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最新版レビューシート\"/>
    </mc:Choice>
  </mc:AlternateContent>
  <bookViews>
    <workbookView xWindow="1392"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<sst xmlns="http://schemas.openxmlformats.org/spreadsheetml/2006/main" count="2205" uniqueCount="570">
  <si>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</si>
  <si>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</si>
  <si>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</si>
  <si>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</si>
  <si>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</si>
  <si>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</si>
  <si>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</si>
  <si>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</si>
  <si>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</si>
  <si>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</si>
  <si>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</si>
  <si>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</si>
  <si>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</si>
  <si>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</si>
  <si>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</si>
  <si>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</si>
  <si>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</si>
  <si>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</si>
  <si>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</si>
  <si>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</si>
  <si>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</si>
  <si>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</si>
  <si>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</si>
  <si>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</si>
  <si>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</si>
  <si>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</si>
  <si>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</si>
  <si>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</si>
  <si>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</si>
  <si>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</si>
  <si>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</si>
  <si>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</si>
  <si>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</si>
  <si>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</si>
  <si>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</si>
  <si>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</si>
  <si>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</si>
  <si>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</si>
  <si>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</si>
  <si>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</si>
  <si>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</si>
  <si>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</si>
  <si>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</si>
  <si>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</si>
  <si>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</si>
  <si>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</si>
  <si>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</si>
  <si>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</si>
  <si>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</si>
  <si>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</si>
  <si>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</si>
  <si>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</si>
  <si>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</si>
  <si>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</si>
  <si>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</si>
  <si>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</si>
  <si>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</si>
  <si>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</si>
  <si>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</si>
  <si>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</si>
  <si>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</si>
  <si>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</si>
  <si>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</si>
  <si>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</si>
  <si>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</si>
  <si>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</si>
  <si>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</si>
  <si>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</si>
  <si>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</si>
  <si>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</si>
  <si>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</si>
  <si>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</si>
  <si>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</si>
  <si>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</si>
  <si>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</si>
  <si>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</si>
  <si>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</si>
  <si>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</si>
  <si>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</si>
  <si>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</si>
  <si>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</si>
  <si>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</si>
  <si>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</si>
  <si>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</si>
  <si>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</si>
  <si>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</si>
  <si>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</si>
  <si>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</si>
  <si>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</si>
  <si>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</si>
  <si>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</si>
  <si>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</si>
  <si>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</si>
  <si>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</si>
  <si>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</si>
  <si>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</si>
  <si>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</si>
  <si>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</si>
  <si>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</si>
  <si>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</si>
  <si>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</si>
  <si>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</si>
  <si>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</si>
  <si>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</si>
  <si>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</si>
  <si>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</si>
  <si>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</si>
  <si>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</si>
  <si>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</si>
  <si>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</si>
  <si>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</si>
  <si>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</si>
  <si>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</si>
  <si>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</si>
  <si>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</si>
  <si>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</si>
  <si>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</si>
  <si>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</si>
  <si>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</si>
  <si>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</si>
  <si>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</si>
  <si>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</si>
  <si>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</si>
  <si>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</si>
  <si>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</si>
  <si>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</si>
  <si>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</si>
  <si>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</si>
  <si>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</si>
  <si>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</si>
  <si>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</si>
  <si>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</si>
  <si>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</si>
  <si>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</si>
  <si>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</si>
  <si>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</si>
  <si>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</si>
  <si>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</si>
  <si>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</si>
  <si>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</si>
  <si>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</si>
  <si>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</si>
  <si>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</si>
  <si>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</si>
  <si>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</si>
  <si>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</si>
  <si>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</si>
  <si>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</si>
  <si>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</si>
  <si>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</si>
  <si>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</si>
  <si>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</si>
  <si>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</si>
  <si>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</si>
  <si>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</si>
  <si>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</si>
  <si>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</si>
  <si>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</si>
  <si>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</si>
  <si>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</si>
  <si>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</si>
  <si>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</si>
  <si>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</si>
  <si>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</si>
  <si>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</si>
  <si>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</si>
  <si>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</si>
  <si>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</si>
  <si>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</si>
  <si>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</si>
  <si>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</si>
  <si>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</si>
  <si>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</si>
  <si>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</si>
  <si>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</si>
  <si>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</si>
  <si>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</si>
  <si>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</si>
  <si>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</si>
  <si>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</si>
  <si>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</si>
  <si>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</si>
  <si>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</si>
  <si>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</si>
  <si>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</si>
  <si>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</si>
  <si>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</si>
  <si>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</si>
  <si>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</si>
  <si>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</si>
  <si>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</si>
  <si>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</si>
  <si>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</si>
  <si>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</si>
  <si>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</si>
  <si>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</si>
  <si>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</si>
  <si>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</si>
  <si>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</si>
  <si>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</si>
  <si>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</si>
  <si>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</si>
  <si>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</si>
  <si>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</si>
  <si>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</si>
  <si>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</si>
  <si>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</si>
  <si>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</si>
  <si>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</si>
  <si>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</si>
  <si>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</si>
  <si>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</si>
  <si>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</si>
  <si>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</si>
  <si>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</si>
  <si>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</si>
  <si>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</si>
  <si>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</si>
  <si>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</si>
  <si>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</si>
  <si>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</si>
  <si>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</si>
  <si>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</si>
  <si>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</si>
  <si>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</si>
  <si>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</si>
  <si>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</si>
  <si>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</si>
  <si>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</si>
  <si>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</si>
  <si>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</si>
  <si>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</si>
  <si>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</si>
  <si>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</si>
  <si>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</si>
  <si>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</si>
  <si>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</si>
  <si>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</si>
  <si>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</si>
  <si>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</si>
  <si>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</si>
  <si>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</si>
  <si>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</si>
  <si>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</si>
  <si>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</si>
  <si>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</si>
  <si>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</si>
  <si>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</si>
  <si>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</si>
  <si>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</si>
  <si>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</si>
  <si>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</si>
  <si>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</si>
  <si>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</si>
  <si>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</si>
  <si>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</si>
  <si>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</si>
  <si>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</si>
  <si>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</si>
  <si>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</si>
  <si>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</si>
  <si>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</si>
  <si>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</si>
  <si>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</si>
  <si>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</si>
  <si>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</si>
  <si>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</si>
  <si>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</si>
  <si>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</si>
  <si>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</si>
  <si>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</si>
  <si>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</si>
  <si>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</si>
  <si>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</si>
  <si>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</si>
  <si>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</si>
  <si>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</si>
  <si>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</si>
  <si>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</si>
  <si>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</si>
  <si>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</si>
  <si>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</si>
  <si>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</si>
  <si>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</si>
  <si>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</si>
  <si>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</si>
  <si>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</si>
  <si>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</si>
  <si>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</si>
  <si>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</si>
  <si>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</si>
  <si>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</si>
  <si>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</si>
  <si>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</si>
  <si>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</si>
  <si>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</si>
  <si>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</si>
  <si>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</si>
  <si>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</si>
  <si>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</si>
  <si>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</si>
  <si>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</si>
  <si>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</si>
  <si>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</si>
  <si>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</si>
  <si>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</si>
  <si>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</si>
  <si>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</si>
  <si>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</si>
  <si>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</si>
  <si>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</si>
  <si>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</si>
  <si>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</si>
  <si>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</si>
  <si>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</si>
  <si>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</si>
  <si>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</si>
  <si>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</si>
  <si>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</si>
  <si>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</si>
  <si>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</si>
  <si>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</si>
  <si>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</si>
  <si>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</si>
  <si>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</si>
  <si>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</si>
  <si>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</si>
  <si>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</si>
  <si>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</si>
  <si>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</si>
  <si>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</si>
  <si>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</si>
  <si>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</si>
  <si>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</si>
  <si>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</si>
  <si>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</si>
  <si>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</si>
  <si>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</si>
  <si>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</si>
  <si>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</si>
  <si>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</si>
  <si>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</si>
  <si>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</si>
  <si>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</si>
  <si>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</si>
  <si>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</si>
  <si>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</si>
  <si>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</si>
  <si>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</si>
  <si>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</si>
  <si>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</si>
  <si>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</si>
  <si>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</si>
  <si>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</si>
  <si>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</si>
  <si>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</si>
  <si>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</si>
  <si>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</si>
  <si>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</si>
  <si>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</si>
  <si>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</si>
  <si>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</si>
  <si>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</si>
  <si>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</si>
  <si>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</si>
  <si>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</si>
  <si>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</si>
  <si>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</si>
  <si>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</si>
  <si>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</si>
  <si>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</si>
  <si>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</si>
  <si>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</si>
  <si>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</si>
  <si>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</si>
  <si>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</si>
  <si>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</si>
  <si>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</si>
  <si>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</si>
  <si>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</si>
  <si>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</si>
  <si>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</si>
  <si>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</si>
  <si>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</si>
  <si>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</si>
  <si>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</si>
  <si>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</si>
  <si>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</si>
  <si>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</si>
  <si>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</si>
  <si>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</si>
  <si>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</si>
  <si>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</si>
  <si>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</si>
  <si>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</si>
  <si>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</si>
  <si>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</si>
  <si>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</si>
  <si>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</si>
  <si>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</si>
  <si>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</si>
  <si>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</si>
  <si>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</si>
  <si>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</si>
  <si>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</si>
  <si>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</si>
  <si>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</si>
  <si>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</si>
  <si>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</si>
  <si>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</si>
  <si>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</si>
  <si>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</si>
  <si>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</si>
  <si>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</si>
  <si>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</si>
  <si>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</si>
  <si>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</si>
  <si>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</si>
  <si>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</si>
  <si>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</si>
  <si>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</si>
  <si>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</si>
  <si>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</si>
  <si>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</si>
  <si>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</si>
  <si>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</si>
  <si>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</si>
  <si>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</si>
  <si>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</si>
  <si>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</si>
  <si>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</si>
  <si>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</si>
  <si>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</si>
  <si>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</si>
  <si>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</si>
  <si>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</si>
  <si>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</si>
  <si>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</si>
  <si>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</si>
  <si>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</si>
  <si>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</si>
  <si>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</si>
  <si>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</si>
  <si>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</si>
  <si>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</si>
  <si>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</si>
  <si>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</si>
  <si>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</si>
  <si>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</si>
  <si>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</si>
  <si>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</si>
  <si>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</si>
  <si>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</si>
  <si>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</si>
  <si>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</si>
  <si>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</si>
  <si>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</si>
  <si>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</si>
  <si>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</si>
  <si>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</si>
  <si>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</si>
  <si>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</si>
  <si>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</si>
  <si>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</si>
  <si>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</si>
  <si>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</si>
  <si>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</si>
  <si>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</si>
  <si>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</si>
  <si>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</si>
  <si>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</si>
  <si>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</si>
  <si>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</si>
  <si>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</si>
  <si>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</si>
  <si>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</si>
  <si>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</si>
  <si>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</si>
  <si>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</si>
  <si>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</si>
  <si>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</si>
  <si>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環境再生・資源循環局</t>
    <phoneticPr fontId="5"/>
  </si>
  <si>
    <t>総務課循環型社会推進室</t>
    <rPh sb="0" eb="3">
      <t>ソウムカ</t>
    </rPh>
    <rPh sb="3" eb="11">
      <t>ジュンカンガタシャカイスイシンシツ</t>
    </rPh>
    <phoneticPr fontId="5"/>
  </si>
  <si>
    <t>○</t>
  </si>
  <si>
    <t xml:space="preserve">循環型社会形成推進基本法（平成十二年六月二日法律第百十号）　第三十一条 ・・・『国際的協調のための措置』 </t>
    <phoneticPr fontId="5"/>
  </si>
  <si>
    <t>循環型社会形成推進基本計画第５章『国の取組』第３節『国際的取組の推進』『海外との関係における資源循環』、３Ｒイニシアティブ</t>
    <phoneticPr fontId="5"/>
  </si>
  <si>
    <t>　2004年にＧ８首脳間で合意された「３Ｒイニシアティブ」や、2009年に設立された「アジア太平洋３R推進フォーラム」、及び2005年に開始した「３Ｒに関する日中韓セミナー」等に基づき、各国政府や各主体との協力と連携を進め、アジアにおける循環型社会づくりのための政策立案支援、政策・技術に関する知見の共有等を行うことで、我が国が国際社会における３Ｒ推進のリーダーシップを発揮するとともに、我が国の循環産業の海外展開促進にも貢献する。</t>
    <rPh sb="46" eb="49">
      <t>タイヘイヨウ</t>
    </rPh>
    <rPh sb="60" eb="61">
      <t>オヨ</t>
    </rPh>
    <rPh sb="66" eb="67">
      <t>ネン</t>
    </rPh>
    <rPh sb="68" eb="70">
      <t>カイシ</t>
    </rPh>
    <rPh sb="76" eb="77">
      <t>カン</t>
    </rPh>
    <rPh sb="79" eb="82">
      <t>ニッチュウカン</t>
    </rPh>
    <rPh sb="160" eb="161">
      <t>ワ</t>
    </rPh>
    <rPh sb="162" eb="163">
      <t>クニ</t>
    </rPh>
    <phoneticPr fontId="5"/>
  </si>
  <si>
    <t>　アジアにおける循環型社会の構築を温暖化対策にも貢献しつつ実現するため、アジアにおける低炭素・循環型社会の形成に向けた政策立案を支援する。また、世界をリードする我が国の知見・経験を最大限活用し、資源循環に関する情報・知見の整備、３Ｒの優良取組事例の共有を行う。</t>
  </si>
  <si>
    <t>政府開発援助環境保全調査費</t>
    <rPh sb="0" eb="2">
      <t>セイフ</t>
    </rPh>
    <rPh sb="2" eb="4">
      <t>カイハツ</t>
    </rPh>
    <rPh sb="4" eb="6">
      <t>エンジョ</t>
    </rPh>
    <rPh sb="6" eb="8">
      <t>カンキョウ</t>
    </rPh>
    <rPh sb="8" eb="10">
      <t>ホゼン</t>
    </rPh>
    <rPh sb="10" eb="13">
      <t>チョウサヒ</t>
    </rPh>
    <phoneticPr fontId="5"/>
  </si>
  <si>
    <t>環境保全調査費</t>
    <rPh sb="0" eb="2">
      <t>カンキョウ</t>
    </rPh>
    <rPh sb="2" eb="4">
      <t>ホゼン</t>
    </rPh>
    <rPh sb="4" eb="7">
      <t>チョウサヒ</t>
    </rPh>
    <phoneticPr fontId="5"/>
  </si>
  <si>
    <t>環境省</t>
  </si>
  <si>
    <t>日本と３Rに関する政策対話を実施する国数</t>
    <rPh sb="0" eb="2">
      <t>ニホン</t>
    </rPh>
    <rPh sb="6" eb="7">
      <t>カン</t>
    </rPh>
    <rPh sb="9" eb="11">
      <t>セイサク</t>
    </rPh>
    <rPh sb="11" eb="13">
      <t>タイワ</t>
    </rPh>
    <rPh sb="14" eb="16">
      <t>ジッシ</t>
    </rPh>
    <rPh sb="18" eb="19">
      <t>クニ</t>
    </rPh>
    <rPh sb="19" eb="20">
      <t>カズ</t>
    </rPh>
    <phoneticPr fontId="3"/>
  </si>
  <si>
    <t>件</t>
    <rPh sb="0" eb="1">
      <t>ケン</t>
    </rPh>
    <phoneticPr fontId="5"/>
  </si>
  <si>
    <t>-</t>
  </si>
  <si>
    <t>-</t>
    <phoneticPr fontId="5"/>
  </si>
  <si>
    <t>-</t>
    <phoneticPr fontId="5"/>
  </si>
  <si>
    <t>-</t>
    <phoneticPr fontId="5"/>
  </si>
  <si>
    <t>本事業は、地球温暖化対策関係予算において【 D.基盤的施策など】に分類されており、我が国の温室効果ガス排出削減等を持たないものであるため、地球温暖化対策に係る横断的指標は設定できない。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4" eb="27">
      <t>キバンテキ</t>
    </rPh>
    <rPh sb="27" eb="29">
      <t>シサク</t>
    </rPh>
    <rPh sb="33" eb="35">
      <t>ブンルイ</t>
    </rPh>
    <rPh sb="41" eb="42">
      <t>ワ</t>
    </rPh>
    <rPh sb="43" eb="44">
      <t>クニ</t>
    </rPh>
    <rPh sb="45" eb="47">
      <t>オンシツ</t>
    </rPh>
    <rPh sb="47" eb="49">
      <t>コウカ</t>
    </rPh>
    <rPh sb="51" eb="53">
      <t>ハイシュツ</t>
    </rPh>
    <rPh sb="53" eb="55">
      <t>サクゲン</t>
    </rPh>
    <rPh sb="55" eb="56">
      <t>トウ</t>
    </rPh>
    <rPh sb="57" eb="58">
      <t>モ</t>
    </rPh>
    <rPh sb="69" eb="71">
      <t>チキュウ</t>
    </rPh>
    <rPh sb="71" eb="74">
      <t>オンダンカ</t>
    </rPh>
    <rPh sb="74" eb="76">
      <t>タイサク</t>
    </rPh>
    <rPh sb="77" eb="78">
      <t>カカワ</t>
    </rPh>
    <rPh sb="79" eb="82">
      <t>オウダンテキ</t>
    </rPh>
    <rPh sb="82" eb="84">
      <t>シヒョウ</t>
    </rPh>
    <rPh sb="85" eb="87">
      <t>セッテイ</t>
    </rPh>
    <phoneticPr fontId="5"/>
  </si>
  <si>
    <t>-</t>
    <phoneticPr fontId="5"/>
  </si>
  <si>
    <t>支援した相手国からの情報提供</t>
    <rPh sb="0" eb="2">
      <t>シエン</t>
    </rPh>
    <rPh sb="4" eb="7">
      <t>アイテコク</t>
    </rPh>
    <rPh sb="10" eb="12">
      <t>ジョウホウ</t>
    </rPh>
    <rPh sb="12" eb="14">
      <t>テイキョウ</t>
    </rPh>
    <phoneticPr fontId="4"/>
  </si>
  <si>
    <t>-</t>
    <phoneticPr fontId="5"/>
  </si>
  <si>
    <t>-</t>
    <phoneticPr fontId="5"/>
  </si>
  <si>
    <t>相手国に提案した政策提言</t>
    <rPh sb="0" eb="3">
      <t>アイテコク</t>
    </rPh>
    <rPh sb="4" eb="6">
      <t>テイアン</t>
    </rPh>
    <rPh sb="8" eb="10">
      <t>セイサク</t>
    </rPh>
    <rPh sb="10" eb="12">
      <t>テイゲン</t>
    </rPh>
    <phoneticPr fontId="5"/>
  </si>
  <si>
    <t>件</t>
    <rPh sb="0" eb="1">
      <t>ケン</t>
    </rPh>
    <phoneticPr fontId="5"/>
  </si>
  <si>
    <t>百万円：執行額（X）／回：相手国に提案した政策提言（Y）　　　　　　　　　　　　　　</t>
    <phoneticPr fontId="5"/>
  </si>
  <si>
    <t>百万円/回</t>
    <rPh sb="0" eb="2">
      <t>ヒャクマン</t>
    </rPh>
    <rPh sb="2" eb="3">
      <t>エン</t>
    </rPh>
    <rPh sb="4" eb="5">
      <t>カイ</t>
    </rPh>
    <phoneticPr fontId="4"/>
  </si>
  <si>
    <t>Ｘ/Ｙ</t>
    <phoneticPr fontId="5"/>
  </si>
  <si>
    <t>51/5</t>
  </si>
  <si>
    <t>24/6</t>
    <phoneticPr fontId="5"/>
  </si>
  <si>
    <t>-</t>
    <phoneticPr fontId="5"/>
  </si>
  <si>
    <t>４．廃棄物・リサイクル対策の推進</t>
    <rPh sb="2" eb="5">
      <t>ハイキブツ</t>
    </rPh>
    <rPh sb="11" eb="13">
      <t>タイサク</t>
    </rPh>
    <rPh sb="14" eb="16">
      <t>スイシン</t>
    </rPh>
    <phoneticPr fontId="5"/>
  </si>
  <si>
    <t>廃棄物分野の技術協力をはじめとする各種支援の実施国における、廃棄物関連制度等の整備状況</t>
  </si>
  <si>
    <t>協力覚書等に基づく協力関係の構築</t>
  </si>
  <si>
    <t>本事業において協力、支援した各国と協力覚書等を締結し、効果的な制度設計、法令整備を行う。</t>
  </si>
  <si>
    <t>アジア各国に対する、廃棄物分野の技術協力をはじめとする各種支援の実施を通して、当該支援対象国の廃棄物関連制度等の整備を促進し、アジアにおける低炭素・循環型社会形成に貢献する。</t>
  </si>
  <si>
    <t>-</t>
    <phoneticPr fontId="5"/>
  </si>
  <si>
    <t>有</t>
  </si>
  <si>
    <t>無</t>
  </si>
  <si>
    <t>二国間対話等を通じて、３Rの重要性が認識され、アジア地域の環境負荷低減に貢献している。</t>
    <phoneticPr fontId="4"/>
  </si>
  <si>
    <t>相手国政府との共同事業であり、国が業務を実施することが適当。</t>
  </si>
  <si>
    <t>アジア地域の環境負荷低減のため、アジア各国の循環型社会構築に関する政策支援を行うことは重要である。</t>
  </si>
  <si>
    <t>当事者が直接実施しており、内容に比して妥当と考えている。</t>
    <rPh sb="0" eb="3">
      <t>トウジシャ</t>
    </rPh>
    <rPh sb="4" eb="6">
      <t>チョクセツ</t>
    </rPh>
    <phoneticPr fontId="4"/>
  </si>
  <si>
    <t>必要最低限の支出に限定している。</t>
  </si>
  <si>
    <t>原則、一般競争入札を実施し、コスト削減に努めている。</t>
    <rPh sb="0" eb="2">
      <t>ゲンソク</t>
    </rPh>
    <phoneticPr fontId="4"/>
  </si>
  <si>
    <t>本事業による支援を通じて相手国政府との信頼関係の構築も進んでおり、今後、法制度等に反映される案件も増加するものと期待でき、成果目標に見合ったものとなっている。</t>
    <rPh sb="61" eb="63">
      <t>セイカ</t>
    </rPh>
    <rPh sb="63" eb="65">
      <t>モクヒョウ</t>
    </rPh>
    <rPh sb="66" eb="68">
      <t>ミア</t>
    </rPh>
    <phoneticPr fontId="4"/>
  </si>
  <si>
    <t>各国における法令等の整備に活用されている。</t>
    <rPh sb="0" eb="2">
      <t>カッコク</t>
    </rPh>
    <rPh sb="6" eb="8">
      <t>ホウレイ</t>
    </rPh>
    <rPh sb="8" eb="9">
      <t>ナド</t>
    </rPh>
    <rPh sb="10" eb="12">
      <t>セイビ</t>
    </rPh>
    <rPh sb="13" eb="15">
      <t>カツヨウ</t>
    </rPh>
    <phoneticPr fontId="4"/>
  </si>
  <si>
    <t>‐</t>
  </si>
  <si>
    <t>111</t>
    <phoneticPr fontId="5"/>
  </si>
  <si>
    <t>103,新23-004</t>
    <rPh sb="4" eb="5">
      <t>シン</t>
    </rPh>
    <phoneticPr fontId="5"/>
  </si>
  <si>
    <t>145,148</t>
    <phoneticPr fontId="5"/>
  </si>
  <si>
    <t>103,105</t>
    <phoneticPr fontId="5"/>
  </si>
  <si>
    <t>142</t>
    <phoneticPr fontId="5"/>
  </si>
  <si>
    <t>138,141</t>
    <phoneticPr fontId="5"/>
  </si>
  <si>
    <t>154</t>
    <phoneticPr fontId="5"/>
  </si>
  <si>
    <t>140,143</t>
    <phoneticPr fontId="5"/>
  </si>
  <si>
    <t>0151</t>
    <phoneticPr fontId="5"/>
  </si>
  <si>
    <t>-</t>
    <phoneticPr fontId="5"/>
  </si>
  <si>
    <t>-</t>
    <phoneticPr fontId="5"/>
  </si>
  <si>
    <t>-</t>
    <phoneticPr fontId="5"/>
  </si>
  <si>
    <t>-</t>
    <phoneticPr fontId="5"/>
  </si>
  <si>
    <t>人件費</t>
    <rPh sb="0" eb="3">
      <t>ジンケンヒ</t>
    </rPh>
    <phoneticPr fontId="7"/>
  </si>
  <si>
    <t>旅費</t>
    <rPh sb="0" eb="2">
      <t>リョヒ</t>
    </rPh>
    <phoneticPr fontId="7"/>
  </si>
  <si>
    <t>賃料損料</t>
    <rPh sb="0" eb="2">
      <t>チンリョウ</t>
    </rPh>
    <rPh sb="2" eb="4">
      <t>ソンリョウ</t>
    </rPh>
    <phoneticPr fontId="7"/>
  </si>
  <si>
    <t>雑役務費</t>
    <rPh sb="0" eb="1">
      <t>ザツ</t>
    </rPh>
    <rPh sb="1" eb="4">
      <t>エキムヒ</t>
    </rPh>
    <phoneticPr fontId="7"/>
  </si>
  <si>
    <t>その他</t>
    <rPh sb="2" eb="3">
      <t>タ</t>
    </rPh>
    <phoneticPr fontId="7"/>
  </si>
  <si>
    <t>一般管理費</t>
    <rPh sb="0" eb="2">
      <t>イッパン</t>
    </rPh>
    <rPh sb="2" eb="5">
      <t>カンリヒ</t>
    </rPh>
    <phoneticPr fontId="7"/>
  </si>
  <si>
    <t>計画検討、調査費</t>
    <rPh sb="0" eb="2">
      <t>ケイカク</t>
    </rPh>
    <rPh sb="2" eb="4">
      <t>ケントウ</t>
    </rPh>
    <rPh sb="5" eb="8">
      <t>チョウサヒ</t>
    </rPh>
    <phoneticPr fontId="7"/>
  </si>
  <si>
    <t>出張及び招聘</t>
    <rPh sb="0" eb="2">
      <t>シュッチョウ</t>
    </rPh>
    <rPh sb="2" eb="3">
      <t>オヨ</t>
    </rPh>
    <rPh sb="4" eb="6">
      <t>ショウヘイ</t>
    </rPh>
    <phoneticPr fontId="3"/>
  </si>
  <si>
    <t>会場代等</t>
    <rPh sb="0" eb="3">
      <t>カイジョウダイ</t>
    </rPh>
    <rPh sb="3" eb="4">
      <t>トウ</t>
    </rPh>
    <phoneticPr fontId="7"/>
  </si>
  <si>
    <t>通訳、翻訳等</t>
    <rPh sb="0" eb="2">
      <t>ツウヤク</t>
    </rPh>
    <rPh sb="3" eb="5">
      <t>ホンヤク</t>
    </rPh>
    <rPh sb="5" eb="6">
      <t>トウ</t>
    </rPh>
    <phoneticPr fontId="7"/>
  </si>
  <si>
    <t>謝金、印刷製本費等</t>
    <rPh sb="0" eb="2">
      <t>シャキン</t>
    </rPh>
    <rPh sb="3" eb="5">
      <t>インサツ</t>
    </rPh>
    <rPh sb="5" eb="7">
      <t>セイホン</t>
    </rPh>
    <rPh sb="7" eb="8">
      <t>ヒ</t>
    </rPh>
    <rPh sb="8" eb="9">
      <t>トウ</t>
    </rPh>
    <phoneticPr fontId="7"/>
  </si>
  <si>
    <t>A.一般社団法人 海外環境協力センター</t>
    <phoneticPr fontId="5"/>
  </si>
  <si>
    <t>令和元年度アジア地域における３Ｒ・適正処理の二国間協力に関する調査業務</t>
  </si>
  <si>
    <t>-</t>
    <phoneticPr fontId="5"/>
  </si>
  <si>
    <t>-</t>
    <phoneticPr fontId="5"/>
  </si>
  <si>
    <t>令和６年度まで毎年度５カ国と３Rに関する日本との政策対話を実施し各国の３Rを戦略的に進める。</t>
    <rPh sb="0" eb="2">
      <t>レイワ</t>
    </rPh>
    <rPh sb="3" eb="5">
      <t>ネンド</t>
    </rPh>
    <rPh sb="7" eb="10">
      <t>マイネンド</t>
    </rPh>
    <rPh sb="12" eb="13">
      <t>コク</t>
    </rPh>
    <rPh sb="17" eb="18">
      <t>カン</t>
    </rPh>
    <rPh sb="20" eb="22">
      <t>ニホン</t>
    </rPh>
    <rPh sb="24" eb="26">
      <t>セイサク</t>
    </rPh>
    <rPh sb="26" eb="28">
      <t>タイワ</t>
    </rPh>
    <rPh sb="29" eb="31">
      <t>ジッシ</t>
    </rPh>
    <rPh sb="32" eb="34">
      <t>カッコク</t>
    </rPh>
    <rPh sb="38" eb="41">
      <t>センリャクテキ</t>
    </rPh>
    <rPh sb="42" eb="43">
      <t>スス</t>
    </rPh>
    <phoneticPr fontId="3"/>
  </si>
  <si>
    <t>-</t>
    <phoneticPr fontId="5"/>
  </si>
  <si>
    <t>24/5</t>
    <phoneticPr fontId="5"/>
  </si>
  <si>
    <t>令和元年度は、ベトナム政府や同国地方自治体との合同委員会の開催や、バングラデッシュへの我が国の廃棄物関連の知識や経験の提供などを行った。</t>
    <rPh sb="0" eb="2">
      <t>レイワ</t>
    </rPh>
    <rPh sb="2" eb="4">
      <t>ガンネン</t>
    </rPh>
    <rPh sb="4" eb="5">
      <t>ド</t>
    </rPh>
    <rPh sb="11" eb="13">
      <t>セイフ</t>
    </rPh>
    <rPh sb="14" eb="16">
      <t>ドウコク</t>
    </rPh>
    <rPh sb="16" eb="18">
      <t>チホウ</t>
    </rPh>
    <rPh sb="18" eb="20">
      <t>ジチ</t>
    </rPh>
    <rPh sb="20" eb="21">
      <t>タイ</t>
    </rPh>
    <rPh sb="23" eb="25">
      <t>ゴウドウ</t>
    </rPh>
    <rPh sb="25" eb="28">
      <t>イインカイ</t>
    </rPh>
    <rPh sb="29" eb="31">
      <t>カイサイ</t>
    </rPh>
    <rPh sb="43" eb="44">
      <t>ワ</t>
    </rPh>
    <rPh sb="45" eb="46">
      <t>クニ</t>
    </rPh>
    <rPh sb="47" eb="50">
      <t>ハイキブツ</t>
    </rPh>
    <rPh sb="50" eb="52">
      <t>カンレン</t>
    </rPh>
    <rPh sb="53" eb="55">
      <t>チシキ</t>
    </rPh>
    <rPh sb="56" eb="58">
      <t>ケイケン</t>
    </rPh>
    <rPh sb="59" eb="61">
      <t>テイキョウ</t>
    </rPh>
    <rPh sb="64" eb="65">
      <t>オコナ</t>
    </rPh>
    <phoneticPr fontId="4"/>
  </si>
  <si>
    <t>一者応札になった事業については、十分な公募期間を確保するなど、新規に入札に参加しようとする業者にも業務内容を理解いただき、公平性が保たれるよう努める。</t>
    <phoneticPr fontId="4"/>
  </si>
  <si>
    <t>両国政府間で合同委員会を継続的に開催することが可能となっている等、活動実績は見込みに見合ったものとなっている。</t>
    <rPh sb="0" eb="2">
      <t>リョウコク</t>
    </rPh>
    <rPh sb="2" eb="4">
      <t>セイフ</t>
    </rPh>
    <rPh sb="4" eb="5">
      <t>アイダ</t>
    </rPh>
    <rPh sb="6" eb="8">
      <t>ゴウドウ</t>
    </rPh>
    <rPh sb="8" eb="11">
      <t>イインカイ</t>
    </rPh>
    <rPh sb="12" eb="15">
      <t>ケイゾクテキ</t>
    </rPh>
    <rPh sb="16" eb="18">
      <t>カイサイ</t>
    </rPh>
    <rPh sb="23" eb="25">
      <t>カノウ</t>
    </rPh>
    <rPh sb="31" eb="32">
      <t>ナド</t>
    </rPh>
    <rPh sb="33" eb="35">
      <t>カツドウ</t>
    </rPh>
    <rPh sb="35" eb="37">
      <t>ジッセキ</t>
    </rPh>
    <rPh sb="38" eb="40">
      <t>ミコ</t>
    </rPh>
    <rPh sb="42" eb="44">
      <t>ミア</t>
    </rPh>
    <phoneticPr fontId="4"/>
  </si>
  <si>
    <t>競争性のある調達手続きを行い、コスト削減が図られており、事業成果としては、アジアを中心とする各国とのハイレベルな意見交換が可能となる等、政策立案支援等を通じて、多くの国や国際機関等と協調し、国際的な３Ｒと循環型社会の構築を推進したことがあげられる。</t>
    <rPh sb="0" eb="3">
      <t>キョウソウセイ</t>
    </rPh>
    <rPh sb="6" eb="8">
      <t>チョウタツ</t>
    </rPh>
    <rPh sb="8" eb="10">
      <t>テツヅ</t>
    </rPh>
    <rPh sb="12" eb="13">
      <t>オコナ</t>
    </rPh>
    <rPh sb="18" eb="20">
      <t>サクゲン</t>
    </rPh>
    <rPh sb="21" eb="22">
      <t>ハカ</t>
    </rPh>
    <rPh sb="41" eb="43">
      <t>チュウシン</t>
    </rPh>
    <rPh sb="46" eb="48">
      <t>カッコク</t>
    </rPh>
    <rPh sb="56" eb="58">
      <t>イケン</t>
    </rPh>
    <rPh sb="58" eb="60">
      <t>コウカン</t>
    </rPh>
    <rPh sb="61" eb="63">
      <t>カノウ</t>
    </rPh>
    <rPh sb="68" eb="70">
      <t>セイサク</t>
    </rPh>
    <rPh sb="70" eb="72">
      <t>リツアン</t>
    </rPh>
    <rPh sb="72" eb="74">
      <t>シエン</t>
    </rPh>
    <rPh sb="74" eb="75">
      <t>ナド</t>
    </rPh>
    <rPh sb="76" eb="77">
      <t>ツウ</t>
    </rPh>
    <phoneticPr fontId="4"/>
  </si>
  <si>
    <t>引き続き競争性のある調達手続きを行いながら、アジアを始めとする各国の３R、適正な資源循環、資源効率の向上へ向けた政策議論を喚起するとともに、廃棄物に関する我が国の知識や経験、政策オプションなどの各種関連情報の提供を行っていく。</t>
    <rPh sb="0" eb="1">
      <t>ヒ</t>
    </rPh>
    <rPh sb="2" eb="3">
      <t>ツヅ</t>
    </rPh>
    <rPh sb="4" eb="7">
      <t>キョウソウセイ</t>
    </rPh>
    <rPh sb="10" eb="12">
      <t>チョウタツ</t>
    </rPh>
    <rPh sb="12" eb="14">
      <t>テツヅ</t>
    </rPh>
    <rPh sb="16" eb="17">
      <t>オコナ</t>
    </rPh>
    <rPh sb="26" eb="27">
      <t>ハジ</t>
    </rPh>
    <rPh sb="31" eb="33">
      <t>カッコク</t>
    </rPh>
    <rPh sb="70" eb="73">
      <t>ハイキブツ</t>
    </rPh>
    <rPh sb="74" eb="75">
      <t>カン</t>
    </rPh>
    <rPh sb="77" eb="78">
      <t>ワ</t>
    </rPh>
    <rPh sb="79" eb="80">
      <t>クニ</t>
    </rPh>
    <rPh sb="81" eb="83">
      <t>チシキ</t>
    </rPh>
    <rPh sb="84" eb="86">
      <t>ケイケン</t>
    </rPh>
    <rPh sb="97" eb="99">
      <t>カクシュ</t>
    </rPh>
    <rPh sb="99" eb="101">
      <t>カンレン</t>
    </rPh>
    <rPh sb="101" eb="103">
      <t>ジョウホウ</t>
    </rPh>
    <phoneticPr fontId="4"/>
  </si>
  <si>
    <t>循環経済構築力強化プログラム事業
（日中韓循環型社会プロジェクト推進費を含む）</t>
    <phoneticPr fontId="5"/>
  </si>
  <si>
    <t>循環型社会推進室長
平尾 禎秀</t>
    <rPh sb="0" eb="9">
      <t>ジュンカンガタシャカイスイシンシツチョウ</t>
    </rPh>
    <rPh sb="10" eb="12">
      <t>ヒラオ</t>
    </rPh>
    <rPh sb="13" eb="14">
      <t>ヨシ</t>
    </rPh>
    <rPh sb="14" eb="15">
      <t>ヒデ</t>
    </rPh>
    <phoneticPr fontId="5"/>
  </si>
  <si>
    <t>25/5</t>
    <phoneticPr fontId="5"/>
  </si>
  <si>
    <t>国際的な資源循環体制に名を借りた「ごみ輸出＝国際問題」にならないよう、効果的な国際協力を進めて欲しい。</t>
    <phoneticPr fontId="5"/>
  </si>
  <si>
    <t>外部有識者からの所見を踏まえ、効果的な国際協力を進めるための取組を図ること。</t>
    <phoneticPr fontId="5"/>
  </si>
  <si>
    <t>各国政府や国際機関との緊密な連携を強化することで、地球規模での循環経済の構築に向けて効果的に国際協力を進める。</t>
    <rPh sb="0" eb="2">
      <t>カッコク</t>
    </rPh>
    <rPh sb="2" eb="4">
      <t>セイフ</t>
    </rPh>
    <rPh sb="5" eb="7">
      <t>コクサイ</t>
    </rPh>
    <rPh sb="7" eb="9">
      <t>キカン</t>
    </rPh>
    <rPh sb="11" eb="13">
      <t>キンミツ</t>
    </rPh>
    <rPh sb="14" eb="16">
      <t>レンケイ</t>
    </rPh>
    <rPh sb="17" eb="19">
      <t>キョウカ</t>
    </rPh>
    <rPh sb="25" eb="27">
      <t>チキュウ</t>
    </rPh>
    <rPh sb="27" eb="29">
      <t>キボ</t>
    </rPh>
    <rPh sb="31" eb="33">
      <t>ジュンカン</t>
    </rPh>
    <rPh sb="33" eb="35">
      <t>ケイザイ</t>
    </rPh>
    <rPh sb="36" eb="38">
      <t>コウチク</t>
    </rPh>
    <rPh sb="39" eb="40">
      <t>ム</t>
    </rPh>
    <rPh sb="42" eb="45">
      <t>コウカテキ</t>
    </rPh>
    <rPh sb="46" eb="48">
      <t>コクサイ</t>
    </rPh>
    <rPh sb="48" eb="50">
      <t>キョウリョク</t>
    </rPh>
    <rPh sb="51" eb="52">
      <t>スス</t>
    </rPh>
    <phoneticPr fontId="5"/>
  </si>
  <si>
    <t>一般社団法人海外環境協力センター</t>
    <rPh sb="2" eb="4">
      <t>シャダン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</si>
</sst>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3" fillId="5" borderId="11" xfId="4"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741</xdr:row>
      <xdr:rowOff>104775</xdr:rowOff>
    </xdr:from>
    <xdr:to>
      <xdr:col>17</xdr:col>
      <xdr:colOff>10160</xdr:colOff>
      <xdr:row>743</xdr:row>
      <xdr:rowOff>33655</xdr:rowOff>
    </xdr:to>
    <xdr:sp macro="" textlink="">
      <xdr:nvSpPr>
        <xdr:cNvPr id="2" name="正方形/長方形 1"/>
        <xdr:cNvSpPr/>
      </xdr:nvSpPr>
      <xdr:spPr>
        <a:xfrm>
          <a:off x="1685925" y="43653075"/>
          <a:ext cx="1724660" cy="6337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２７．８百万円</a:t>
          </a:r>
          <a:endParaRPr kumimoji="1" lang="en-US" altLang="ja-JP" sz="1200">
            <a:solidFill>
              <a:schemeClr val="tx1"/>
            </a:solidFill>
          </a:endParaRPr>
        </a:p>
      </xdr:txBody>
    </xdr:sp>
    <xdr:clientData/>
  </xdr:twoCellAnchor>
  <xdr:twoCellAnchor>
    <xdr:from>
      <xdr:col>13</xdr:col>
      <xdr:colOff>159898</xdr:colOff>
      <xdr:row>744</xdr:row>
      <xdr:rowOff>81915</xdr:rowOff>
    </xdr:from>
    <xdr:to>
      <xdr:col>29</xdr:col>
      <xdr:colOff>152054</xdr:colOff>
      <xdr:row>747</xdr:row>
      <xdr:rowOff>60579</xdr:rowOff>
    </xdr:to>
    <xdr:sp macro="" textlink="">
      <xdr:nvSpPr>
        <xdr:cNvPr id="3" name="正方形/長方形 2"/>
        <xdr:cNvSpPr/>
      </xdr:nvSpPr>
      <xdr:spPr>
        <a:xfrm>
          <a:off x="2760223" y="44687490"/>
          <a:ext cx="3192556" cy="10359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200">
              <a:solidFill>
                <a:schemeClr val="tx1"/>
              </a:solidFill>
              <a:latin typeface="+mn-lt"/>
              <a:ea typeface="+mn-ea"/>
              <a:cs typeface="+mn-cs"/>
            </a:rPr>
            <a:t>A</a:t>
          </a:r>
          <a:r>
            <a:rPr kumimoji="1" lang="ja-JP" altLang="en-US" sz="1200">
              <a:solidFill>
                <a:schemeClr val="tx1"/>
              </a:solidFill>
              <a:latin typeface="+mn-lt"/>
              <a:ea typeface="+mn-ea"/>
              <a:cs typeface="+mn-cs"/>
            </a:rPr>
            <a:t>．一般社団法人　海外環境協力センター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２４百万円</a:t>
          </a:r>
        </a:p>
      </xdr:txBody>
    </xdr:sp>
    <xdr:clientData/>
  </xdr:twoCellAnchor>
  <xdr:twoCellAnchor>
    <xdr:from>
      <xdr:col>12</xdr:col>
      <xdr:colOff>96520</xdr:colOff>
      <xdr:row>743</xdr:row>
      <xdr:rowOff>154010</xdr:rowOff>
    </xdr:from>
    <xdr:to>
      <xdr:col>23</xdr:col>
      <xdr:colOff>153670</xdr:colOff>
      <xdr:row>744</xdr:row>
      <xdr:rowOff>101143</xdr:rowOff>
    </xdr:to>
    <xdr:sp macro="" textlink="">
      <xdr:nvSpPr>
        <xdr:cNvPr id="4" name="テキスト ボックス 3"/>
        <xdr:cNvSpPr txBox="1"/>
      </xdr:nvSpPr>
      <xdr:spPr>
        <a:xfrm>
          <a:off x="2496820" y="44407160"/>
          <a:ext cx="2257425" cy="299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85603</xdr:colOff>
      <xdr:row>747</xdr:row>
      <xdr:rowOff>159215</xdr:rowOff>
    </xdr:from>
    <xdr:to>
      <xdr:col>29</xdr:col>
      <xdr:colOff>199766</xdr:colOff>
      <xdr:row>749</xdr:row>
      <xdr:rowOff>41275</xdr:rowOff>
    </xdr:to>
    <xdr:sp macro="" textlink="">
      <xdr:nvSpPr>
        <xdr:cNvPr id="5" name="大かっこ 4"/>
        <xdr:cNvSpPr/>
      </xdr:nvSpPr>
      <xdr:spPr>
        <a:xfrm>
          <a:off x="2685928" y="45822065"/>
          <a:ext cx="3314563" cy="58691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アジア地域における３Ｒ・適正処理の二国間協力に関する調査検討業務</a:t>
          </a:r>
          <a:endParaRPr kumimoji="1" lang="en-US" altLang="ja-JP" sz="1200"/>
        </a:p>
      </xdr:txBody>
    </xdr:sp>
    <xdr:clientData/>
  </xdr:twoCellAnchor>
  <xdr:twoCellAnchor>
    <xdr:from>
      <xdr:col>11</xdr:col>
      <xdr:colOff>4765</xdr:colOff>
      <xdr:row>743</xdr:row>
      <xdr:rowOff>58755</xdr:rowOff>
    </xdr:from>
    <xdr:to>
      <xdr:col>13</xdr:col>
      <xdr:colOff>159899</xdr:colOff>
      <xdr:row>745</xdr:row>
      <xdr:rowOff>254126</xdr:rowOff>
    </xdr:to>
    <xdr:cxnSp macro="">
      <xdr:nvCxnSpPr>
        <xdr:cNvPr id="6" name="カギ線コネクタ 5"/>
        <xdr:cNvCxnSpPr>
          <a:endCxn id="3" idx="1"/>
        </xdr:cNvCxnSpPr>
      </xdr:nvCxnSpPr>
      <xdr:spPr>
        <a:xfrm rot="16200000" flipH="1">
          <a:off x="1733436" y="44133904"/>
          <a:ext cx="904031" cy="50565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161803</xdr:colOff>
      <xdr:row>749</xdr:row>
      <xdr:rowOff>323850</xdr:rowOff>
    </xdr:from>
    <xdr:to>
      <xdr:col>29</xdr:col>
      <xdr:colOff>153959</xdr:colOff>
      <xdr:row>752</xdr:row>
      <xdr:rowOff>294894</xdr:rowOff>
    </xdr:to>
    <xdr:sp macro="" textlink="">
      <xdr:nvSpPr>
        <xdr:cNvPr id="7" name="正方形/長方形 6"/>
        <xdr:cNvSpPr/>
      </xdr:nvSpPr>
      <xdr:spPr>
        <a:xfrm>
          <a:off x="2440183" y="46333410"/>
          <a:ext cx="2796316" cy="10454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他事項予算と併せて執行</a:t>
          </a:r>
          <a:endParaRPr kumimoji="1" lang="en-US" altLang="ja-JP" sz="1200">
            <a:solidFill>
              <a:schemeClr val="tx1"/>
            </a:solidFill>
            <a:latin typeface="+mn-lt"/>
            <a:ea typeface="+mn-ea"/>
            <a:cs typeface="+mn-cs"/>
          </a:endParaRPr>
        </a:p>
        <a:p>
          <a:pPr marL="0" indent="0" algn="ctr"/>
          <a:r>
            <a:rPr kumimoji="1" lang="en-US" altLang="ja-JP" sz="1200">
              <a:solidFill>
                <a:schemeClr val="tx1"/>
              </a:solidFill>
              <a:latin typeface="+mn-lt"/>
              <a:ea typeface="+mn-ea"/>
              <a:cs typeface="+mn-cs"/>
            </a:rPr>
            <a:t>3.8</a:t>
          </a:r>
          <a:r>
            <a:rPr kumimoji="1" lang="ja-JP" altLang="en-US" sz="1200">
              <a:solidFill>
                <a:schemeClr val="tx1"/>
              </a:solidFill>
              <a:latin typeface="+mn-lt"/>
              <a:ea typeface="+mn-ea"/>
              <a:cs typeface="+mn-cs"/>
            </a:rPr>
            <a:t>百万円（</a:t>
          </a:r>
          <a:r>
            <a:rPr kumimoji="1" lang="en-US" altLang="ja-JP" sz="1200">
              <a:solidFill>
                <a:schemeClr val="tx1"/>
              </a:solidFill>
              <a:latin typeface="+mn-lt"/>
              <a:ea typeface="+mn-ea"/>
              <a:cs typeface="+mn-cs"/>
            </a:rPr>
            <a:t>74.8</a:t>
          </a:r>
          <a:r>
            <a:rPr kumimoji="1" lang="ja-JP" altLang="en-US" sz="1200">
              <a:solidFill>
                <a:schemeClr val="tx1"/>
              </a:solidFill>
              <a:latin typeface="+mn-lt"/>
              <a:ea typeface="+mn-ea"/>
              <a:cs typeface="+mn-cs"/>
            </a:rPr>
            <a:t>百万円）</a:t>
          </a:r>
        </a:p>
        <a:p>
          <a:pPr marL="0" indent="0" algn="ctr"/>
          <a:r>
            <a:rPr kumimoji="1" lang="ja-JP" altLang="en-US" sz="1200">
              <a:solidFill>
                <a:schemeClr val="tx1"/>
              </a:solidFill>
              <a:latin typeface="+mn-lt"/>
              <a:ea typeface="+mn-ea"/>
              <a:cs typeface="+mn-cs"/>
            </a:rPr>
            <a:t>（</a:t>
          </a:r>
          <a:r>
            <a:rPr kumimoji="1" lang="en-US" altLang="ja-JP" sz="1200">
              <a:solidFill>
                <a:schemeClr val="tx1"/>
              </a:solidFill>
              <a:latin typeface="+mn-lt"/>
              <a:ea typeface="+mn-ea"/>
              <a:cs typeface="+mn-cs"/>
            </a:rPr>
            <a:t>3.8</a:t>
          </a:r>
          <a:r>
            <a:rPr kumimoji="1" lang="ja-JP" altLang="en-US" sz="1200">
              <a:solidFill>
                <a:schemeClr val="tx1"/>
              </a:solidFill>
              <a:latin typeface="+mn-lt"/>
              <a:ea typeface="+mn-ea"/>
              <a:cs typeface="+mn-cs"/>
            </a:rPr>
            <a:t>百万円＋</a:t>
          </a:r>
          <a:r>
            <a:rPr kumimoji="1" lang="en-US" altLang="ja-JP" sz="1200">
              <a:solidFill>
                <a:schemeClr val="tx1"/>
              </a:solidFill>
              <a:latin typeface="+mn-lt"/>
              <a:ea typeface="+mn-ea"/>
              <a:cs typeface="+mn-cs"/>
            </a:rPr>
            <a:t>71.0</a:t>
          </a:r>
          <a:r>
            <a:rPr kumimoji="1" lang="ja-JP" altLang="en-US" sz="1200">
              <a:solidFill>
                <a:schemeClr val="tx1"/>
              </a:solidFill>
              <a:latin typeface="+mn-lt"/>
              <a:ea typeface="+mn-ea"/>
              <a:cs typeface="+mn-cs"/>
            </a:rPr>
            <a:t>百万円（</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a:t>
          </a:r>
        </a:p>
      </xdr:txBody>
    </xdr:sp>
    <xdr:clientData/>
  </xdr:twoCellAnchor>
  <xdr:twoCellAnchor>
    <xdr:from>
      <xdr:col>30</xdr:col>
      <xdr:colOff>68580</xdr:colOff>
      <xdr:row>750</xdr:row>
      <xdr:rowOff>114300</xdr:rowOff>
    </xdr:from>
    <xdr:to>
      <xdr:col>49</xdr:col>
      <xdr:colOff>66618</xdr:colOff>
      <xdr:row>752</xdr:row>
      <xdr:rowOff>270074</xdr:rowOff>
    </xdr:to>
    <xdr:sp macro="" textlink="">
      <xdr:nvSpPr>
        <xdr:cNvPr id="8" name="大かっこ 7"/>
        <xdr:cNvSpPr/>
      </xdr:nvSpPr>
      <xdr:spPr bwMode="auto">
        <a:xfrm>
          <a:off x="5326380" y="46482000"/>
          <a:ext cx="3327978" cy="87205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我が国循環産業の戦略的国際展開・育成事業（国際展開支援）</a:t>
          </a:r>
          <a:r>
            <a:rPr kumimoji="1" lang="ja-JP" altLang="ja-JP" sz="1100">
              <a:solidFill>
                <a:schemeClr val="tx1"/>
              </a:solidFill>
              <a:effectLst/>
              <a:latin typeface="+mn-lt"/>
              <a:ea typeface="+mn-ea"/>
              <a:cs typeface="+mn-cs"/>
            </a:rPr>
            <a:t>（事業番号</a:t>
          </a:r>
          <a:r>
            <a:rPr kumimoji="1" lang="en-US" altLang="ja-JP" sz="1100">
              <a:solidFill>
                <a:schemeClr val="tx1"/>
              </a:solidFill>
              <a:effectLst/>
              <a:latin typeface="+mn-lt"/>
              <a:ea typeface="+mn-ea"/>
              <a:cs typeface="+mn-cs"/>
            </a:rPr>
            <a:t>0150</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」事業「</a:t>
          </a:r>
          <a:r>
            <a:rPr kumimoji="1" lang="en-US" altLang="ja-JP" sz="1100">
              <a:solidFill>
                <a:schemeClr val="tx1"/>
              </a:solidFill>
              <a:effectLst/>
              <a:latin typeface="+mn-lt"/>
              <a:ea typeface="+mn-ea"/>
              <a:cs typeface="+mn-cs"/>
            </a:rPr>
            <a:t>74.8</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」として</a:t>
          </a:r>
          <a:r>
            <a:rPr kumimoji="1" lang="ja-JP" altLang="ja-JP" sz="1100">
              <a:solidFill>
                <a:schemeClr val="tx1"/>
              </a:solidFill>
              <a:effectLst/>
              <a:latin typeface="+mn-lt"/>
              <a:ea typeface="+mn-ea"/>
              <a:cs typeface="+mn-cs"/>
            </a:rPr>
            <a:t>実施</a:t>
          </a:r>
          <a:endParaRPr lang="ja-JP" altLang="ja-JP" sz="1050">
            <a:effectLst/>
          </a:endParaRPr>
        </a:p>
      </xdr:txBody>
    </xdr:sp>
    <xdr:clientData/>
  </xdr:twoCellAnchor>
  <xdr:twoCellAnchor>
    <xdr:from>
      <xdr:col>11</xdr:col>
      <xdr:colOff>4766</xdr:colOff>
      <xdr:row>743</xdr:row>
      <xdr:rowOff>211154</xdr:rowOff>
    </xdr:from>
    <xdr:to>
      <xdr:col>13</xdr:col>
      <xdr:colOff>161804</xdr:colOff>
      <xdr:row>751</xdr:row>
      <xdr:rowOff>130301</xdr:rowOff>
    </xdr:to>
    <xdr:cxnSp macro="">
      <xdr:nvCxnSpPr>
        <xdr:cNvPr id="9" name="カギ線コネクタ 8"/>
        <xdr:cNvCxnSpPr>
          <a:endCxn id="7" idx="1"/>
        </xdr:cNvCxnSpPr>
      </xdr:nvCxnSpPr>
      <xdr:spPr>
        <a:xfrm rot="16200000" flipH="1">
          <a:off x="801891" y="45217849"/>
          <a:ext cx="2769027" cy="50755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9" zoomScale="80" zoomScaleNormal="75" zoomScaleSheetLayoutView="80" zoomScalePageLayoutView="85" workbookViewId="0">
      <selection activeCell="J838" sqref="J838:O838"/>
    </sheetView>
  </sheetViews>
  <sheetFormatPr defaultRowHeight="13.2" x14ac:dyDescent="0.2"/>
  <cols>
    <col min="1" max="49" width="2.44140625" customWidth="1"/>
    <col min="50" max="50" width="6.441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149</v>
      </c>
      <c r="AT2" s="204"/>
      <c r="AU2" s="204"/>
      <c r="AV2" s="42" t="str">
        <f>IF(AW2="", "", "-")</f>
        <v/>
      </c>
      <c r="AW2" s="387"/>
      <c r="AX2" s="387"/>
    </row>
    <row r="3" spans="1:50" ht="21.45" customHeight="1" thickBot="1" x14ac:dyDescent="0.25">
      <c r="A3" s="511" t="s">
        <v>349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490</v>
      </c>
      <c r="AK3" s="513"/>
      <c r="AL3" s="513"/>
      <c r="AM3" s="513"/>
      <c r="AN3" s="513"/>
      <c r="AO3" s="513"/>
      <c r="AP3" s="513"/>
      <c r="AQ3" s="513"/>
      <c r="AR3" s="513"/>
      <c r="AS3" s="513"/>
      <c r="AT3" s="513"/>
      <c r="AU3" s="513"/>
      <c r="AV3" s="513"/>
      <c r="AW3" s="513"/>
      <c r="AX3" s="24" t="s">
        <v>64</v>
      </c>
    </row>
    <row r="4" spans="1:50" ht="24.9" customHeight="1" x14ac:dyDescent="0.2">
      <c r="A4" s="713" t="s">
        <v>25</v>
      </c>
      <c r="B4" s="714"/>
      <c r="C4" s="714"/>
      <c r="D4" s="714"/>
      <c r="E4" s="714"/>
      <c r="F4" s="714"/>
      <c r="G4" s="689" t="s">
        <v>563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481</v>
      </c>
      <c r="AF4" s="695"/>
      <c r="AG4" s="695"/>
      <c r="AH4" s="695"/>
      <c r="AI4" s="695"/>
      <c r="AJ4" s="695"/>
      <c r="AK4" s="695"/>
      <c r="AL4" s="695"/>
      <c r="AM4" s="695"/>
      <c r="AN4" s="695"/>
      <c r="AO4" s="695"/>
      <c r="AP4" s="696"/>
      <c r="AQ4" s="697" t="s">
        <v>2</v>
      </c>
      <c r="AR4" s="692"/>
      <c r="AS4" s="692"/>
      <c r="AT4" s="692"/>
      <c r="AU4" s="692"/>
      <c r="AV4" s="692"/>
      <c r="AW4" s="692"/>
      <c r="AX4" s="698"/>
    </row>
    <row r="5" spans="1:50" ht="30.45" customHeight="1" x14ac:dyDescent="0.2">
      <c r="A5" s="699" t="s">
        <v>66</v>
      </c>
      <c r="B5" s="700"/>
      <c r="C5" s="700"/>
      <c r="D5" s="700"/>
      <c r="E5" s="700"/>
      <c r="F5" s="701"/>
      <c r="G5" s="545" t="s">
        <v>440</v>
      </c>
      <c r="H5" s="546"/>
      <c r="I5" s="546"/>
      <c r="J5" s="546"/>
      <c r="K5" s="546"/>
      <c r="L5" s="546"/>
      <c r="M5" s="547" t="s">
        <v>65</v>
      </c>
      <c r="N5" s="548"/>
      <c r="O5" s="548"/>
      <c r="P5" s="548"/>
      <c r="Q5" s="548"/>
      <c r="R5" s="549"/>
      <c r="S5" s="550" t="s">
        <v>69</v>
      </c>
      <c r="T5" s="546"/>
      <c r="U5" s="546"/>
      <c r="V5" s="546"/>
      <c r="W5" s="546"/>
      <c r="X5" s="551"/>
      <c r="Y5" s="705" t="s">
        <v>3</v>
      </c>
      <c r="Z5" s="706"/>
      <c r="AA5" s="706"/>
      <c r="AB5" s="706"/>
      <c r="AC5" s="706"/>
      <c r="AD5" s="707"/>
      <c r="AE5" s="708" t="s">
        <v>482</v>
      </c>
      <c r="AF5" s="708"/>
      <c r="AG5" s="708"/>
      <c r="AH5" s="708"/>
      <c r="AI5" s="708"/>
      <c r="AJ5" s="708"/>
      <c r="AK5" s="708"/>
      <c r="AL5" s="708"/>
      <c r="AM5" s="708"/>
      <c r="AN5" s="708"/>
      <c r="AO5" s="708"/>
      <c r="AP5" s="709"/>
      <c r="AQ5" s="710" t="s">
        <v>564</v>
      </c>
      <c r="AR5" s="711"/>
      <c r="AS5" s="711"/>
      <c r="AT5" s="711"/>
      <c r="AU5" s="711"/>
      <c r="AV5" s="711"/>
      <c r="AW5" s="711"/>
      <c r="AX5" s="712"/>
    </row>
    <row r="6" spans="1:50" ht="39.450000000000003" customHeight="1" x14ac:dyDescent="0.2">
      <c r="A6" s="715" t="s">
        <v>4</v>
      </c>
      <c r="B6" s="716"/>
      <c r="C6" s="716"/>
      <c r="D6" s="716"/>
      <c r="E6" s="716"/>
      <c r="F6" s="716"/>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65" customHeight="1" x14ac:dyDescent="0.2">
      <c r="A7" s="820" t="s">
        <v>22</v>
      </c>
      <c r="B7" s="821"/>
      <c r="C7" s="821"/>
      <c r="D7" s="821"/>
      <c r="E7" s="821"/>
      <c r="F7" s="822"/>
      <c r="G7" s="823" t="s">
        <v>484</v>
      </c>
      <c r="H7" s="824"/>
      <c r="I7" s="824"/>
      <c r="J7" s="824"/>
      <c r="K7" s="824"/>
      <c r="L7" s="824"/>
      <c r="M7" s="824"/>
      <c r="N7" s="824"/>
      <c r="O7" s="824"/>
      <c r="P7" s="824"/>
      <c r="Q7" s="824"/>
      <c r="R7" s="824"/>
      <c r="S7" s="824"/>
      <c r="T7" s="824"/>
      <c r="U7" s="824"/>
      <c r="V7" s="824"/>
      <c r="W7" s="824"/>
      <c r="X7" s="825"/>
      <c r="Y7" s="385" t="s">
        <v>313</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7" customHeight="1" x14ac:dyDescent="0.2">
      <c r="A8" s="820" t="s">
        <v>211</v>
      </c>
      <c r="B8" s="821"/>
      <c r="C8" s="821"/>
      <c r="D8" s="821"/>
      <c r="E8" s="821"/>
      <c r="F8" s="822"/>
      <c r="G8" s="211" t="str">
        <f>入力規則等!A27</f>
        <v>地球温暖化対策、ＯＤＡ</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8"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9"/>
    </row>
    <row r="9" spans="1:50" ht="58.65" customHeight="1" x14ac:dyDescent="0.2">
      <c r="A9" s="135" t="s">
        <v>23</v>
      </c>
      <c r="B9" s="136"/>
      <c r="C9" s="136"/>
      <c r="D9" s="136"/>
      <c r="E9" s="136"/>
      <c r="F9" s="136"/>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7" customHeight="1" x14ac:dyDescent="0.2">
      <c r="A10" s="730" t="s">
        <v>29</v>
      </c>
      <c r="B10" s="731"/>
      <c r="C10" s="731"/>
      <c r="D10" s="731"/>
      <c r="E10" s="731"/>
      <c r="F10" s="731"/>
      <c r="G10" s="663" t="s">
        <v>487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1.85" customHeight="1" x14ac:dyDescent="0.2">
      <c r="A11" s="730" t="s">
        <v>5</v>
      </c>
      <c r="B11" s="731"/>
      <c r="C11" s="731"/>
      <c r="D11" s="731"/>
      <c r="E11" s="731"/>
      <c r="F11" s="73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45" customHeight="1" x14ac:dyDescent="0.2">
      <c r="A12" s="129" t="s">
        <v>24</v>
      </c>
      <c r="B12" s="130"/>
      <c r="C12" s="130"/>
      <c r="D12" s="130"/>
      <c r="E12" s="130"/>
      <c r="F12" s="131"/>
      <c r="G12" s="669"/>
      <c r="H12" s="670"/>
      <c r="I12" s="670"/>
      <c r="J12" s="670"/>
      <c r="K12" s="670"/>
      <c r="L12" s="670"/>
      <c r="M12" s="670"/>
      <c r="N12" s="670"/>
      <c r="O12" s="670"/>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2"/>
    </row>
    <row r="13" spans="1:50" ht="21.45" customHeight="1" x14ac:dyDescent="0.2">
      <c r="A13" s="132"/>
      <c r="B13" s="133"/>
      <c r="C13" s="133"/>
      <c r="D13" s="133"/>
      <c r="E13" s="133"/>
      <c r="F13" s="134"/>
      <c r="G13" s="733" t="s">
        <v>6</v>
      </c>
      <c r="H13" s="734"/>
      <c r="I13" s="626" t="s">
        <v>7</v>
      </c>
      <c r="J13" s="627"/>
      <c r="K13" s="627"/>
      <c r="L13" s="627"/>
      <c r="M13" s="627"/>
      <c r="N13" s="627"/>
      <c r="O13" s="628"/>
      <c r="P13" s="102">
        <v>34</v>
      </c>
      <c r="Q13" s="103"/>
      <c r="R13" s="103"/>
      <c r="S13" s="103"/>
      <c r="T13" s="103"/>
      <c r="U13" s="103"/>
      <c r="V13" s="104"/>
      <c r="W13" s="102">
        <v>24</v>
      </c>
      <c r="X13" s="103"/>
      <c r="Y13" s="103"/>
      <c r="Z13" s="103"/>
      <c r="AA13" s="103"/>
      <c r="AB13" s="103"/>
      <c r="AC13" s="104"/>
      <c r="AD13" s="102">
        <v>28</v>
      </c>
      <c r="AE13" s="103"/>
      <c r="AF13" s="103"/>
      <c r="AG13" s="103"/>
      <c r="AH13" s="103"/>
      <c r="AI13" s="103"/>
      <c r="AJ13" s="104"/>
      <c r="AK13" s="102">
        <v>64</v>
      </c>
      <c r="AL13" s="103"/>
      <c r="AM13" s="103"/>
      <c r="AN13" s="103"/>
      <c r="AO13" s="103"/>
      <c r="AP13" s="103"/>
      <c r="AQ13" s="104"/>
      <c r="AR13" s="99">
        <v>56</v>
      </c>
      <c r="AS13" s="100"/>
      <c r="AT13" s="100"/>
      <c r="AU13" s="100"/>
      <c r="AV13" s="100"/>
      <c r="AW13" s="100"/>
      <c r="AX13" s="384"/>
    </row>
    <row r="14" spans="1:50" ht="21.45" customHeight="1" x14ac:dyDescent="0.2">
      <c r="A14" s="132"/>
      <c r="B14" s="133"/>
      <c r="C14" s="133"/>
      <c r="D14" s="133"/>
      <c r="E14" s="133"/>
      <c r="F14" s="134"/>
      <c r="G14" s="735"/>
      <c r="H14" s="736"/>
      <c r="I14" s="562" t="s">
        <v>8</v>
      </c>
      <c r="J14" s="617"/>
      <c r="K14" s="617"/>
      <c r="L14" s="617"/>
      <c r="M14" s="617"/>
      <c r="N14" s="617"/>
      <c r="O14" s="618"/>
      <c r="P14" s="102" t="s">
        <v>494</v>
      </c>
      <c r="Q14" s="103"/>
      <c r="R14" s="103"/>
      <c r="S14" s="103"/>
      <c r="T14" s="103"/>
      <c r="U14" s="103"/>
      <c r="V14" s="104"/>
      <c r="W14" s="102" t="s">
        <v>538</v>
      </c>
      <c r="X14" s="103"/>
      <c r="Y14" s="103"/>
      <c r="Z14" s="103"/>
      <c r="AA14" s="103"/>
      <c r="AB14" s="103"/>
      <c r="AC14" s="104"/>
      <c r="AD14" s="102" t="s">
        <v>539</v>
      </c>
      <c r="AE14" s="103"/>
      <c r="AF14" s="103"/>
      <c r="AG14" s="103"/>
      <c r="AH14" s="103"/>
      <c r="AI14" s="103"/>
      <c r="AJ14" s="104"/>
      <c r="AK14" s="102"/>
      <c r="AL14" s="103"/>
      <c r="AM14" s="103"/>
      <c r="AN14" s="103"/>
      <c r="AO14" s="103"/>
      <c r="AP14" s="103"/>
      <c r="AQ14" s="104"/>
      <c r="AR14" s="653"/>
      <c r="AS14" s="653"/>
      <c r="AT14" s="653"/>
      <c r="AU14" s="653"/>
      <c r="AV14" s="653"/>
      <c r="AW14" s="653"/>
      <c r="AX14" s="654"/>
    </row>
    <row r="15" spans="1:50" ht="21.45" customHeight="1" x14ac:dyDescent="0.2">
      <c r="A15" s="132"/>
      <c r="B15" s="133"/>
      <c r="C15" s="133"/>
      <c r="D15" s="133"/>
      <c r="E15" s="133"/>
      <c r="F15" s="134"/>
      <c r="G15" s="735"/>
      <c r="H15" s="736"/>
      <c r="I15" s="562" t="s">
        <v>50</v>
      </c>
      <c r="J15" s="563"/>
      <c r="K15" s="563"/>
      <c r="L15" s="563"/>
      <c r="M15" s="563"/>
      <c r="N15" s="563"/>
      <c r="O15" s="564"/>
      <c r="P15" s="102" t="s">
        <v>501</v>
      </c>
      <c r="Q15" s="103"/>
      <c r="R15" s="103"/>
      <c r="S15" s="103"/>
      <c r="T15" s="103"/>
      <c r="U15" s="103"/>
      <c r="V15" s="104"/>
      <c r="W15" s="102" t="s">
        <v>494</v>
      </c>
      <c r="X15" s="103"/>
      <c r="Y15" s="103"/>
      <c r="Z15" s="103"/>
      <c r="AA15" s="103"/>
      <c r="AB15" s="103"/>
      <c r="AC15" s="104"/>
      <c r="AD15" s="102" t="s">
        <v>494</v>
      </c>
      <c r="AE15" s="103"/>
      <c r="AF15" s="103"/>
      <c r="AG15" s="103"/>
      <c r="AH15" s="103"/>
      <c r="AI15" s="103"/>
      <c r="AJ15" s="104"/>
      <c r="AK15" s="102" t="s">
        <v>553</v>
      </c>
      <c r="AL15" s="103"/>
      <c r="AM15" s="103"/>
      <c r="AN15" s="103"/>
      <c r="AO15" s="103"/>
      <c r="AP15" s="103"/>
      <c r="AQ15" s="104"/>
      <c r="AR15" s="102"/>
      <c r="AS15" s="103"/>
      <c r="AT15" s="103"/>
      <c r="AU15" s="103"/>
      <c r="AV15" s="103"/>
      <c r="AW15" s="103"/>
      <c r="AX15" s="616"/>
    </row>
    <row r="16" spans="1:50" ht="21.45" customHeight="1" x14ac:dyDescent="0.2">
      <c r="A16" s="132"/>
      <c r="B16" s="133"/>
      <c r="C16" s="133"/>
      <c r="D16" s="133"/>
      <c r="E16" s="133"/>
      <c r="F16" s="134"/>
      <c r="G16" s="735"/>
      <c r="H16" s="736"/>
      <c r="I16" s="562" t="s">
        <v>51</v>
      </c>
      <c r="J16" s="563"/>
      <c r="K16" s="563"/>
      <c r="L16" s="563"/>
      <c r="M16" s="563"/>
      <c r="N16" s="563"/>
      <c r="O16" s="564"/>
      <c r="P16" s="102" t="s">
        <v>494</v>
      </c>
      <c r="Q16" s="103"/>
      <c r="R16" s="103"/>
      <c r="S16" s="103"/>
      <c r="T16" s="103"/>
      <c r="U16" s="103"/>
      <c r="V16" s="104"/>
      <c r="W16" s="102" t="s">
        <v>494</v>
      </c>
      <c r="X16" s="103"/>
      <c r="Y16" s="103"/>
      <c r="Z16" s="103"/>
      <c r="AA16" s="103"/>
      <c r="AB16" s="103"/>
      <c r="AC16" s="104"/>
      <c r="AD16" s="102" t="s">
        <v>494</v>
      </c>
      <c r="AE16" s="103"/>
      <c r="AF16" s="103"/>
      <c r="AG16" s="103"/>
      <c r="AH16" s="103"/>
      <c r="AI16" s="103"/>
      <c r="AJ16" s="104"/>
      <c r="AK16" s="102" t="s">
        <v>554</v>
      </c>
      <c r="AL16" s="103"/>
      <c r="AM16" s="103"/>
      <c r="AN16" s="103"/>
      <c r="AO16" s="103"/>
      <c r="AP16" s="103"/>
      <c r="AQ16" s="104"/>
      <c r="AR16" s="666"/>
      <c r="AS16" s="667"/>
      <c r="AT16" s="667"/>
      <c r="AU16" s="667"/>
      <c r="AV16" s="667"/>
      <c r="AW16" s="667"/>
      <c r="AX16" s="668"/>
    </row>
    <row r="17" spans="1:50" ht="24.9" customHeight="1" x14ac:dyDescent="0.2">
      <c r="A17" s="132"/>
      <c r="B17" s="133"/>
      <c r="C17" s="133"/>
      <c r="D17" s="133"/>
      <c r="E17" s="133"/>
      <c r="F17" s="134"/>
      <c r="G17" s="735"/>
      <c r="H17" s="736"/>
      <c r="I17" s="562" t="s">
        <v>49</v>
      </c>
      <c r="J17" s="617"/>
      <c r="K17" s="617"/>
      <c r="L17" s="617"/>
      <c r="M17" s="617"/>
      <c r="N17" s="617"/>
      <c r="O17" s="618"/>
      <c r="P17" s="102" t="s">
        <v>494</v>
      </c>
      <c r="Q17" s="103"/>
      <c r="R17" s="103"/>
      <c r="S17" s="103"/>
      <c r="T17" s="103"/>
      <c r="U17" s="103"/>
      <c r="V17" s="104"/>
      <c r="W17" s="102" t="s">
        <v>498</v>
      </c>
      <c r="X17" s="103"/>
      <c r="Y17" s="103"/>
      <c r="Z17" s="103"/>
      <c r="AA17" s="103"/>
      <c r="AB17" s="103"/>
      <c r="AC17" s="104"/>
      <c r="AD17" s="102" t="s">
        <v>539</v>
      </c>
      <c r="AE17" s="103"/>
      <c r="AF17" s="103"/>
      <c r="AG17" s="103"/>
      <c r="AH17" s="103"/>
      <c r="AI17" s="103"/>
      <c r="AJ17" s="104"/>
      <c r="AK17" s="102" t="s">
        <v>554</v>
      </c>
      <c r="AL17" s="103"/>
      <c r="AM17" s="103"/>
      <c r="AN17" s="103"/>
      <c r="AO17" s="103"/>
      <c r="AP17" s="103"/>
      <c r="AQ17" s="104"/>
      <c r="AR17" s="382"/>
      <c r="AS17" s="382"/>
      <c r="AT17" s="382"/>
      <c r="AU17" s="382"/>
      <c r="AV17" s="382"/>
      <c r="AW17" s="382"/>
      <c r="AX17" s="383"/>
    </row>
    <row r="18" spans="1:50" ht="24.9" customHeight="1" x14ac:dyDescent="0.2">
      <c r="A18" s="132"/>
      <c r="B18" s="133"/>
      <c r="C18" s="133"/>
      <c r="D18" s="133"/>
      <c r="E18" s="133"/>
      <c r="F18" s="134"/>
      <c r="G18" s="737"/>
      <c r="H18" s="738"/>
      <c r="I18" s="725" t="s">
        <v>20</v>
      </c>
      <c r="J18" s="726"/>
      <c r="K18" s="726"/>
      <c r="L18" s="726"/>
      <c r="M18" s="726"/>
      <c r="N18" s="726"/>
      <c r="O18" s="727"/>
      <c r="P18" s="108">
        <f>SUM(P13:V17)</f>
        <v>34</v>
      </c>
      <c r="Q18" s="109"/>
      <c r="R18" s="109"/>
      <c r="S18" s="109"/>
      <c r="T18" s="109"/>
      <c r="U18" s="109"/>
      <c r="V18" s="110"/>
      <c r="W18" s="108">
        <f>SUM(W13:AC17)</f>
        <v>24</v>
      </c>
      <c r="X18" s="109"/>
      <c r="Y18" s="109"/>
      <c r="Z18" s="109"/>
      <c r="AA18" s="109"/>
      <c r="AB18" s="109"/>
      <c r="AC18" s="110"/>
      <c r="AD18" s="108">
        <f>SUM(AD13:AJ17)</f>
        <v>28</v>
      </c>
      <c r="AE18" s="109"/>
      <c r="AF18" s="109"/>
      <c r="AG18" s="109"/>
      <c r="AH18" s="109"/>
      <c r="AI18" s="109"/>
      <c r="AJ18" s="110"/>
      <c r="AK18" s="108">
        <f>SUM(AK13:AQ17)</f>
        <v>64</v>
      </c>
      <c r="AL18" s="109"/>
      <c r="AM18" s="109"/>
      <c r="AN18" s="109"/>
      <c r="AO18" s="109"/>
      <c r="AP18" s="109"/>
      <c r="AQ18" s="110"/>
      <c r="AR18" s="108">
        <f>SUM(AR13:AX17)</f>
        <v>56</v>
      </c>
      <c r="AS18" s="109"/>
      <c r="AT18" s="109"/>
      <c r="AU18" s="109"/>
      <c r="AV18" s="109"/>
      <c r="AW18" s="109"/>
      <c r="AX18" s="525"/>
    </row>
    <row r="19" spans="1:50" ht="24.9" customHeight="1" x14ac:dyDescent="0.2">
      <c r="A19" s="132"/>
      <c r="B19" s="133"/>
      <c r="C19" s="133"/>
      <c r="D19" s="133"/>
      <c r="E19" s="133"/>
      <c r="F19" s="134"/>
      <c r="G19" s="523" t="s">
        <v>9</v>
      </c>
      <c r="H19" s="524"/>
      <c r="I19" s="524"/>
      <c r="J19" s="524"/>
      <c r="K19" s="524"/>
      <c r="L19" s="524"/>
      <c r="M19" s="524"/>
      <c r="N19" s="524"/>
      <c r="O19" s="524"/>
      <c r="P19" s="102">
        <v>51</v>
      </c>
      <c r="Q19" s="103"/>
      <c r="R19" s="103"/>
      <c r="S19" s="103"/>
      <c r="T19" s="103"/>
      <c r="U19" s="103"/>
      <c r="V19" s="104"/>
      <c r="W19" s="102">
        <v>24</v>
      </c>
      <c r="X19" s="103"/>
      <c r="Y19" s="103"/>
      <c r="Z19" s="103"/>
      <c r="AA19" s="103"/>
      <c r="AB19" s="103"/>
      <c r="AC19" s="104"/>
      <c r="AD19" s="102">
        <v>28</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9" customHeight="1" x14ac:dyDescent="0.2">
      <c r="A20" s="132"/>
      <c r="B20" s="133"/>
      <c r="C20" s="133"/>
      <c r="D20" s="133"/>
      <c r="E20" s="133"/>
      <c r="F20" s="134"/>
      <c r="G20" s="523" t="s">
        <v>10</v>
      </c>
      <c r="H20" s="524"/>
      <c r="I20" s="524"/>
      <c r="J20" s="524"/>
      <c r="K20" s="524"/>
      <c r="L20" s="524"/>
      <c r="M20" s="524"/>
      <c r="N20" s="524"/>
      <c r="O20" s="524"/>
      <c r="P20" s="527">
        <f>IF(P18=0, "-", SUM(P19)/P18)</f>
        <v>1.5</v>
      </c>
      <c r="Q20" s="527"/>
      <c r="R20" s="527"/>
      <c r="S20" s="527"/>
      <c r="T20" s="527"/>
      <c r="U20" s="527"/>
      <c r="V20" s="527"/>
      <c r="W20" s="527">
        <f t="shared" ref="W20" si="0">IF(W18=0, "-", SUM(W19)/W18)</f>
        <v>1</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2">
      <c r="A21" s="135"/>
      <c r="B21" s="136"/>
      <c r="C21" s="136"/>
      <c r="D21" s="136"/>
      <c r="E21" s="136"/>
      <c r="F21" s="137"/>
      <c r="G21" s="920" t="s">
        <v>278</v>
      </c>
      <c r="H21" s="921"/>
      <c r="I21" s="921"/>
      <c r="J21" s="921"/>
      <c r="K21" s="921"/>
      <c r="L21" s="921"/>
      <c r="M21" s="921"/>
      <c r="N21" s="921"/>
      <c r="O21" s="921"/>
      <c r="P21" s="527">
        <f>IF(P19=0, "-", SUM(P19)/SUM(P13,P14))</f>
        <v>1.5</v>
      </c>
      <c r="Q21" s="527"/>
      <c r="R21" s="527"/>
      <c r="S21" s="527"/>
      <c r="T21" s="527"/>
      <c r="U21" s="527"/>
      <c r="V21" s="527"/>
      <c r="W21" s="527">
        <f t="shared" ref="W21" si="2">IF(W19=0, "-", SUM(W19)/SUM(W13,W14))</f>
        <v>1</v>
      </c>
      <c r="X21" s="527"/>
      <c r="Y21" s="527"/>
      <c r="Z21" s="527"/>
      <c r="AA21" s="527"/>
      <c r="AB21" s="527"/>
      <c r="AC21" s="527"/>
      <c r="AD21" s="527">
        <f t="shared" ref="AD21" si="3">IF(AD19=0, "-", SUM(AD19)/SUM(AD13,AD14))</f>
        <v>1</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600000000000001"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489</v>
      </c>
      <c r="H23" s="177"/>
      <c r="I23" s="177"/>
      <c r="J23" s="177"/>
      <c r="K23" s="177"/>
      <c r="L23" s="177"/>
      <c r="M23" s="177"/>
      <c r="N23" s="177"/>
      <c r="O23" s="178"/>
      <c r="P23" s="99">
        <v>52</v>
      </c>
      <c r="Q23" s="100"/>
      <c r="R23" s="100"/>
      <c r="S23" s="100"/>
      <c r="T23" s="100"/>
      <c r="U23" s="100"/>
      <c r="V23" s="101"/>
      <c r="W23" s="99">
        <v>56</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488</v>
      </c>
      <c r="H24" s="180"/>
      <c r="I24" s="180"/>
      <c r="J24" s="180"/>
      <c r="K24" s="180"/>
      <c r="L24" s="180"/>
      <c r="M24" s="180"/>
      <c r="N24" s="180"/>
      <c r="O24" s="181"/>
      <c r="P24" s="102">
        <v>12</v>
      </c>
      <c r="Q24" s="103"/>
      <c r="R24" s="103"/>
      <c r="S24" s="103"/>
      <c r="T24" s="103"/>
      <c r="U24" s="103"/>
      <c r="V24" s="104"/>
      <c r="W24" s="102">
        <v>0</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64</v>
      </c>
      <c r="Q29" s="103"/>
      <c r="R29" s="103"/>
      <c r="S29" s="103"/>
      <c r="T29" s="103"/>
      <c r="U29" s="103"/>
      <c r="V29" s="104"/>
      <c r="W29" s="208">
        <f>AR13</f>
        <v>56</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600000000000001" customHeight="1" x14ac:dyDescent="0.2">
      <c r="A30" s="497" t="s">
        <v>274</v>
      </c>
      <c r="B30" s="498"/>
      <c r="C30" s="498"/>
      <c r="D30" s="498"/>
      <c r="E30" s="498"/>
      <c r="F30" s="499"/>
      <c r="G30" s="638" t="s">
        <v>145</v>
      </c>
      <c r="H30" s="380"/>
      <c r="I30" s="380"/>
      <c r="J30" s="380"/>
      <c r="K30" s="380"/>
      <c r="L30" s="380"/>
      <c r="M30" s="380"/>
      <c r="N30" s="380"/>
      <c r="O30" s="566"/>
      <c r="P30" s="565" t="s">
        <v>58</v>
      </c>
      <c r="Q30" s="380"/>
      <c r="R30" s="380"/>
      <c r="S30" s="380"/>
      <c r="T30" s="380"/>
      <c r="U30" s="380"/>
      <c r="V30" s="380"/>
      <c r="W30" s="380"/>
      <c r="X30" s="566"/>
      <c r="Y30" s="453"/>
      <c r="Z30" s="454"/>
      <c r="AA30" s="455"/>
      <c r="AB30" s="376" t="s">
        <v>11</v>
      </c>
      <c r="AC30" s="377"/>
      <c r="AD30" s="378"/>
      <c r="AE30" s="376" t="s">
        <v>316</v>
      </c>
      <c r="AF30" s="377"/>
      <c r="AG30" s="377"/>
      <c r="AH30" s="378"/>
      <c r="AI30" s="376" t="s">
        <v>338</v>
      </c>
      <c r="AJ30" s="377"/>
      <c r="AK30" s="377"/>
      <c r="AL30" s="378"/>
      <c r="AM30" s="379" t="s">
        <v>343</v>
      </c>
      <c r="AN30" s="379"/>
      <c r="AO30" s="379"/>
      <c r="AP30" s="376"/>
      <c r="AQ30" s="629" t="s">
        <v>187</v>
      </c>
      <c r="AR30" s="630"/>
      <c r="AS30" s="630"/>
      <c r="AT30" s="631"/>
      <c r="AU30" s="380" t="s">
        <v>133</v>
      </c>
      <c r="AV30" s="380"/>
      <c r="AW30" s="380"/>
      <c r="AX30" s="381"/>
    </row>
    <row r="31" spans="1:50" ht="18.600000000000001" customHeight="1" x14ac:dyDescent="0.2">
      <c r="A31" s="500"/>
      <c r="B31" s="501"/>
      <c r="C31" s="501"/>
      <c r="D31" s="501"/>
      <c r="E31" s="501"/>
      <c r="F31" s="502"/>
      <c r="G31" s="554"/>
      <c r="H31" s="369"/>
      <c r="I31" s="369"/>
      <c r="J31" s="369"/>
      <c r="K31" s="369"/>
      <c r="L31" s="369"/>
      <c r="M31" s="369"/>
      <c r="N31" s="369"/>
      <c r="O31" s="555"/>
      <c r="P31" s="567"/>
      <c r="Q31" s="369"/>
      <c r="R31" s="369"/>
      <c r="S31" s="369"/>
      <c r="T31" s="369"/>
      <c r="U31" s="369"/>
      <c r="V31" s="369"/>
      <c r="W31" s="369"/>
      <c r="X31" s="555"/>
      <c r="Y31" s="456"/>
      <c r="Z31" s="457"/>
      <c r="AA31" s="458"/>
      <c r="AB31" s="322"/>
      <c r="AC31" s="323"/>
      <c r="AD31" s="324"/>
      <c r="AE31" s="322"/>
      <c r="AF31" s="323"/>
      <c r="AG31" s="323"/>
      <c r="AH31" s="324"/>
      <c r="AI31" s="322"/>
      <c r="AJ31" s="323"/>
      <c r="AK31" s="323"/>
      <c r="AL31" s="324"/>
      <c r="AM31" s="366"/>
      <c r="AN31" s="366"/>
      <c r="AO31" s="366"/>
      <c r="AP31" s="322"/>
      <c r="AQ31" s="201" t="s">
        <v>494</v>
      </c>
      <c r="AR31" s="126"/>
      <c r="AS31" s="127" t="s">
        <v>188</v>
      </c>
      <c r="AT31" s="162"/>
      <c r="AU31" s="261">
        <v>6</v>
      </c>
      <c r="AV31" s="261"/>
      <c r="AW31" s="369" t="s">
        <v>177</v>
      </c>
      <c r="AX31" s="370"/>
    </row>
    <row r="32" spans="1:50" ht="23.25" customHeight="1" x14ac:dyDescent="0.2">
      <c r="A32" s="503"/>
      <c r="B32" s="501"/>
      <c r="C32" s="501"/>
      <c r="D32" s="501"/>
      <c r="E32" s="501"/>
      <c r="F32" s="502"/>
      <c r="G32" s="528" t="s">
        <v>555</v>
      </c>
      <c r="H32" s="529"/>
      <c r="I32" s="529"/>
      <c r="J32" s="529"/>
      <c r="K32" s="529"/>
      <c r="L32" s="529"/>
      <c r="M32" s="529"/>
      <c r="N32" s="529"/>
      <c r="O32" s="530"/>
      <c r="P32" s="151" t="s">
        <v>491</v>
      </c>
      <c r="Q32" s="151"/>
      <c r="R32" s="151"/>
      <c r="S32" s="151"/>
      <c r="T32" s="151"/>
      <c r="U32" s="151"/>
      <c r="V32" s="151"/>
      <c r="W32" s="151"/>
      <c r="X32" s="222"/>
      <c r="Y32" s="328" t="s">
        <v>12</v>
      </c>
      <c r="Z32" s="537"/>
      <c r="AA32" s="538"/>
      <c r="AB32" s="568" t="s">
        <v>492</v>
      </c>
      <c r="AC32" s="568"/>
      <c r="AD32" s="568"/>
      <c r="AE32" s="354">
        <v>3</v>
      </c>
      <c r="AF32" s="355"/>
      <c r="AG32" s="355"/>
      <c r="AH32" s="355"/>
      <c r="AI32" s="354">
        <v>7</v>
      </c>
      <c r="AJ32" s="355"/>
      <c r="AK32" s="355"/>
      <c r="AL32" s="355"/>
      <c r="AM32" s="354">
        <v>5</v>
      </c>
      <c r="AN32" s="355"/>
      <c r="AO32" s="355"/>
      <c r="AP32" s="355"/>
      <c r="AQ32" s="105" t="s">
        <v>494</v>
      </c>
      <c r="AR32" s="106"/>
      <c r="AS32" s="106"/>
      <c r="AT32" s="107"/>
      <c r="AU32" s="355" t="s">
        <v>494</v>
      </c>
      <c r="AV32" s="355"/>
      <c r="AW32" s="355"/>
      <c r="AX32" s="357"/>
    </row>
    <row r="33" spans="1:50" ht="23.25" customHeight="1" x14ac:dyDescent="0.2">
      <c r="A33" s="504"/>
      <c r="B33" s="505"/>
      <c r="C33" s="505"/>
      <c r="D33" s="505"/>
      <c r="E33" s="505"/>
      <c r="F33" s="506"/>
      <c r="G33" s="531"/>
      <c r="H33" s="532"/>
      <c r="I33" s="532"/>
      <c r="J33" s="532"/>
      <c r="K33" s="532"/>
      <c r="L33" s="532"/>
      <c r="M33" s="532"/>
      <c r="N33" s="532"/>
      <c r="O33" s="533"/>
      <c r="P33" s="224"/>
      <c r="Q33" s="224"/>
      <c r="R33" s="224"/>
      <c r="S33" s="224"/>
      <c r="T33" s="224"/>
      <c r="U33" s="224"/>
      <c r="V33" s="224"/>
      <c r="W33" s="224"/>
      <c r="X33" s="225"/>
      <c r="Y33" s="293" t="s">
        <v>53</v>
      </c>
      <c r="Z33" s="288"/>
      <c r="AA33" s="289"/>
      <c r="AB33" s="510" t="s">
        <v>492</v>
      </c>
      <c r="AC33" s="510"/>
      <c r="AD33" s="510"/>
      <c r="AE33" s="354">
        <v>5</v>
      </c>
      <c r="AF33" s="355"/>
      <c r="AG33" s="355"/>
      <c r="AH33" s="355"/>
      <c r="AI33" s="354">
        <v>5</v>
      </c>
      <c r="AJ33" s="355"/>
      <c r="AK33" s="355"/>
      <c r="AL33" s="355"/>
      <c r="AM33" s="354">
        <v>5</v>
      </c>
      <c r="AN33" s="355"/>
      <c r="AO33" s="355"/>
      <c r="AP33" s="355"/>
      <c r="AQ33" s="105" t="s">
        <v>495</v>
      </c>
      <c r="AR33" s="106"/>
      <c r="AS33" s="106"/>
      <c r="AT33" s="107"/>
      <c r="AU33" s="355">
        <v>5</v>
      </c>
      <c r="AV33" s="355"/>
      <c r="AW33" s="355"/>
      <c r="AX33" s="357"/>
    </row>
    <row r="34" spans="1:50" ht="23.25" customHeight="1" x14ac:dyDescent="0.2">
      <c r="A34" s="503"/>
      <c r="B34" s="501"/>
      <c r="C34" s="501"/>
      <c r="D34" s="501"/>
      <c r="E34" s="501"/>
      <c r="F34" s="502"/>
      <c r="G34" s="534"/>
      <c r="H34" s="535"/>
      <c r="I34" s="535"/>
      <c r="J34" s="535"/>
      <c r="K34" s="535"/>
      <c r="L34" s="535"/>
      <c r="M34" s="535"/>
      <c r="N34" s="535"/>
      <c r="O34" s="536"/>
      <c r="P34" s="154"/>
      <c r="Q34" s="154"/>
      <c r="R34" s="154"/>
      <c r="S34" s="154"/>
      <c r="T34" s="154"/>
      <c r="U34" s="154"/>
      <c r="V34" s="154"/>
      <c r="W34" s="154"/>
      <c r="X34" s="227"/>
      <c r="Y34" s="293" t="s">
        <v>13</v>
      </c>
      <c r="Z34" s="288"/>
      <c r="AA34" s="289"/>
      <c r="AB34" s="485" t="s">
        <v>178</v>
      </c>
      <c r="AC34" s="485"/>
      <c r="AD34" s="485"/>
      <c r="AE34" s="354">
        <v>60</v>
      </c>
      <c r="AF34" s="355"/>
      <c r="AG34" s="355"/>
      <c r="AH34" s="355"/>
      <c r="AI34" s="354">
        <v>120</v>
      </c>
      <c r="AJ34" s="355"/>
      <c r="AK34" s="355"/>
      <c r="AL34" s="355"/>
      <c r="AM34" s="354">
        <v>100</v>
      </c>
      <c r="AN34" s="355"/>
      <c r="AO34" s="355"/>
      <c r="AP34" s="355"/>
      <c r="AQ34" s="105" t="s">
        <v>496</v>
      </c>
      <c r="AR34" s="106"/>
      <c r="AS34" s="106"/>
      <c r="AT34" s="107"/>
      <c r="AU34" s="355" t="s">
        <v>494</v>
      </c>
      <c r="AV34" s="355"/>
      <c r="AW34" s="355"/>
      <c r="AX34" s="357"/>
    </row>
    <row r="35" spans="1:50" ht="30" customHeight="1" x14ac:dyDescent="0.2">
      <c r="A35" s="891" t="s">
        <v>304</v>
      </c>
      <c r="B35" s="892"/>
      <c r="C35" s="892"/>
      <c r="D35" s="892"/>
      <c r="E35" s="892"/>
      <c r="F35" s="893"/>
      <c r="G35" s="897" t="s">
        <v>499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30"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600000000000001" hidden="1" customHeight="1" x14ac:dyDescent="0.2">
      <c r="A37" s="632" t="s">
        <v>274</v>
      </c>
      <c r="B37" s="633"/>
      <c r="C37" s="633"/>
      <c r="D37" s="633"/>
      <c r="E37" s="633"/>
      <c r="F37" s="634"/>
      <c r="G37" s="552" t="s">
        <v>145</v>
      </c>
      <c r="H37" s="371"/>
      <c r="I37" s="371"/>
      <c r="J37" s="371"/>
      <c r="K37" s="371"/>
      <c r="L37" s="371"/>
      <c r="M37" s="371"/>
      <c r="N37" s="371"/>
      <c r="O37" s="553"/>
      <c r="P37" s="619" t="s">
        <v>58</v>
      </c>
      <c r="Q37" s="371"/>
      <c r="R37" s="371"/>
      <c r="S37" s="371"/>
      <c r="T37" s="371"/>
      <c r="U37" s="371"/>
      <c r="V37" s="371"/>
      <c r="W37" s="371"/>
      <c r="X37" s="553"/>
      <c r="Y37" s="620"/>
      <c r="Z37" s="621"/>
      <c r="AA37" s="622"/>
      <c r="AB37" s="623" t="s">
        <v>11</v>
      </c>
      <c r="AC37" s="624"/>
      <c r="AD37" s="625"/>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600000000000001" hidden="1" customHeight="1" x14ac:dyDescent="0.2">
      <c r="A38" s="500"/>
      <c r="B38" s="501"/>
      <c r="C38" s="501"/>
      <c r="D38" s="501"/>
      <c r="E38" s="501"/>
      <c r="F38" s="502"/>
      <c r="G38" s="554"/>
      <c r="H38" s="369"/>
      <c r="I38" s="369"/>
      <c r="J38" s="369"/>
      <c r="K38" s="369"/>
      <c r="L38" s="369"/>
      <c r="M38" s="369"/>
      <c r="N38" s="369"/>
      <c r="O38" s="555"/>
      <c r="P38" s="567"/>
      <c r="Q38" s="369"/>
      <c r="R38" s="369"/>
      <c r="S38" s="369"/>
      <c r="T38" s="369"/>
      <c r="U38" s="369"/>
      <c r="V38" s="369"/>
      <c r="W38" s="369"/>
      <c r="X38" s="555"/>
      <c r="Y38" s="456"/>
      <c r="Z38" s="457"/>
      <c r="AA38" s="458"/>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3"/>
      <c r="B39" s="501"/>
      <c r="C39" s="501"/>
      <c r="D39" s="501"/>
      <c r="E39" s="501"/>
      <c r="F39" s="502"/>
      <c r="G39" s="528"/>
      <c r="H39" s="529"/>
      <c r="I39" s="529"/>
      <c r="J39" s="529"/>
      <c r="K39" s="529"/>
      <c r="L39" s="529"/>
      <c r="M39" s="529"/>
      <c r="N39" s="529"/>
      <c r="O39" s="530"/>
      <c r="P39" s="151"/>
      <c r="Q39" s="151"/>
      <c r="R39" s="151"/>
      <c r="S39" s="151"/>
      <c r="T39" s="151"/>
      <c r="U39" s="151"/>
      <c r="V39" s="151"/>
      <c r="W39" s="151"/>
      <c r="X39" s="222"/>
      <c r="Y39" s="328" t="s">
        <v>12</v>
      </c>
      <c r="Z39" s="537"/>
      <c r="AA39" s="538"/>
      <c r="AB39" s="396"/>
      <c r="AC39" s="397"/>
      <c r="AD39" s="39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4"/>
      <c r="B40" s="505"/>
      <c r="C40" s="505"/>
      <c r="D40" s="505"/>
      <c r="E40" s="505"/>
      <c r="F40" s="506"/>
      <c r="G40" s="531"/>
      <c r="H40" s="532"/>
      <c r="I40" s="532"/>
      <c r="J40" s="532"/>
      <c r="K40" s="532"/>
      <c r="L40" s="532"/>
      <c r="M40" s="532"/>
      <c r="N40" s="532"/>
      <c r="O40" s="533"/>
      <c r="P40" s="224"/>
      <c r="Q40" s="224"/>
      <c r="R40" s="224"/>
      <c r="S40" s="224"/>
      <c r="T40" s="224"/>
      <c r="U40" s="224"/>
      <c r="V40" s="224"/>
      <c r="W40" s="224"/>
      <c r="X40" s="225"/>
      <c r="Y40" s="293" t="s">
        <v>53</v>
      </c>
      <c r="Z40" s="288"/>
      <c r="AA40" s="289"/>
      <c r="AB40" s="290"/>
      <c r="AC40" s="291"/>
      <c r="AD40" s="292"/>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5"/>
      <c r="B41" s="636"/>
      <c r="C41" s="636"/>
      <c r="D41" s="636"/>
      <c r="E41" s="636"/>
      <c r="F41" s="637"/>
      <c r="G41" s="534"/>
      <c r="H41" s="535"/>
      <c r="I41" s="535"/>
      <c r="J41" s="535"/>
      <c r="K41" s="535"/>
      <c r="L41" s="535"/>
      <c r="M41" s="535"/>
      <c r="N41" s="535"/>
      <c r="O41" s="536"/>
      <c r="P41" s="154"/>
      <c r="Q41" s="154"/>
      <c r="R41" s="154"/>
      <c r="S41" s="154"/>
      <c r="T41" s="154"/>
      <c r="U41" s="154"/>
      <c r="V41" s="154"/>
      <c r="W41" s="154"/>
      <c r="X41" s="227"/>
      <c r="Y41" s="293" t="s">
        <v>13</v>
      </c>
      <c r="Z41" s="288"/>
      <c r="AA41" s="289"/>
      <c r="AB41" s="485" t="s">
        <v>178</v>
      </c>
      <c r="AC41" s="485"/>
      <c r="AD41" s="485"/>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91" t="s">
        <v>304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600000000000001" hidden="1" customHeight="1" x14ac:dyDescent="0.2">
      <c r="A44" s="632" t="s">
        <v>274</v>
      </c>
      <c r="B44" s="633"/>
      <c r="C44" s="633"/>
      <c r="D44" s="633"/>
      <c r="E44" s="633"/>
      <c r="F44" s="634"/>
      <c r="G44" s="552" t="s">
        <v>145</v>
      </c>
      <c r="H44" s="371"/>
      <c r="I44" s="371"/>
      <c r="J44" s="371"/>
      <c r="K44" s="371"/>
      <c r="L44" s="371"/>
      <c r="M44" s="371"/>
      <c r="N44" s="371"/>
      <c r="O44" s="553"/>
      <c r="P44" s="619" t="s">
        <v>58</v>
      </c>
      <c r="Q44" s="371"/>
      <c r="R44" s="371"/>
      <c r="S44" s="371"/>
      <c r="T44" s="371"/>
      <c r="U44" s="371"/>
      <c r="V44" s="371"/>
      <c r="W44" s="371"/>
      <c r="X44" s="553"/>
      <c r="Y44" s="620"/>
      <c r="Z44" s="621"/>
      <c r="AA44" s="622"/>
      <c r="AB44" s="623" t="s">
        <v>11</v>
      </c>
      <c r="AC44" s="624"/>
      <c r="AD44" s="625"/>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600000000000001" hidden="1" customHeight="1" x14ac:dyDescent="0.2">
      <c r="A45" s="500"/>
      <c r="B45" s="501"/>
      <c r="C45" s="501"/>
      <c r="D45" s="501"/>
      <c r="E45" s="501"/>
      <c r="F45" s="502"/>
      <c r="G45" s="554"/>
      <c r="H45" s="369"/>
      <c r="I45" s="369"/>
      <c r="J45" s="369"/>
      <c r="K45" s="369"/>
      <c r="L45" s="369"/>
      <c r="M45" s="369"/>
      <c r="N45" s="369"/>
      <c r="O45" s="555"/>
      <c r="P45" s="567"/>
      <c r="Q45" s="369"/>
      <c r="R45" s="369"/>
      <c r="S45" s="369"/>
      <c r="T45" s="369"/>
      <c r="U45" s="369"/>
      <c r="V45" s="369"/>
      <c r="W45" s="369"/>
      <c r="X45" s="555"/>
      <c r="Y45" s="456"/>
      <c r="Z45" s="457"/>
      <c r="AA45" s="458"/>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3"/>
      <c r="B46" s="501"/>
      <c r="C46" s="501"/>
      <c r="D46" s="501"/>
      <c r="E46" s="501"/>
      <c r="F46" s="502"/>
      <c r="G46" s="528"/>
      <c r="H46" s="529"/>
      <c r="I46" s="529"/>
      <c r="J46" s="529"/>
      <c r="K46" s="529"/>
      <c r="L46" s="529"/>
      <c r="M46" s="529"/>
      <c r="N46" s="529"/>
      <c r="O46" s="530"/>
      <c r="P46" s="151"/>
      <c r="Q46" s="151"/>
      <c r="R46" s="151"/>
      <c r="S46" s="151"/>
      <c r="T46" s="151"/>
      <c r="U46" s="151"/>
      <c r="V46" s="151"/>
      <c r="W46" s="151"/>
      <c r="X46" s="222"/>
      <c r="Y46" s="328" t="s">
        <v>12</v>
      </c>
      <c r="Z46" s="537"/>
      <c r="AA46" s="538"/>
      <c r="AB46" s="568"/>
      <c r="AC46" s="568"/>
      <c r="AD46" s="56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4"/>
      <c r="B47" s="505"/>
      <c r="C47" s="505"/>
      <c r="D47" s="505"/>
      <c r="E47" s="505"/>
      <c r="F47" s="506"/>
      <c r="G47" s="531"/>
      <c r="H47" s="532"/>
      <c r="I47" s="532"/>
      <c r="J47" s="532"/>
      <c r="K47" s="532"/>
      <c r="L47" s="532"/>
      <c r="M47" s="532"/>
      <c r="N47" s="532"/>
      <c r="O47" s="533"/>
      <c r="P47" s="224"/>
      <c r="Q47" s="224"/>
      <c r="R47" s="224"/>
      <c r="S47" s="224"/>
      <c r="T47" s="224"/>
      <c r="U47" s="224"/>
      <c r="V47" s="224"/>
      <c r="W47" s="224"/>
      <c r="X47" s="225"/>
      <c r="Y47" s="293" t="s">
        <v>53</v>
      </c>
      <c r="Z47" s="288"/>
      <c r="AA47" s="289"/>
      <c r="AB47" s="510"/>
      <c r="AC47" s="510"/>
      <c r="AD47" s="510"/>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5"/>
      <c r="B48" s="636"/>
      <c r="C48" s="636"/>
      <c r="D48" s="636"/>
      <c r="E48" s="636"/>
      <c r="F48" s="637"/>
      <c r="G48" s="534"/>
      <c r="H48" s="535"/>
      <c r="I48" s="535"/>
      <c r="J48" s="535"/>
      <c r="K48" s="535"/>
      <c r="L48" s="535"/>
      <c r="M48" s="535"/>
      <c r="N48" s="535"/>
      <c r="O48" s="536"/>
      <c r="P48" s="154"/>
      <c r="Q48" s="154"/>
      <c r="R48" s="154"/>
      <c r="S48" s="154"/>
      <c r="T48" s="154"/>
      <c r="U48" s="154"/>
      <c r="V48" s="154"/>
      <c r="W48" s="154"/>
      <c r="X48" s="227"/>
      <c r="Y48" s="293" t="s">
        <v>13</v>
      </c>
      <c r="Z48" s="288"/>
      <c r="AA48" s="289"/>
      <c r="AB48" s="485" t="s">
        <v>178</v>
      </c>
      <c r="AC48" s="485"/>
      <c r="AD48" s="485"/>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91" t="s">
        <v>304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600000000000001" hidden="1" customHeight="1" x14ac:dyDescent="0.2">
      <c r="A51" s="500" t="s">
        <v>274</v>
      </c>
      <c r="B51" s="501"/>
      <c r="C51" s="501"/>
      <c r="D51" s="501"/>
      <c r="E51" s="501"/>
      <c r="F51" s="502"/>
      <c r="G51" s="552" t="s">
        <v>145</v>
      </c>
      <c r="H51" s="371"/>
      <c r="I51" s="371"/>
      <c r="J51" s="371"/>
      <c r="K51" s="371"/>
      <c r="L51" s="371"/>
      <c r="M51" s="371"/>
      <c r="N51" s="371"/>
      <c r="O51" s="553"/>
      <c r="P51" s="619" t="s">
        <v>58</v>
      </c>
      <c r="Q51" s="371"/>
      <c r="R51" s="371"/>
      <c r="S51" s="371"/>
      <c r="T51" s="371"/>
      <c r="U51" s="371"/>
      <c r="V51" s="371"/>
      <c r="W51" s="371"/>
      <c r="X51" s="553"/>
      <c r="Y51" s="620"/>
      <c r="Z51" s="621"/>
      <c r="AA51" s="622"/>
      <c r="AB51" s="623" t="s">
        <v>11</v>
      </c>
      <c r="AC51" s="624"/>
      <c r="AD51" s="625"/>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600000000000001" hidden="1" customHeight="1" x14ac:dyDescent="0.2">
      <c r="A52" s="500"/>
      <c r="B52" s="501"/>
      <c r="C52" s="501"/>
      <c r="D52" s="501"/>
      <c r="E52" s="501"/>
      <c r="F52" s="502"/>
      <c r="G52" s="554"/>
      <c r="H52" s="369"/>
      <c r="I52" s="369"/>
      <c r="J52" s="369"/>
      <c r="K52" s="369"/>
      <c r="L52" s="369"/>
      <c r="M52" s="369"/>
      <c r="N52" s="369"/>
      <c r="O52" s="555"/>
      <c r="P52" s="567"/>
      <c r="Q52" s="369"/>
      <c r="R52" s="369"/>
      <c r="S52" s="369"/>
      <c r="T52" s="369"/>
      <c r="U52" s="369"/>
      <c r="V52" s="369"/>
      <c r="W52" s="369"/>
      <c r="X52" s="555"/>
      <c r="Y52" s="456"/>
      <c r="Z52" s="457"/>
      <c r="AA52" s="458"/>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3"/>
      <c r="B53" s="501"/>
      <c r="C53" s="501"/>
      <c r="D53" s="501"/>
      <c r="E53" s="501"/>
      <c r="F53" s="502"/>
      <c r="G53" s="528"/>
      <c r="H53" s="529"/>
      <c r="I53" s="529"/>
      <c r="J53" s="529"/>
      <c r="K53" s="529"/>
      <c r="L53" s="529"/>
      <c r="M53" s="529"/>
      <c r="N53" s="529"/>
      <c r="O53" s="530"/>
      <c r="P53" s="151"/>
      <c r="Q53" s="151"/>
      <c r="R53" s="151"/>
      <c r="S53" s="151"/>
      <c r="T53" s="151"/>
      <c r="U53" s="151"/>
      <c r="V53" s="151"/>
      <c r="W53" s="151"/>
      <c r="X53" s="222"/>
      <c r="Y53" s="328" t="s">
        <v>12</v>
      </c>
      <c r="Z53" s="537"/>
      <c r="AA53" s="538"/>
      <c r="AB53" s="568"/>
      <c r="AC53" s="568"/>
      <c r="AD53" s="56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4"/>
      <c r="B54" s="505"/>
      <c r="C54" s="505"/>
      <c r="D54" s="505"/>
      <c r="E54" s="505"/>
      <c r="F54" s="506"/>
      <c r="G54" s="531"/>
      <c r="H54" s="532"/>
      <c r="I54" s="532"/>
      <c r="J54" s="532"/>
      <c r="K54" s="532"/>
      <c r="L54" s="532"/>
      <c r="M54" s="532"/>
      <c r="N54" s="532"/>
      <c r="O54" s="533"/>
      <c r="P54" s="224"/>
      <c r="Q54" s="224"/>
      <c r="R54" s="224"/>
      <c r="S54" s="224"/>
      <c r="T54" s="224"/>
      <c r="U54" s="224"/>
      <c r="V54" s="224"/>
      <c r="W54" s="224"/>
      <c r="X54" s="225"/>
      <c r="Y54" s="293" t="s">
        <v>53</v>
      </c>
      <c r="Z54" s="288"/>
      <c r="AA54" s="289"/>
      <c r="AB54" s="510"/>
      <c r="AC54" s="510"/>
      <c r="AD54" s="510"/>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5"/>
      <c r="B55" s="636"/>
      <c r="C55" s="636"/>
      <c r="D55" s="636"/>
      <c r="E55" s="636"/>
      <c r="F55" s="637"/>
      <c r="G55" s="534"/>
      <c r="H55" s="535"/>
      <c r="I55" s="535"/>
      <c r="J55" s="535"/>
      <c r="K55" s="535"/>
      <c r="L55" s="535"/>
      <c r="M55" s="535"/>
      <c r="N55" s="535"/>
      <c r="O55" s="536"/>
      <c r="P55" s="154"/>
      <c r="Q55" s="154"/>
      <c r="R55" s="154"/>
      <c r="S55" s="154"/>
      <c r="T55" s="154"/>
      <c r="U55" s="154"/>
      <c r="V55" s="154"/>
      <c r="W55" s="154"/>
      <c r="X55" s="227"/>
      <c r="Y55" s="293" t="s">
        <v>13</v>
      </c>
      <c r="Z55" s="288"/>
      <c r="AA55" s="289"/>
      <c r="AB55" s="449" t="s">
        <v>14</v>
      </c>
      <c r="AC55" s="449"/>
      <c r="AD55" s="449"/>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91" t="s">
        <v>304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600000000000001" hidden="1" customHeight="1" x14ac:dyDescent="0.2">
      <c r="A58" s="500" t="s">
        <v>274</v>
      </c>
      <c r="B58" s="501"/>
      <c r="C58" s="501"/>
      <c r="D58" s="501"/>
      <c r="E58" s="501"/>
      <c r="F58" s="502"/>
      <c r="G58" s="552" t="s">
        <v>145</v>
      </c>
      <c r="H58" s="371"/>
      <c r="I58" s="371"/>
      <c r="J58" s="371"/>
      <c r="K58" s="371"/>
      <c r="L58" s="371"/>
      <c r="M58" s="371"/>
      <c r="N58" s="371"/>
      <c r="O58" s="553"/>
      <c r="P58" s="619" t="s">
        <v>58</v>
      </c>
      <c r="Q58" s="371"/>
      <c r="R58" s="371"/>
      <c r="S58" s="371"/>
      <c r="T58" s="371"/>
      <c r="U58" s="371"/>
      <c r="V58" s="371"/>
      <c r="W58" s="371"/>
      <c r="X58" s="553"/>
      <c r="Y58" s="620"/>
      <c r="Z58" s="621"/>
      <c r="AA58" s="622"/>
      <c r="AB58" s="623" t="s">
        <v>11</v>
      </c>
      <c r="AC58" s="624"/>
      <c r="AD58" s="625"/>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600000000000001" hidden="1" customHeight="1" x14ac:dyDescent="0.2">
      <c r="A59" s="500"/>
      <c r="B59" s="501"/>
      <c r="C59" s="501"/>
      <c r="D59" s="501"/>
      <c r="E59" s="501"/>
      <c r="F59" s="502"/>
      <c r="G59" s="554"/>
      <c r="H59" s="369"/>
      <c r="I59" s="369"/>
      <c r="J59" s="369"/>
      <c r="K59" s="369"/>
      <c r="L59" s="369"/>
      <c r="M59" s="369"/>
      <c r="N59" s="369"/>
      <c r="O59" s="555"/>
      <c r="P59" s="567"/>
      <c r="Q59" s="369"/>
      <c r="R59" s="369"/>
      <c r="S59" s="369"/>
      <c r="T59" s="369"/>
      <c r="U59" s="369"/>
      <c r="V59" s="369"/>
      <c r="W59" s="369"/>
      <c r="X59" s="555"/>
      <c r="Y59" s="456"/>
      <c r="Z59" s="457"/>
      <c r="AA59" s="458"/>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3"/>
      <c r="B60" s="501"/>
      <c r="C60" s="501"/>
      <c r="D60" s="501"/>
      <c r="E60" s="501"/>
      <c r="F60" s="502"/>
      <c r="G60" s="528"/>
      <c r="H60" s="529"/>
      <c r="I60" s="529"/>
      <c r="J60" s="529"/>
      <c r="K60" s="529"/>
      <c r="L60" s="529"/>
      <c r="M60" s="529"/>
      <c r="N60" s="529"/>
      <c r="O60" s="530"/>
      <c r="P60" s="151"/>
      <c r="Q60" s="151"/>
      <c r="R60" s="151"/>
      <c r="S60" s="151"/>
      <c r="T60" s="151"/>
      <c r="U60" s="151"/>
      <c r="V60" s="151"/>
      <c r="W60" s="151"/>
      <c r="X60" s="222"/>
      <c r="Y60" s="328" t="s">
        <v>12</v>
      </c>
      <c r="Z60" s="537"/>
      <c r="AA60" s="538"/>
      <c r="AB60" s="568"/>
      <c r="AC60" s="568"/>
      <c r="AD60" s="56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4"/>
      <c r="B61" s="505"/>
      <c r="C61" s="505"/>
      <c r="D61" s="505"/>
      <c r="E61" s="505"/>
      <c r="F61" s="506"/>
      <c r="G61" s="531"/>
      <c r="H61" s="532"/>
      <c r="I61" s="532"/>
      <c r="J61" s="532"/>
      <c r="K61" s="532"/>
      <c r="L61" s="532"/>
      <c r="M61" s="532"/>
      <c r="N61" s="532"/>
      <c r="O61" s="533"/>
      <c r="P61" s="224"/>
      <c r="Q61" s="224"/>
      <c r="R61" s="224"/>
      <c r="S61" s="224"/>
      <c r="T61" s="224"/>
      <c r="U61" s="224"/>
      <c r="V61" s="224"/>
      <c r="W61" s="224"/>
      <c r="X61" s="225"/>
      <c r="Y61" s="293" t="s">
        <v>53</v>
      </c>
      <c r="Z61" s="288"/>
      <c r="AA61" s="289"/>
      <c r="AB61" s="510"/>
      <c r="AC61" s="510"/>
      <c r="AD61" s="510"/>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4"/>
      <c r="B62" s="505"/>
      <c r="C62" s="505"/>
      <c r="D62" s="505"/>
      <c r="E62" s="505"/>
      <c r="F62" s="506"/>
      <c r="G62" s="534"/>
      <c r="H62" s="535"/>
      <c r="I62" s="535"/>
      <c r="J62" s="535"/>
      <c r="K62" s="535"/>
      <c r="L62" s="535"/>
      <c r="M62" s="535"/>
      <c r="N62" s="535"/>
      <c r="O62" s="536"/>
      <c r="P62" s="154"/>
      <c r="Q62" s="154"/>
      <c r="R62" s="154"/>
      <c r="S62" s="154"/>
      <c r="T62" s="154"/>
      <c r="U62" s="154"/>
      <c r="V62" s="154"/>
      <c r="W62" s="154"/>
      <c r="X62" s="227"/>
      <c r="Y62" s="293" t="s">
        <v>13</v>
      </c>
      <c r="Z62" s="288"/>
      <c r="AA62" s="289"/>
      <c r="AB62" s="485" t="s">
        <v>14</v>
      </c>
      <c r="AC62" s="485"/>
      <c r="AD62" s="485"/>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91" t="s">
        <v>304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600000000000001" customHeight="1" x14ac:dyDescent="0.2">
      <c r="A65" s="852" t="s">
        <v>275</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270</v>
      </c>
      <c r="X65" s="864"/>
      <c r="Y65" s="867"/>
      <c r="Z65" s="867"/>
      <c r="AA65" s="868"/>
      <c r="AB65" s="861" t="s">
        <v>11</v>
      </c>
      <c r="AC65" s="857"/>
      <c r="AD65" s="858"/>
      <c r="AE65" s="358" t="s">
        <v>316</v>
      </c>
      <c r="AF65" s="359"/>
      <c r="AG65" s="359"/>
      <c r="AH65" s="360"/>
      <c r="AI65" s="358" t="s">
        <v>314</v>
      </c>
      <c r="AJ65" s="359"/>
      <c r="AK65" s="359"/>
      <c r="AL65" s="360"/>
      <c r="AM65" s="365" t="s">
        <v>343</v>
      </c>
      <c r="AN65" s="365"/>
      <c r="AO65" s="365"/>
      <c r="AP65" s="365"/>
      <c r="AQ65" s="861" t="s">
        <v>187</v>
      </c>
      <c r="AR65" s="857"/>
      <c r="AS65" s="857"/>
      <c r="AT65" s="858"/>
      <c r="AU65" s="970" t="s">
        <v>133</v>
      </c>
      <c r="AV65" s="970"/>
      <c r="AW65" s="970"/>
      <c r="AX65" s="971"/>
    </row>
    <row r="66" spans="1:50" ht="18.60000000000000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2"/>
      <c r="AF66" s="323"/>
      <c r="AG66" s="323"/>
      <c r="AH66" s="324"/>
      <c r="AI66" s="322"/>
      <c r="AJ66" s="323"/>
      <c r="AK66" s="323"/>
      <c r="AL66" s="324"/>
      <c r="AM66" s="366"/>
      <c r="AN66" s="366"/>
      <c r="AO66" s="366"/>
      <c r="AP66" s="366"/>
      <c r="AQ66" s="260" t="s">
        <v>494</v>
      </c>
      <c r="AR66" s="261"/>
      <c r="AS66" s="859" t="s">
        <v>188</v>
      </c>
      <c r="AT66" s="860"/>
      <c r="AU66" s="261" t="s">
        <v>494</v>
      </c>
      <c r="AV66" s="261"/>
      <c r="AW66" s="859" t="s">
        <v>273</v>
      </c>
      <c r="AX66" s="972"/>
    </row>
    <row r="67" spans="1:50" ht="45" customHeight="1" x14ac:dyDescent="0.2">
      <c r="A67" s="845"/>
      <c r="B67" s="846"/>
      <c r="C67" s="846"/>
      <c r="D67" s="846"/>
      <c r="E67" s="846"/>
      <c r="F67" s="847"/>
      <c r="G67" s="973" t="s">
        <v>189</v>
      </c>
      <c r="H67" s="956" t="s">
        <v>497</v>
      </c>
      <c r="I67" s="957"/>
      <c r="J67" s="957"/>
      <c r="K67" s="957"/>
      <c r="L67" s="957"/>
      <c r="M67" s="957"/>
      <c r="N67" s="957"/>
      <c r="O67" s="958"/>
      <c r="P67" s="956" t="s">
        <v>494</v>
      </c>
      <c r="Q67" s="957"/>
      <c r="R67" s="957"/>
      <c r="S67" s="957"/>
      <c r="T67" s="957"/>
      <c r="U67" s="957"/>
      <c r="V67" s="958"/>
      <c r="W67" s="962"/>
      <c r="X67" s="963"/>
      <c r="Y67" s="943" t="s">
        <v>12</v>
      </c>
      <c r="Z67" s="943"/>
      <c r="AA67" s="944"/>
      <c r="AB67" s="945" t="s">
        <v>294</v>
      </c>
      <c r="AC67" s="945"/>
      <c r="AD67" s="945"/>
      <c r="AE67" s="354" t="s">
        <v>498</v>
      </c>
      <c r="AF67" s="355"/>
      <c r="AG67" s="355"/>
      <c r="AH67" s="355"/>
      <c r="AI67" s="354" t="s">
        <v>498</v>
      </c>
      <c r="AJ67" s="355"/>
      <c r="AK67" s="355"/>
      <c r="AL67" s="355"/>
      <c r="AM67" s="354" t="s">
        <v>494</v>
      </c>
      <c r="AN67" s="355"/>
      <c r="AO67" s="355"/>
      <c r="AP67" s="355"/>
      <c r="AQ67" s="354" t="s">
        <v>494</v>
      </c>
      <c r="AR67" s="355"/>
      <c r="AS67" s="355"/>
      <c r="AT67" s="356"/>
      <c r="AU67" s="355" t="s">
        <v>494</v>
      </c>
      <c r="AV67" s="355"/>
      <c r="AW67" s="355"/>
      <c r="AX67" s="357"/>
    </row>
    <row r="68" spans="1:50" ht="45"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294</v>
      </c>
      <c r="AC68" s="968"/>
      <c r="AD68" s="968"/>
      <c r="AE68" s="354" t="s">
        <v>494</v>
      </c>
      <c r="AF68" s="355"/>
      <c r="AG68" s="355"/>
      <c r="AH68" s="355"/>
      <c r="AI68" s="354" t="s">
        <v>494</v>
      </c>
      <c r="AJ68" s="355"/>
      <c r="AK68" s="355"/>
      <c r="AL68" s="355"/>
      <c r="AM68" s="354" t="s">
        <v>494</v>
      </c>
      <c r="AN68" s="355"/>
      <c r="AO68" s="355"/>
      <c r="AP68" s="355"/>
      <c r="AQ68" s="354" t="s">
        <v>498</v>
      </c>
      <c r="AR68" s="355"/>
      <c r="AS68" s="355"/>
      <c r="AT68" s="356"/>
      <c r="AU68" s="355" t="s">
        <v>498</v>
      </c>
      <c r="AV68" s="355"/>
      <c r="AW68" s="355"/>
      <c r="AX68" s="357"/>
    </row>
    <row r="69" spans="1:50" ht="45"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295</v>
      </c>
      <c r="AC69" s="969"/>
      <c r="AD69" s="969"/>
      <c r="AE69" s="808" t="s">
        <v>494</v>
      </c>
      <c r="AF69" s="809"/>
      <c r="AG69" s="809"/>
      <c r="AH69" s="809"/>
      <c r="AI69" s="808" t="s">
        <v>494</v>
      </c>
      <c r="AJ69" s="809"/>
      <c r="AK69" s="809"/>
      <c r="AL69" s="809"/>
      <c r="AM69" s="808" t="s">
        <v>494</v>
      </c>
      <c r="AN69" s="809"/>
      <c r="AO69" s="809"/>
      <c r="AP69" s="809"/>
      <c r="AQ69" s="354" t="s">
        <v>501</v>
      </c>
      <c r="AR69" s="355"/>
      <c r="AS69" s="355"/>
      <c r="AT69" s="356"/>
      <c r="AU69" s="355" t="s">
        <v>494</v>
      </c>
      <c r="AV69" s="355"/>
      <c r="AW69" s="355"/>
      <c r="AX69" s="357"/>
    </row>
    <row r="70" spans="1:50" ht="23.25" customHeight="1" x14ac:dyDescent="0.2">
      <c r="A70" s="845" t="s">
        <v>279</v>
      </c>
      <c r="B70" s="846"/>
      <c r="C70" s="846"/>
      <c r="D70" s="846"/>
      <c r="E70" s="846"/>
      <c r="F70" s="847"/>
      <c r="G70" s="933" t="s">
        <v>190</v>
      </c>
      <c r="H70" s="934" t="s">
        <v>494</v>
      </c>
      <c r="I70" s="934"/>
      <c r="J70" s="934"/>
      <c r="K70" s="934"/>
      <c r="L70" s="934"/>
      <c r="M70" s="934"/>
      <c r="N70" s="934"/>
      <c r="O70" s="934"/>
      <c r="P70" s="934" t="s">
        <v>494</v>
      </c>
      <c r="Q70" s="934"/>
      <c r="R70" s="934"/>
      <c r="S70" s="934"/>
      <c r="T70" s="934"/>
      <c r="U70" s="934"/>
      <c r="V70" s="934"/>
      <c r="W70" s="937" t="s">
        <v>293</v>
      </c>
      <c r="X70" s="938"/>
      <c r="Y70" s="943" t="s">
        <v>12</v>
      </c>
      <c r="Z70" s="943"/>
      <c r="AA70" s="944"/>
      <c r="AB70" s="945" t="s">
        <v>294</v>
      </c>
      <c r="AC70" s="945"/>
      <c r="AD70" s="945"/>
      <c r="AE70" s="354" t="s">
        <v>498</v>
      </c>
      <c r="AF70" s="355"/>
      <c r="AG70" s="355"/>
      <c r="AH70" s="355"/>
      <c r="AI70" s="354" t="s">
        <v>494</v>
      </c>
      <c r="AJ70" s="355"/>
      <c r="AK70" s="355"/>
      <c r="AL70" s="355"/>
      <c r="AM70" s="354" t="s">
        <v>498</v>
      </c>
      <c r="AN70" s="355"/>
      <c r="AO70" s="355"/>
      <c r="AP70" s="355"/>
      <c r="AQ70" s="354" t="s">
        <v>494</v>
      </c>
      <c r="AR70" s="355"/>
      <c r="AS70" s="355"/>
      <c r="AT70" s="356"/>
      <c r="AU70" s="355" t="s">
        <v>498</v>
      </c>
      <c r="AV70" s="355"/>
      <c r="AW70" s="355"/>
      <c r="AX70" s="357"/>
    </row>
    <row r="71" spans="1:50" ht="23.25"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294</v>
      </c>
      <c r="AC71" s="968"/>
      <c r="AD71" s="968"/>
      <c r="AE71" s="354" t="s">
        <v>494</v>
      </c>
      <c r="AF71" s="355"/>
      <c r="AG71" s="355"/>
      <c r="AH71" s="355"/>
      <c r="AI71" s="354" t="s">
        <v>494</v>
      </c>
      <c r="AJ71" s="355"/>
      <c r="AK71" s="355"/>
      <c r="AL71" s="355"/>
      <c r="AM71" s="354" t="s">
        <v>500</v>
      </c>
      <c r="AN71" s="355"/>
      <c r="AO71" s="355"/>
      <c r="AP71" s="355"/>
      <c r="AQ71" s="354" t="s">
        <v>494</v>
      </c>
      <c r="AR71" s="355"/>
      <c r="AS71" s="355"/>
      <c r="AT71" s="356"/>
      <c r="AU71" s="355" t="s">
        <v>494</v>
      </c>
      <c r="AV71" s="355"/>
      <c r="AW71" s="355"/>
      <c r="AX71" s="357"/>
    </row>
    <row r="72" spans="1:50" ht="23.25" customHeight="1" thickBot="1" x14ac:dyDescent="0.2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295</v>
      </c>
      <c r="AC72" s="969"/>
      <c r="AD72" s="969"/>
      <c r="AE72" s="354" t="s">
        <v>494</v>
      </c>
      <c r="AF72" s="355"/>
      <c r="AG72" s="355"/>
      <c r="AH72" s="355"/>
      <c r="AI72" s="354" t="s">
        <v>494</v>
      </c>
      <c r="AJ72" s="355"/>
      <c r="AK72" s="355"/>
      <c r="AL72" s="355"/>
      <c r="AM72" s="354" t="s">
        <v>494</v>
      </c>
      <c r="AN72" s="355"/>
      <c r="AO72" s="355"/>
      <c r="AP72" s="356"/>
      <c r="AQ72" s="354" t="s">
        <v>496</v>
      </c>
      <c r="AR72" s="355"/>
      <c r="AS72" s="355"/>
      <c r="AT72" s="356"/>
      <c r="AU72" s="355" t="s">
        <v>494</v>
      </c>
      <c r="AV72" s="355"/>
      <c r="AW72" s="355"/>
      <c r="AX72" s="357"/>
    </row>
    <row r="73" spans="1:50" ht="18.600000000000001" hidden="1" customHeight="1" x14ac:dyDescent="0.2">
      <c r="A73" s="831" t="s">
        <v>275</v>
      </c>
      <c r="B73" s="832"/>
      <c r="C73" s="832"/>
      <c r="D73" s="832"/>
      <c r="E73" s="832"/>
      <c r="F73" s="833"/>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600000000000001" hidden="1" customHeight="1" x14ac:dyDescent="0.2">
      <c r="A74" s="834"/>
      <c r="B74" s="835"/>
      <c r="C74" s="835"/>
      <c r="D74" s="835"/>
      <c r="E74" s="835"/>
      <c r="F74" s="836"/>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4"/>
      <c r="B75" s="835"/>
      <c r="C75" s="835"/>
      <c r="D75" s="835"/>
      <c r="E75" s="835"/>
      <c r="F75" s="836"/>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4"/>
      <c r="B76" s="835"/>
      <c r="C76" s="835"/>
      <c r="D76" s="835"/>
      <c r="E76" s="835"/>
      <c r="F76" s="836"/>
      <c r="G76" s="773"/>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4"/>
      <c r="B77" s="835"/>
      <c r="C77" s="835"/>
      <c r="D77" s="835"/>
      <c r="E77" s="835"/>
      <c r="F77" s="836"/>
      <c r="G77" s="774"/>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900000000000006" hidden="1" customHeight="1" x14ac:dyDescent="0.2">
      <c r="A78" s="905" t="s">
        <v>307</v>
      </c>
      <c r="B78" s="906"/>
      <c r="C78" s="906"/>
      <c r="D78" s="906"/>
      <c r="E78" s="903" t="s">
        <v>253</v>
      </c>
      <c r="F78" s="904"/>
      <c r="G78" s="47" t="s">
        <v>190</v>
      </c>
      <c r="H78" s="783"/>
      <c r="I78" s="234"/>
      <c r="J78" s="234"/>
      <c r="K78" s="234"/>
      <c r="L78" s="234"/>
      <c r="M78" s="234"/>
      <c r="N78" s="234"/>
      <c r="O78" s="784"/>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600000000000001" hidden="1" customHeigh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269</v>
      </c>
      <c r="AP79" s="139"/>
      <c r="AQ79" s="139"/>
      <c r="AR79" s="66" t="s">
        <v>267</v>
      </c>
      <c r="AS79" s="138"/>
      <c r="AT79" s="139"/>
      <c r="AU79" s="139"/>
      <c r="AV79" s="139"/>
      <c r="AW79" s="139"/>
      <c r="AX79" s="140"/>
    </row>
    <row r="80" spans="1:50" ht="18.600000000000001" hidden="1" customHeight="1" x14ac:dyDescent="0.2">
      <c r="A80" s="507" t="s">
        <v>146</v>
      </c>
      <c r="B80" s="840" t="s">
        <v>266</v>
      </c>
      <c r="C80" s="841"/>
      <c r="D80" s="841"/>
      <c r="E80" s="841"/>
      <c r="F80" s="842"/>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355</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6"/>
    </row>
    <row r="81" spans="1:60" ht="22.65" hidden="1" customHeight="1" x14ac:dyDescent="0.2">
      <c r="A81" s="508"/>
      <c r="B81" s="843"/>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65" hidden="1" customHeight="1" x14ac:dyDescent="0.2">
      <c r="A82" s="508"/>
      <c r="B82" s="843"/>
      <c r="C82" s="539"/>
      <c r="D82" s="539"/>
      <c r="E82" s="539"/>
      <c r="F82" s="540"/>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65" hidden="1" customHeight="1" x14ac:dyDescent="0.2">
      <c r="A83" s="508"/>
      <c r="B83" s="843"/>
      <c r="C83" s="539"/>
      <c r="D83" s="539"/>
      <c r="E83" s="539"/>
      <c r="F83" s="540"/>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2">
      <c r="A84" s="508"/>
      <c r="B84" s="844"/>
      <c r="C84" s="541"/>
      <c r="D84" s="541"/>
      <c r="E84" s="541"/>
      <c r="F84" s="542"/>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600000000000001" hidden="1" customHeight="1" x14ac:dyDescent="0.2">
      <c r="A85" s="508"/>
      <c r="B85" s="539" t="s">
        <v>144</v>
      </c>
      <c r="C85" s="539"/>
      <c r="D85" s="539"/>
      <c r="E85" s="539"/>
      <c r="F85" s="540"/>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600000000000001" hidden="1" customHeight="1" x14ac:dyDescent="0.2">
      <c r="A86" s="508"/>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8"/>
      <c r="B87" s="539"/>
      <c r="C87" s="539"/>
      <c r="D87" s="539"/>
      <c r="E87" s="539"/>
      <c r="F87" s="540"/>
      <c r="G87" s="221"/>
      <c r="H87" s="151"/>
      <c r="I87" s="151"/>
      <c r="J87" s="151"/>
      <c r="K87" s="151"/>
      <c r="L87" s="151"/>
      <c r="M87" s="151"/>
      <c r="N87" s="151"/>
      <c r="O87" s="222"/>
      <c r="P87" s="151"/>
      <c r="Q87" s="790"/>
      <c r="R87" s="790"/>
      <c r="S87" s="790"/>
      <c r="T87" s="790"/>
      <c r="U87" s="790"/>
      <c r="V87" s="790"/>
      <c r="W87" s="790"/>
      <c r="X87" s="791"/>
      <c r="Y87" s="746" t="s">
        <v>61</v>
      </c>
      <c r="Z87" s="747"/>
      <c r="AA87" s="748"/>
      <c r="AB87" s="568"/>
      <c r="AC87" s="568"/>
      <c r="AD87" s="56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8"/>
      <c r="B88" s="539"/>
      <c r="C88" s="539"/>
      <c r="D88" s="539"/>
      <c r="E88" s="539"/>
      <c r="F88" s="540"/>
      <c r="G88" s="223"/>
      <c r="H88" s="224"/>
      <c r="I88" s="224"/>
      <c r="J88" s="224"/>
      <c r="K88" s="224"/>
      <c r="L88" s="224"/>
      <c r="M88" s="224"/>
      <c r="N88" s="224"/>
      <c r="O88" s="225"/>
      <c r="P88" s="792"/>
      <c r="Q88" s="792"/>
      <c r="R88" s="792"/>
      <c r="S88" s="792"/>
      <c r="T88" s="792"/>
      <c r="U88" s="792"/>
      <c r="V88" s="792"/>
      <c r="W88" s="792"/>
      <c r="X88" s="793"/>
      <c r="Y88" s="720" t="s">
        <v>53</v>
      </c>
      <c r="Z88" s="721"/>
      <c r="AA88" s="722"/>
      <c r="AB88" s="510"/>
      <c r="AC88" s="510"/>
      <c r="AD88" s="510"/>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8"/>
      <c r="B89" s="541"/>
      <c r="C89" s="541"/>
      <c r="D89" s="541"/>
      <c r="E89" s="541"/>
      <c r="F89" s="542"/>
      <c r="G89" s="226"/>
      <c r="H89" s="154"/>
      <c r="I89" s="154"/>
      <c r="J89" s="154"/>
      <c r="K89" s="154"/>
      <c r="L89" s="154"/>
      <c r="M89" s="154"/>
      <c r="N89" s="154"/>
      <c r="O89" s="227"/>
      <c r="P89" s="294"/>
      <c r="Q89" s="294"/>
      <c r="R89" s="294"/>
      <c r="S89" s="294"/>
      <c r="T89" s="294"/>
      <c r="U89" s="294"/>
      <c r="V89" s="294"/>
      <c r="W89" s="294"/>
      <c r="X89" s="794"/>
      <c r="Y89" s="720" t="s">
        <v>13</v>
      </c>
      <c r="Z89" s="721"/>
      <c r="AA89" s="722"/>
      <c r="AB89" s="449" t="s">
        <v>14</v>
      </c>
      <c r="AC89" s="449"/>
      <c r="AD89" s="449"/>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600000000000001" hidden="1" customHeight="1" x14ac:dyDescent="0.2">
      <c r="A90" s="508"/>
      <c r="B90" s="539" t="s">
        <v>144</v>
      </c>
      <c r="C90" s="539"/>
      <c r="D90" s="539"/>
      <c r="E90" s="539"/>
      <c r="F90" s="540"/>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600000000000001" hidden="1" customHeight="1" x14ac:dyDescent="0.2">
      <c r="A91" s="508"/>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8"/>
      <c r="B92" s="539"/>
      <c r="C92" s="539"/>
      <c r="D92" s="539"/>
      <c r="E92" s="539"/>
      <c r="F92" s="540"/>
      <c r="G92" s="221"/>
      <c r="H92" s="151"/>
      <c r="I92" s="151"/>
      <c r="J92" s="151"/>
      <c r="K92" s="151"/>
      <c r="L92" s="151"/>
      <c r="M92" s="151"/>
      <c r="N92" s="151"/>
      <c r="O92" s="222"/>
      <c r="P92" s="151"/>
      <c r="Q92" s="790"/>
      <c r="R92" s="790"/>
      <c r="S92" s="790"/>
      <c r="T92" s="790"/>
      <c r="U92" s="790"/>
      <c r="V92" s="790"/>
      <c r="W92" s="790"/>
      <c r="X92" s="791"/>
      <c r="Y92" s="746" t="s">
        <v>61</v>
      </c>
      <c r="Z92" s="747"/>
      <c r="AA92" s="748"/>
      <c r="AB92" s="568"/>
      <c r="AC92" s="568"/>
      <c r="AD92" s="56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8"/>
      <c r="B93" s="539"/>
      <c r="C93" s="539"/>
      <c r="D93" s="539"/>
      <c r="E93" s="539"/>
      <c r="F93" s="540"/>
      <c r="G93" s="223"/>
      <c r="H93" s="224"/>
      <c r="I93" s="224"/>
      <c r="J93" s="224"/>
      <c r="K93" s="224"/>
      <c r="L93" s="224"/>
      <c r="M93" s="224"/>
      <c r="N93" s="224"/>
      <c r="O93" s="225"/>
      <c r="P93" s="792"/>
      <c r="Q93" s="792"/>
      <c r="R93" s="792"/>
      <c r="S93" s="792"/>
      <c r="T93" s="792"/>
      <c r="U93" s="792"/>
      <c r="V93" s="792"/>
      <c r="W93" s="792"/>
      <c r="X93" s="793"/>
      <c r="Y93" s="720" t="s">
        <v>53</v>
      </c>
      <c r="Z93" s="721"/>
      <c r="AA93" s="722"/>
      <c r="AB93" s="510"/>
      <c r="AC93" s="510"/>
      <c r="AD93" s="510"/>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8"/>
      <c r="B94" s="541"/>
      <c r="C94" s="541"/>
      <c r="D94" s="541"/>
      <c r="E94" s="541"/>
      <c r="F94" s="542"/>
      <c r="G94" s="226"/>
      <c r="H94" s="154"/>
      <c r="I94" s="154"/>
      <c r="J94" s="154"/>
      <c r="K94" s="154"/>
      <c r="L94" s="154"/>
      <c r="M94" s="154"/>
      <c r="N94" s="154"/>
      <c r="O94" s="227"/>
      <c r="P94" s="294"/>
      <c r="Q94" s="294"/>
      <c r="R94" s="294"/>
      <c r="S94" s="294"/>
      <c r="T94" s="294"/>
      <c r="U94" s="294"/>
      <c r="V94" s="294"/>
      <c r="W94" s="294"/>
      <c r="X94" s="794"/>
      <c r="Y94" s="720" t="s">
        <v>13</v>
      </c>
      <c r="Z94" s="721"/>
      <c r="AA94" s="722"/>
      <c r="AB94" s="449" t="s">
        <v>14</v>
      </c>
      <c r="AC94" s="449"/>
      <c r="AD94" s="449"/>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600000000000001" hidden="1" customHeight="1" x14ac:dyDescent="0.2">
      <c r="A95" s="508"/>
      <c r="B95" s="539" t="s">
        <v>144</v>
      </c>
      <c r="C95" s="539"/>
      <c r="D95" s="539"/>
      <c r="E95" s="539"/>
      <c r="F95" s="540"/>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600000000000001" hidden="1" customHeight="1" x14ac:dyDescent="0.2">
      <c r="A96" s="508"/>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8"/>
      <c r="B97" s="539"/>
      <c r="C97" s="539"/>
      <c r="D97" s="539"/>
      <c r="E97" s="539"/>
      <c r="F97" s="540"/>
      <c r="G97" s="221"/>
      <c r="H97" s="151"/>
      <c r="I97" s="151"/>
      <c r="J97" s="151"/>
      <c r="K97" s="151"/>
      <c r="L97" s="151"/>
      <c r="M97" s="151"/>
      <c r="N97" s="151"/>
      <c r="O97" s="222"/>
      <c r="P97" s="151"/>
      <c r="Q97" s="790"/>
      <c r="R97" s="790"/>
      <c r="S97" s="790"/>
      <c r="T97" s="790"/>
      <c r="U97" s="790"/>
      <c r="V97" s="790"/>
      <c r="W97" s="790"/>
      <c r="X97" s="791"/>
      <c r="Y97" s="746" t="s">
        <v>61</v>
      </c>
      <c r="Z97" s="747"/>
      <c r="AA97" s="748"/>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8"/>
      <c r="B98" s="539"/>
      <c r="C98" s="539"/>
      <c r="D98" s="539"/>
      <c r="E98" s="539"/>
      <c r="F98" s="540"/>
      <c r="G98" s="223"/>
      <c r="H98" s="224"/>
      <c r="I98" s="224"/>
      <c r="J98" s="224"/>
      <c r="K98" s="224"/>
      <c r="L98" s="224"/>
      <c r="M98" s="224"/>
      <c r="N98" s="224"/>
      <c r="O98" s="225"/>
      <c r="P98" s="792"/>
      <c r="Q98" s="792"/>
      <c r="R98" s="792"/>
      <c r="S98" s="792"/>
      <c r="T98" s="792"/>
      <c r="U98" s="792"/>
      <c r="V98" s="792"/>
      <c r="W98" s="792"/>
      <c r="X98" s="793"/>
      <c r="Y98" s="720" t="s">
        <v>53</v>
      </c>
      <c r="Z98" s="721"/>
      <c r="AA98" s="722"/>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9"/>
      <c r="B99" s="874"/>
      <c r="C99" s="874"/>
      <c r="D99" s="874"/>
      <c r="E99" s="874"/>
      <c r="F99" s="875"/>
      <c r="G99" s="795"/>
      <c r="H99" s="237"/>
      <c r="I99" s="237"/>
      <c r="J99" s="237"/>
      <c r="K99" s="237"/>
      <c r="L99" s="237"/>
      <c r="M99" s="237"/>
      <c r="N99" s="237"/>
      <c r="O99" s="796"/>
      <c r="P99" s="837"/>
      <c r="Q99" s="837"/>
      <c r="R99" s="837"/>
      <c r="S99" s="837"/>
      <c r="T99" s="837"/>
      <c r="U99" s="837"/>
      <c r="V99" s="837"/>
      <c r="W99" s="837"/>
      <c r="X99" s="838"/>
      <c r="Y99" s="468" t="s">
        <v>13</v>
      </c>
      <c r="Z99" s="469"/>
      <c r="AA99" s="470"/>
      <c r="AB99" s="450" t="s">
        <v>14</v>
      </c>
      <c r="AC99" s="451"/>
      <c r="AD99" s="452"/>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65" customHeight="1" x14ac:dyDescent="0.2">
      <c r="A100" s="826" t="s">
        <v>276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3"/>
      <c r="Z100" s="454"/>
      <c r="AA100" s="455"/>
      <c r="AB100" s="851" t="s">
        <v>11</v>
      </c>
      <c r="AC100" s="851"/>
      <c r="AD100" s="851"/>
      <c r="AE100" s="817" t="s">
        <v>316</v>
      </c>
      <c r="AF100" s="818"/>
      <c r="AG100" s="818"/>
      <c r="AH100" s="819"/>
      <c r="AI100" s="817" t="s">
        <v>336</v>
      </c>
      <c r="AJ100" s="818"/>
      <c r="AK100" s="818"/>
      <c r="AL100" s="819"/>
      <c r="AM100" s="817" t="s">
        <v>343</v>
      </c>
      <c r="AN100" s="818"/>
      <c r="AO100" s="818"/>
      <c r="AP100" s="819"/>
      <c r="AQ100" s="922" t="s">
        <v>356</v>
      </c>
      <c r="AR100" s="923"/>
      <c r="AS100" s="923"/>
      <c r="AT100" s="924"/>
      <c r="AU100" s="922" t="s">
        <v>357</v>
      </c>
      <c r="AV100" s="923"/>
      <c r="AW100" s="923"/>
      <c r="AX100" s="925"/>
    </row>
    <row r="101" spans="1:60" ht="23.25" customHeight="1" x14ac:dyDescent="0.2">
      <c r="A101" s="479"/>
      <c r="B101" s="480"/>
      <c r="C101" s="480"/>
      <c r="D101" s="480"/>
      <c r="E101" s="480"/>
      <c r="F101" s="481"/>
      <c r="G101" s="151" t="s">
        <v>502</v>
      </c>
      <c r="H101" s="151"/>
      <c r="I101" s="151"/>
      <c r="J101" s="151"/>
      <c r="K101" s="151"/>
      <c r="L101" s="151"/>
      <c r="M101" s="151"/>
      <c r="N101" s="151"/>
      <c r="O101" s="151"/>
      <c r="P101" s="151"/>
      <c r="Q101" s="151"/>
      <c r="R101" s="151"/>
      <c r="S101" s="151"/>
      <c r="T101" s="151"/>
      <c r="U101" s="151"/>
      <c r="V101" s="151"/>
      <c r="W101" s="151"/>
      <c r="X101" s="222"/>
      <c r="Y101" s="804" t="s">
        <v>54</v>
      </c>
      <c r="Z101" s="706"/>
      <c r="AA101" s="707"/>
      <c r="AB101" s="568" t="s">
        <v>503</v>
      </c>
      <c r="AC101" s="568"/>
      <c r="AD101" s="568"/>
      <c r="AE101" s="354">
        <v>5</v>
      </c>
      <c r="AF101" s="355"/>
      <c r="AG101" s="355"/>
      <c r="AH101" s="356"/>
      <c r="AI101" s="354">
        <v>6</v>
      </c>
      <c r="AJ101" s="355"/>
      <c r="AK101" s="355"/>
      <c r="AL101" s="356"/>
      <c r="AM101" s="354">
        <v>5</v>
      </c>
      <c r="AN101" s="355"/>
      <c r="AO101" s="355"/>
      <c r="AP101" s="356"/>
      <c r="AQ101" s="354" t="s">
        <v>553</v>
      </c>
      <c r="AR101" s="355"/>
      <c r="AS101" s="355"/>
      <c r="AT101" s="356"/>
      <c r="AU101" s="354" t="s">
        <v>556</v>
      </c>
      <c r="AV101" s="355"/>
      <c r="AW101" s="355"/>
      <c r="AX101" s="356"/>
    </row>
    <row r="102" spans="1:60" ht="23.25" customHeight="1" x14ac:dyDescent="0.2">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2" t="s">
        <v>55</v>
      </c>
      <c r="Z102" s="329"/>
      <c r="AA102" s="330"/>
      <c r="AB102" s="568" t="s">
        <v>503</v>
      </c>
      <c r="AC102" s="568"/>
      <c r="AD102" s="568"/>
      <c r="AE102" s="348">
        <v>5</v>
      </c>
      <c r="AF102" s="348"/>
      <c r="AG102" s="348"/>
      <c r="AH102" s="348"/>
      <c r="AI102" s="354">
        <v>5</v>
      </c>
      <c r="AJ102" s="355"/>
      <c r="AK102" s="355"/>
      <c r="AL102" s="356"/>
      <c r="AM102" s="354">
        <v>5</v>
      </c>
      <c r="AN102" s="355"/>
      <c r="AO102" s="355"/>
      <c r="AP102" s="356"/>
      <c r="AQ102" s="808">
        <v>5</v>
      </c>
      <c r="AR102" s="809"/>
      <c r="AS102" s="809"/>
      <c r="AT102" s="810"/>
      <c r="AU102" s="808" t="s">
        <v>554</v>
      </c>
      <c r="AV102" s="809"/>
      <c r="AW102" s="809"/>
      <c r="AX102" s="810"/>
    </row>
    <row r="103" spans="1:60" ht="31.65" hidden="1" customHeight="1" x14ac:dyDescent="0.2">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2">
      <c r="A104" s="479"/>
      <c r="B104" s="480"/>
      <c r="C104" s="480"/>
      <c r="D104" s="480"/>
      <c r="E104" s="480"/>
      <c r="F104" s="481"/>
      <c r="G104" s="151"/>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9"/>
      <c r="AC104" s="460"/>
      <c r="AD104" s="461"/>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2" t="s">
        <v>55</v>
      </c>
      <c r="Z105" s="463"/>
      <c r="AA105" s="464"/>
      <c r="AB105" s="396"/>
      <c r="AC105" s="397"/>
      <c r="AD105" s="398"/>
      <c r="AE105" s="348"/>
      <c r="AF105" s="348"/>
      <c r="AG105" s="348"/>
      <c r="AH105" s="348"/>
      <c r="AI105" s="348"/>
      <c r="AJ105" s="348"/>
      <c r="AK105" s="348"/>
      <c r="AL105" s="348"/>
      <c r="AM105" s="348"/>
      <c r="AN105" s="348"/>
      <c r="AO105" s="348"/>
      <c r="AP105" s="348"/>
      <c r="AQ105" s="354"/>
      <c r="AR105" s="355"/>
      <c r="AS105" s="355"/>
      <c r="AT105" s="356"/>
      <c r="AU105" s="808"/>
      <c r="AV105" s="809"/>
      <c r="AW105" s="809"/>
      <c r="AX105" s="810"/>
    </row>
    <row r="106" spans="1:60" ht="31.65" hidden="1" customHeight="1" x14ac:dyDescent="0.2">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2">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9"/>
      <c r="AC107" s="460"/>
      <c r="AD107" s="461"/>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2" t="s">
        <v>55</v>
      </c>
      <c r="Z108" s="463"/>
      <c r="AA108" s="464"/>
      <c r="AB108" s="396"/>
      <c r="AC108" s="397"/>
      <c r="AD108" s="398"/>
      <c r="AE108" s="348"/>
      <c r="AF108" s="348"/>
      <c r="AG108" s="348"/>
      <c r="AH108" s="348"/>
      <c r="AI108" s="348"/>
      <c r="AJ108" s="348"/>
      <c r="AK108" s="348"/>
      <c r="AL108" s="348"/>
      <c r="AM108" s="348"/>
      <c r="AN108" s="348"/>
      <c r="AO108" s="348"/>
      <c r="AP108" s="348"/>
      <c r="AQ108" s="354"/>
      <c r="AR108" s="355"/>
      <c r="AS108" s="355"/>
      <c r="AT108" s="356"/>
      <c r="AU108" s="808"/>
      <c r="AV108" s="809"/>
      <c r="AW108" s="809"/>
      <c r="AX108" s="810"/>
    </row>
    <row r="109" spans="1:60" ht="31.65" hidden="1" customHeight="1" x14ac:dyDescent="0.2">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2">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9"/>
      <c r="AC110" s="460"/>
      <c r="AD110" s="461"/>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2" t="s">
        <v>55</v>
      </c>
      <c r="Z111" s="463"/>
      <c r="AA111" s="464"/>
      <c r="AB111" s="396"/>
      <c r="AC111" s="397"/>
      <c r="AD111" s="398"/>
      <c r="AE111" s="348"/>
      <c r="AF111" s="348"/>
      <c r="AG111" s="348"/>
      <c r="AH111" s="348"/>
      <c r="AI111" s="348"/>
      <c r="AJ111" s="348"/>
      <c r="AK111" s="348"/>
      <c r="AL111" s="348"/>
      <c r="AM111" s="348"/>
      <c r="AN111" s="348"/>
      <c r="AO111" s="348"/>
      <c r="AP111" s="348"/>
      <c r="AQ111" s="354"/>
      <c r="AR111" s="355"/>
      <c r="AS111" s="355"/>
      <c r="AT111" s="356"/>
      <c r="AU111" s="808"/>
      <c r="AV111" s="809"/>
      <c r="AW111" s="809"/>
      <c r="AX111" s="810"/>
    </row>
    <row r="112" spans="1:60" ht="31.65" hidden="1" customHeight="1" x14ac:dyDescent="0.2">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2">
      <c r="A113" s="479"/>
      <c r="B113" s="480"/>
      <c r="C113" s="480"/>
      <c r="D113" s="480"/>
      <c r="E113" s="480"/>
      <c r="F113" s="481"/>
      <c r="G113" s="151"/>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59"/>
      <c r="AC113" s="460"/>
      <c r="AD113" s="461"/>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2" t="s">
        <v>55</v>
      </c>
      <c r="Z114" s="463"/>
      <c r="AA114" s="464"/>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2">
      <c r="A116" s="282"/>
      <c r="B116" s="283"/>
      <c r="C116" s="283"/>
      <c r="D116" s="283"/>
      <c r="E116" s="283"/>
      <c r="F116" s="284"/>
      <c r="G116" s="341" t="s">
        <v>504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05" t="s">
        <v>505</v>
      </c>
      <c r="AC116" s="806"/>
      <c r="AD116" s="807"/>
      <c r="AE116" s="348">
        <v>10.199999999999999</v>
      </c>
      <c r="AF116" s="348"/>
      <c r="AG116" s="348"/>
      <c r="AH116" s="348"/>
      <c r="AI116" s="348">
        <v>4</v>
      </c>
      <c r="AJ116" s="348"/>
      <c r="AK116" s="348"/>
      <c r="AL116" s="348"/>
      <c r="AM116" s="348">
        <v>4.8</v>
      </c>
      <c r="AN116" s="348"/>
      <c r="AO116" s="348"/>
      <c r="AP116" s="348"/>
      <c r="AQ116" s="354">
        <v>5</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506</v>
      </c>
      <c r="AC117" s="332"/>
      <c r="AD117" s="333"/>
      <c r="AE117" s="296" t="s">
        <v>507</v>
      </c>
      <c r="AF117" s="296"/>
      <c r="AG117" s="296"/>
      <c r="AH117" s="296"/>
      <c r="AI117" s="296" t="s">
        <v>508</v>
      </c>
      <c r="AJ117" s="296"/>
      <c r="AK117" s="296"/>
      <c r="AL117" s="296"/>
      <c r="AM117" s="296" t="s">
        <v>557</v>
      </c>
      <c r="AN117" s="296"/>
      <c r="AO117" s="296"/>
      <c r="AP117" s="296"/>
      <c r="AQ117" s="296" t="s">
        <v>565</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2">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2">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2">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2">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7" t="s">
        <v>331</v>
      </c>
      <c r="B130" s="985"/>
      <c r="C130" s="984" t="s">
        <v>191</v>
      </c>
      <c r="D130" s="985"/>
      <c r="E130" s="298" t="s">
        <v>220</v>
      </c>
      <c r="F130" s="299"/>
      <c r="G130" s="300" t="s">
        <v>509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8"/>
      <c r="B131" s="242"/>
      <c r="C131" s="241"/>
      <c r="D131" s="242"/>
      <c r="E131" s="228" t="s">
        <v>219</v>
      </c>
      <c r="F131" s="229"/>
      <c r="G131" s="226" t="s">
        <v>510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600000000000001" customHeight="1" x14ac:dyDescent="0.2">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600000000000001" customHeight="1" x14ac:dyDescent="0.2">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494</v>
      </c>
      <c r="AR133" s="261"/>
      <c r="AS133" s="127" t="s">
        <v>188</v>
      </c>
      <c r="AT133" s="162"/>
      <c r="AU133" s="126" t="s">
        <v>498</v>
      </c>
      <c r="AV133" s="126"/>
      <c r="AW133" s="127" t="s">
        <v>177</v>
      </c>
      <c r="AX133" s="128"/>
    </row>
    <row r="134" spans="1:50" ht="39.75" customHeight="1" x14ac:dyDescent="0.2">
      <c r="A134" s="988"/>
      <c r="B134" s="242"/>
      <c r="C134" s="241"/>
      <c r="D134" s="242"/>
      <c r="E134" s="241"/>
      <c r="F134" s="304"/>
      <c r="G134" s="221" t="s">
        <v>495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498</v>
      </c>
      <c r="AC134" s="214"/>
      <c r="AD134" s="214"/>
      <c r="AE134" s="256" t="s">
        <v>494</v>
      </c>
      <c r="AF134" s="106"/>
      <c r="AG134" s="106"/>
      <c r="AH134" s="106"/>
      <c r="AI134" s="256" t="s">
        <v>498</v>
      </c>
      <c r="AJ134" s="106"/>
      <c r="AK134" s="106"/>
      <c r="AL134" s="106"/>
      <c r="AM134" s="256" t="s">
        <v>500</v>
      </c>
      <c r="AN134" s="106"/>
      <c r="AO134" s="106"/>
      <c r="AP134" s="106"/>
      <c r="AQ134" s="256" t="s">
        <v>494</v>
      </c>
      <c r="AR134" s="106"/>
      <c r="AS134" s="106"/>
      <c r="AT134" s="106"/>
      <c r="AU134" s="256" t="s">
        <v>500</v>
      </c>
      <c r="AV134" s="106"/>
      <c r="AW134" s="106"/>
      <c r="AX134" s="205"/>
    </row>
    <row r="135" spans="1:50" ht="39.75" customHeight="1" x14ac:dyDescent="0.2">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494</v>
      </c>
      <c r="AC135" s="123"/>
      <c r="AD135" s="123"/>
      <c r="AE135" s="256" t="s">
        <v>494</v>
      </c>
      <c r="AF135" s="106"/>
      <c r="AG135" s="106"/>
      <c r="AH135" s="106"/>
      <c r="AI135" s="256" t="s">
        <v>494</v>
      </c>
      <c r="AJ135" s="106"/>
      <c r="AK135" s="106"/>
      <c r="AL135" s="106"/>
      <c r="AM135" s="256" t="s">
        <v>494</v>
      </c>
      <c r="AN135" s="106"/>
      <c r="AO135" s="106"/>
      <c r="AP135" s="106"/>
      <c r="AQ135" s="256" t="s">
        <v>498</v>
      </c>
      <c r="AR135" s="106"/>
      <c r="AS135" s="106"/>
      <c r="AT135" s="106"/>
      <c r="AU135" s="256" t="s">
        <v>494</v>
      </c>
      <c r="AV135" s="106"/>
      <c r="AW135" s="106"/>
      <c r="AX135" s="205"/>
    </row>
    <row r="136" spans="1:50" ht="18.600000000000001" hidden="1" customHeight="1" x14ac:dyDescent="0.2">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600000000000001" hidden="1" customHeight="1" x14ac:dyDescent="0.2">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600000000000001" hidden="1" customHeight="1" x14ac:dyDescent="0.2">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600000000000001" hidden="1" customHeight="1" x14ac:dyDescent="0.2">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600000000000001" hidden="1" customHeight="1" x14ac:dyDescent="0.2">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600000000000001" hidden="1" customHeight="1" x14ac:dyDescent="0.2">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600000000000001" hidden="1" customHeight="1" x14ac:dyDescent="0.2">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600000000000001" hidden="1" customHeight="1" x14ac:dyDescent="0.2">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65" customHeight="1" x14ac:dyDescent="0.2">
      <c r="A152" s="988"/>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5"/>
    </row>
    <row r="153" spans="1:50" ht="22.65" customHeight="1" x14ac:dyDescent="0.2">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65" customHeight="1" x14ac:dyDescent="0.2">
      <c r="A154" s="988"/>
      <c r="B154" s="242"/>
      <c r="C154" s="241"/>
      <c r="D154" s="242"/>
      <c r="E154" s="241"/>
      <c r="F154" s="304"/>
      <c r="G154" s="221" t="s">
        <v>511</v>
      </c>
      <c r="H154" s="151"/>
      <c r="I154" s="151"/>
      <c r="J154" s="151"/>
      <c r="K154" s="151"/>
      <c r="L154" s="151"/>
      <c r="M154" s="151"/>
      <c r="N154" s="151"/>
      <c r="O154" s="151"/>
      <c r="P154" s="222"/>
      <c r="Q154" s="150" t="s">
        <v>512</v>
      </c>
      <c r="R154" s="151"/>
      <c r="S154" s="151"/>
      <c r="T154" s="151"/>
      <c r="U154" s="151"/>
      <c r="V154" s="151"/>
      <c r="W154" s="151"/>
      <c r="X154" s="151"/>
      <c r="Y154" s="151"/>
      <c r="Z154" s="151"/>
      <c r="AA154" s="917"/>
      <c r="AB154" s="245">
        <v>1</v>
      </c>
      <c r="AC154" s="246"/>
      <c r="AD154" s="246"/>
      <c r="AE154" s="251" t="s">
        <v>513</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65" customHeight="1" x14ac:dyDescent="0.2">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65" customHeight="1" x14ac:dyDescent="0.2">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8"/>
      <c r="AB157" s="247"/>
      <c r="AC157" s="248"/>
      <c r="AD157" s="248"/>
      <c r="AE157" s="150" t="s">
        <v>558</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65" customHeight="1" x14ac:dyDescent="0.2">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65" hidden="1" customHeight="1" x14ac:dyDescent="0.2">
      <c r="A159" s="988"/>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65" hidden="1" customHeight="1" x14ac:dyDescent="0.2">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65" hidden="1" customHeight="1" x14ac:dyDescent="0.2">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65" hidden="1" customHeight="1" x14ac:dyDescent="0.2">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65" hidden="1" customHeight="1" x14ac:dyDescent="0.2">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65" hidden="1" customHeight="1" x14ac:dyDescent="0.2">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65" hidden="1" customHeight="1" x14ac:dyDescent="0.2">
      <c r="A166" s="988"/>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65" hidden="1" customHeight="1" x14ac:dyDescent="0.2">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65" hidden="1" customHeight="1" x14ac:dyDescent="0.2">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65" hidden="1" customHeight="1" x14ac:dyDescent="0.2">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65" hidden="1" customHeight="1" x14ac:dyDescent="0.2">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65" hidden="1" customHeight="1" x14ac:dyDescent="0.2">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65" hidden="1" customHeight="1" x14ac:dyDescent="0.2">
      <c r="A173" s="988"/>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65" hidden="1" customHeight="1" x14ac:dyDescent="0.2">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65" hidden="1" customHeight="1" x14ac:dyDescent="0.2">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65" hidden="1" customHeight="1" x14ac:dyDescent="0.2">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65" hidden="1" customHeight="1" x14ac:dyDescent="0.2">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65" hidden="1" customHeight="1" x14ac:dyDescent="0.2">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65" hidden="1" customHeight="1" x14ac:dyDescent="0.2">
      <c r="A180" s="988"/>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65" hidden="1" customHeight="1" x14ac:dyDescent="0.2">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65" hidden="1" customHeight="1" x14ac:dyDescent="0.2">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65" hidden="1" customHeight="1" x14ac:dyDescent="0.2">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65" hidden="1" customHeight="1" x14ac:dyDescent="0.2">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65" hidden="1" customHeight="1" x14ac:dyDescent="0.2">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9" customHeight="1" x14ac:dyDescent="0.2">
      <c r="A188" s="988"/>
      <c r="B188" s="242"/>
      <c r="C188" s="241"/>
      <c r="D188" s="242"/>
      <c r="E188" s="150" t="s">
        <v>514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9" customHeight="1" x14ac:dyDescent="0.2">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600000000000001" hidden="1" customHeight="1" x14ac:dyDescent="0.2">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600000000000001" hidden="1" customHeight="1" x14ac:dyDescent="0.2">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600000000000001" hidden="1" customHeight="1" x14ac:dyDescent="0.2">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600000000000001" hidden="1" customHeight="1" x14ac:dyDescent="0.2">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600000000000001" hidden="1" customHeight="1" x14ac:dyDescent="0.2">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600000000000001" hidden="1" customHeight="1" x14ac:dyDescent="0.2">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600000000000001" hidden="1" customHeight="1" x14ac:dyDescent="0.2">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600000000000001" hidden="1" customHeight="1" x14ac:dyDescent="0.2">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600000000000001" hidden="1" customHeight="1" x14ac:dyDescent="0.2">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600000000000001" hidden="1" customHeight="1" x14ac:dyDescent="0.2">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65" hidden="1" customHeight="1" x14ac:dyDescent="0.2">
      <c r="A212" s="988"/>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5"/>
    </row>
    <row r="213" spans="1:50" ht="22.65" hidden="1" customHeight="1" x14ac:dyDescent="0.2">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65" hidden="1" customHeight="1" x14ac:dyDescent="0.2">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65" hidden="1" customHeight="1" x14ac:dyDescent="0.2">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65" hidden="1" customHeight="1" x14ac:dyDescent="0.2">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65" hidden="1" customHeight="1" x14ac:dyDescent="0.2">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65" hidden="1" customHeight="1" x14ac:dyDescent="0.2">
      <c r="A219" s="988"/>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65" hidden="1" customHeight="1" x14ac:dyDescent="0.2">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65" hidden="1" customHeight="1" x14ac:dyDescent="0.2">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65" hidden="1" customHeight="1" x14ac:dyDescent="0.2">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65" hidden="1" customHeight="1" x14ac:dyDescent="0.2">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65" hidden="1" customHeight="1" x14ac:dyDescent="0.2">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65" hidden="1" customHeight="1" x14ac:dyDescent="0.2">
      <c r="A226" s="988"/>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65" hidden="1" customHeight="1" x14ac:dyDescent="0.2">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65" hidden="1" customHeight="1" x14ac:dyDescent="0.2">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65" hidden="1" customHeight="1" x14ac:dyDescent="0.2">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65" hidden="1" customHeight="1" x14ac:dyDescent="0.2">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65" hidden="1" customHeight="1" x14ac:dyDescent="0.2">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65" hidden="1" customHeight="1" x14ac:dyDescent="0.2">
      <c r="A233" s="988"/>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65" hidden="1" customHeight="1" x14ac:dyDescent="0.2">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65" hidden="1" customHeight="1" x14ac:dyDescent="0.2">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65" hidden="1" customHeight="1" x14ac:dyDescent="0.2">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65" hidden="1" customHeight="1" x14ac:dyDescent="0.2">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65" hidden="1" customHeight="1" x14ac:dyDescent="0.2">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65" hidden="1" customHeight="1" x14ac:dyDescent="0.2">
      <c r="A240" s="988"/>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65" hidden="1" customHeight="1" x14ac:dyDescent="0.2">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65" hidden="1" customHeight="1" x14ac:dyDescent="0.2">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65" hidden="1" customHeight="1" x14ac:dyDescent="0.2">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65" hidden="1" customHeight="1" x14ac:dyDescent="0.2">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65" hidden="1" customHeight="1" x14ac:dyDescent="0.2">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9" hidden="1" customHeight="1" x14ac:dyDescent="0.2">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9" hidden="1" customHeight="1" thickBot="1" x14ac:dyDescent="0.25">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600000000000001" hidden="1" customHeight="1" x14ac:dyDescent="0.2">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600000000000001" hidden="1" customHeight="1" x14ac:dyDescent="0.2">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600000000000001" hidden="1" customHeight="1" x14ac:dyDescent="0.2">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600000000000001" hidden="1" customHeight="1" x14ac:dyDescent="0.2">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600000000000001" hidden="1" customHeight="1" x14ac:dyDescent="0.2">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600000000000001" hidden="1" customHeight="1" x14ac:dyDescent="0.2">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600000000000001" hidden="1" customHeight="1" x14ac:dyDescent="0.2">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600000000000001" hidden="1" customHeight="1" x14ac:dyDescent="0.2">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600000000000001" hidden="1" customHeight="1" x14ac:dyDescent="0.2">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600000000000001" hidden="1" customHeight="1" x14ac:dyDescent="0.2">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65" hidden="1" customHeight="1" x14ac:dyDescent="0.2">
      <c r="A272" s="988"/>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5"/>
    </row>
    <row r="273" spans="1:50" ht="22.65" hidden="1" customHeight="1" x14ac:dyDescent="0.2">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65" hidden="1" customHeight="1" x14ac:dyDescent="0.2">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65" hidden="1" customHeight="1" x14ac:dyDescent="0.2">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65" hidden="1" customHeight="1" x14ac:dyDescent="0.2">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65" hidden="1" customHeight="1" x14ac:dyDescent="0.2">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65" hidden="1" customHeight="1" x14ac:dyDescent="0.2">
      <c r="A279" s="988"/>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65" hidden="1" customHeight="1" x14ac:dyDescent="0.2">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65" hidden="1" customHeight="1" x14ac:dyDescent="0.2">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65" hidden="1" customHeight="1" x14ac:dyDescent="0.2">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65" hidden="1" customHeight="1" x14ac:dyDescent="0.2">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65" hidden="1" customHeight="1" x14ac:dyDescent="0.2">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65" hidden="1" customHeight="1" x14ac:dyDescent="0.2">
      <c r="A286" s="988"/>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65" hidden="1" customHeight="1" x14ac:dyDescent="0.2">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65" hidden="1" customHeight="1" x14ac:dyDescent="0.2">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65" hidden="1" customHeight="1" x14ac:dyDescent="0.2">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65" hidden="1" customHeight="1" x14ac:dyDescent="0.2">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65" hidden="1" customHeight="1" x14ac:dyDescent="0.2">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65" hidden="1" customHeight="1" x14ac:dyDescent="0.2">
      <c r="A293" s="988"/>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65" hidden="1" customHeight="1" x14ac:dyDescent="0.2">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65" hidden="1" customHeight="1" x14ac:dyDescent="0.2">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65" hidden="1" customHeight="1" x14ac:dyDescent="0.2">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65" hidden="1" customHeight="1" x14ac:dyDescent="0.2">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65" hidden="1" customHeight="1" x14ac:dyDescent="0.2">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65" hidden="1" customHeight="1" x14ac:dyDescent="0.2">
      <c r="A300" s="988"/>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65" hidden="1" customHeight="1" x14ac:dyDescent="0.2">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65" hidden="1" customHeight="1" x14ac:dyDescent="0.2">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65" hidden="1" customHeight="1" x14ac:dyDescent="0.2">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65" hidden="1" customHeight="1" x14ac:dyDescent="0.2">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65" hidden="1" customHeight="1" x14ac:dyDescent="0.2">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9" hidden="1" customHeight="1" x14ac:dyDescent="0.2">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9" hidden="1" customHeight="1" thickBot="1" x14ac:dyDescent="0.25">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600000000000001" hidden="1" customHeight="1" x14ac:dyDescent="0.2">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600000000000001" hidden="1" customHeight="1" x14ac:dyDescent="0.2">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600000000000001" hidden="1" customHeight="1" x14ac:dyDescent="0.2">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600000000000001" hidden="1" customHeight="1" x14ac:dyDescent="0.2">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600000000000001" hidden="1" customHeight="1" x14ac:dyDescent="0.2">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600000000000001" hidden="1" customHeight="1" x14ac:dyDescent="0.2">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600000000000001" hidden="1" customHeight="1" x14ac:dyDescent="0.2">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600000000000001" hidden="1" customHeight="1" x14ac:dyDescent="0.2">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600000000000001" hidden="1" customHeight="1" x14ac:dyDescent="0.2">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600000000000001" hidden="1" customHeight="1" x14ac:dyDescent="0.2">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65" hidden="1" customHeight="1" x14ac:dyDescent="0.2">
      <c r="A332" s="988"/>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5"/>
    </row>
    <row r="333" spans="1:50" ht="22.65" hidden="1" customHeight="1" x14ac:dyDescent="0.2">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65" hidden="1" customHeight="1" x14ac:dyDescent="0.2">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65" hidden="1" customHeight="1" x14ac:dyDescent="0.2">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65" hidden="1" customHeight="1" x14ac:dyDescent="0.2">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65" hidden="1" customHeight="1" x14ac:dyDescent="0.2">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65" hidden="1" customHeight="1" x14ac:dyDescent="0.2">
      <c r="A339" s="988"/>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65" hidden="1" customHeight="1" x14ac:dyDescent="0.2">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65" hidden="1" customHeight="1" x14ac:dyDescent="0.2">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65" hidden="1" customHeight="1" x14ac:dyDescent="0.2">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65" hidden="1" customHeight="1" x14ac:dyDescent="0.2">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65" hidden="1" customHeight="1" x14ac:dyDescent="0.2">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65" hidden="1" customHeight="1" x14ac:dyDescent="0.2">
      <c r="A346" s="988"/>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65" hidden="1" customHeight="1" x14ac:dyDescent="0.2">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65" hidden="1" customHeight="1" x14ac:dyDescent="0.2">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65" hidden="1" customHeight="1" x14ac:dyDescent="0.2">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65" hidden="1" customHeight="1" x14ac:dyDescent="0.2">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65" hidden="1" customHeight="1" x14ac:dyDescent="0.2">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65" hidden="1" customHeight="1" x14ac:dyDescent="0.2">
      <c r="A353" s="988"/>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65" hidden="1" customHeight="1" x14ac:dyDescent="0.2">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65" hidden="1" customHeight="1" x14ac:dyDescent="0.2">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65" hidden="1" customHeight="1" x14ac:dyDescent="0.2">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65" hidden="1" customHeight="1" x14ac:dyDescent="0.2">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65" hidden="1" customHeight="1" x14ac:dyDescent="0.2">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65" hidden="1" customHeight="1" x14ac:dyDescent="0.2">
      <c r="A360" s="988"/>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65" hidden="1" customHeight="1" x14ac:dyDescent="0.2">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65" hidden="1" customHeight="1" x14ac:dyDescent="0.2">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65" hidden="1" customHeight="1" x14ac:dyDescent="0.2">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65" hidden="1" customHeight="1" x14ac:dyDescent="0.2">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65" hidden="1" customHeight="1" x14ac:dyDescent="0.2">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9" hidden="1" customHeight="1" x14ac:dyDescent="0.2">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9" hidden="1" customHeight="1" thickBot="1" x14ac:dyDescent="0.25">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600000000000001" hidden="1" customHeight="1" x14ac:dyDescent="0.2">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600000000000001" hidden="1" customHeight="1" x14ac:dyDescent="0.2">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600000000000001" hidden="1" customHeight="1" x14ac:dyDescent="0.2">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600000000000001" hidden="1" customHeight="1" x14ac:dyDescent="0.2">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600000000000001" hidden="1" customHeight="1" x14ac:dyDescent="0.2">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600000000000001" hidden="1" customHeight="1" x14ac:dyDescent="0.2">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600000000000001" hidden="1" customHeight="1" x14ac:dyDescent="0.2">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600000000000001" hidden="1" customHeight="1" x14ac:dyDescent="0.2">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600000000000001" hidden="1" customHeight="1" x14ac:dyDescent="0.2">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600000000000001" hidden="1" customHeight="1" x14ac:dyDescent="0.2">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65" hidden="1" customHeight="1" x14ac:dyDescent="0.2">
      <c r="A392" s="988"/>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5"/>
    </row>
    <row r="393" spans="1:50" ht="22.65" hidden="1" customHeight="1" x14ac:dyDescent="0.2">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65" hidden="1" customHeight="1" x14ac:dyDescent="0.2">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65" hidden="1" customHeight="1" x14ac:dyDescent="0.2">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65" hidden="1" customHeight="1" x14ac:dyDescent="0.2">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65" hidden="1" customHeight="1" x14ac:dyDescent="0.2">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65" hidden="1" customHeight="1" x14ac:dyDescent="0.2">
      <c r="A399" s="988"/>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65" hidden="1" customHeight="1" x14ac:dyDescent="0.2">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65" hidden="1" customHeight="1" x14ac:dyDescent="0.2">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65" hidden="1" customHeight="1" x14ac:dyDescent="0.2">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65" hidden="1" customHeight="1" x14ac:dyDescent="0.2">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65" hidden="1" customHeight="1" x14ac:dyDescent="0.2">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65" hidden="1" customHeight="1" x14ac:dyDescent="0.2">
      <c r="A406" s="988"/>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65" hidden="1" customHeight="1" x14ac:dyDescent="0.2">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65" hidden="1" customHeight="1" x14ac:dyDescent="0.2">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65" hidden="1" customHeight="1" x14ac:dyDescent="0.2">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65" hidden="1" customHeight="1" x14ac:dyDescent="0.2">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65" hidden="1" customHeight="1" x14ac:dyDescent="0.2">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65" hidden="1" customHeight="1" x14ac:dyDescent="0.2">
      <c r="A413" s="988"/>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65" hidden="1" customHeight="1" x14ac:dyDescent="0.2">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65" hidden="1" customHeight="1" x14ac:dyDescent="0.2">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65" hidden="1" customHeight="1" x14ac:dyDescent="0.2">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65" hidden="1" customHeight="1" x14ac:dyDescent="0.2">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65" hidden="1" customHeight="1" x14ac:dyDescent="0.2">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65" hidden="1" customHeight="1" x14ac:dyDescent="0.2">
      <c r="A420" s="988"/>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65" hidden="1" customHeight="1" x14ac:dyDescent="0.2">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65" hidden="1" customHeight="1" x14ac:dyDescent="0.2">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65" hidden="1" customHeight="1" x14ac:dyDescent="0.2">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65" hidden="1" customHeight="1" x14ac:dyDescent="0.2">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65" hidden="1" customHeight="1" x14ac:dyDescent="0.2">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9" hidden="1" customHeight="1" x14ac:dyDescent="0.2">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9" hidden="1" customHeight="1" x14ac:dyDescent="0.2">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8"/>
      <c r="B430" s="242"/>
      <c r="C430" s="239" t="s">
        <v>346</v>
      </c>
      <c r="D430" s="240"/>
      <c r="E430" s="228" t="s">
        <v>324</v>
      </c>
      <c r="F430" s="439"/>
      <c r="G430" s="230" t="s">
        <v>207</v>
      </c>
      <c r="H430" s="148"/>
      <c r="I430" s="148"/>
      <c r="J430" s="231" t="s">
        <v>493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600000000000001" customHeight="1" x14ac:dyDescent="0.2">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600000000000001" customHeight="1" x14ac:dyDescent="0.2">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498</v>
      </c>
      <c r="AF432" s="126"/>
      <c r="AG432" s="127" t="s">
        <v>188</v>
      </c>
      <c r="AH432" s="162"/>
      <c r="AI432" s="172"/>
      <c r="AJ432" s="172"/>
      <c r="AK432" s="172"/>
      <c r="AL432" s="167"/>
      <c r="AM432" s="172"/>
      <c r="AN432" s="172"/>
      <c r="AO432" s="172"/>
      <c r="AP432" s="167"/>
      <c r="AQ432" s="201" t="s">
        <v>494</v>
      </c>
      <c r="AR432" s="126"/>
      <c r="AS432" s="127" t="s">
        <v>188</v>
      </c>
      <c r="AT432" s="162"/>
      <c r="AU432" s="126" t="s">
        <v>498</v>
      </c>
      <c r="AV432" s="126"/>
      <c r="AW432" s="127" t="s">
        <v>177</v>
      </c>
      <c r="AX432" s="128"/>
    </row>
    <row r="433" spans="1:50" ht="23.25" customHeight="1" x14ac:dyDescent="0.2">
      <c r="A433" s="988"/>
      <c r="B433" s="242"/>
      <c r="C433" s="241"/>
      <c r="D433" s="242"/>
      <c r="E433" s="156"/>
      <c r="F433" s="157"/>
      <c r="G433" s="221" t="s">
        <v>515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494</v>
      </c>
      <c r="AC433" s="123"/>
      <c r="AD433" s="123"/>
      <c r="AE433" s="105" t="s">
        <v>498</v>
      </c>
      <c r="AF433" s="106"/>
      <c r="AG433" s="106"/>
      <c r="AH433" s="106"/>
      <c r="AI433" s="105" t="s">
        <v>498</v>
      </c>
      <c r="AJ433" s="106"/>
      <c r="AK433" s="106"/>
      <c r="AL433" s="106"/>
      <c r="AM433" s="105" t="s">
        <v>494</v>
      </c>
      <c r="AN433" s="106"/>
      <c r="AO433" s="106"/>
      <c r="AP433" s="107"/>
      <c r="AQ433" s="105" t="s">
        <v>494</v>
      </c>
      <c r="AR433" s="106"/>
      <c r="AS433" s="106"/>
      <c r="AT433" s="107"/>
      <c r="AU433" s="106" t="s">
        <v>498</v>
      </c>
      <c r="AV433" s="106"/>
      <c r="AW433" s="106"/>
      <c r="AX433" s="205"/>
    </row>
    <row r="434" spans="1:50" ht="23.25" customHeight="1" x14ac:dyDescent="0.2">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494</v>
      </c>
      <c r="AC434" s="214"/>
      <c r="AD434" s="214"/>
      <c r="AE434" s="105" t="s">
        <v>494</v>
      </c>
      <c r="AF434" s="106"/>
      <c r="AG434" s="106"/>
      <c r="AH434" s="107"/>
      <c r="AI434" s="105" t="s">
        <v>495</v>
      </c>
      <c r="AJ434" s="106"/>
      <c r="AK434" s="106"/>
      <c r="AL434" s="106"/>
      <c r="AM434" s="105" t="s">
        <v>498</v>
      </c>
      <c r="AN434" s="106"/>
      <c r="AO434" s="106"/>
      <c r="AP434" s="107"/>
      <c r="AQ434" s="105" t="s">
        <v>500</v>
      </c>
      <c r="AR434" s="106"/>
      <c r="AS434" s="106"/>
      <c r="AT434" s="107"/>
      <c r="AU434" s="106" t="s">
        <v>498</v>
      </c>
      <c r="AV434" s="106"/>
      <c r="AW434" s="106"/>
      <c r="AX434" s="205"/>
    </row>
    <row r="435" spans="1:50" ht="23.25" customHeight="1" x14ac:dyDescent="0.2">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496</v>
      </c>
      <c r="AF435" s="106"/>
      <c r="AG435" s="106"/>
      <c r="AH435" s="107"/>
      <c r="AI435" s="105" t="s">
        <v>498</v>
      </c>
      <c r="AJ435" s="106"/>
      <c r="AK435" s="106"/>
      <c r="AL435" s="106"/>
      <c r="AM435" s="105" t="s">
        <v>494</v>
      </c>
      <c r="AN435" s="106"/>
      <c r="AO435" s="106"/>
      <c r="AP435" s="107"/>
      <c r="AQ435" s="105" t="s">
        <v>494</v>
      </c>
      <c r="AR435" s="106"/>
      <c r="AS435" s="106"/>
      <c r="AT435" s="107"/>
      <c r="AU435" s="106" t="s">
        <v>494</v>
      </c>
      <c r="AV435" s="106"/>
      <c r="AW435" s="106"/>
      <c r="AX435" s="205"/>
    </row>
    <row r="436" spans="1:50" ht="18.600000000000001" hidden="1" customHeight="1" x14ac:dyDescent="0.2">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600000000000001" hidden="1" customHeight="1" x14ac:dyDescent="0.2">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idden="1" x14ac:dyDescent="0.2">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600000000000001" hidden="1" customHeight="1" x14ac:dyDescent="0.2">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600000000000001" hidden="1" customHeight="1" x14ac:dyDescent="0.2">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600000000000001" hidden="1" customHeight="1" x14ac:dyDescent="0.2">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600000000000001" hidden="1" customHeight="1" x14ac:dyDescent="0.2">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idden="1" x14ac:dyDescent="0.2">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idden="1" x14ac:dyDescent="0.2">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idden="1" x14ac:dyDescent="0.2">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idden="1" x14ac:dyDescent="0.2">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idden="1" x14ac:dyDescent="0.2">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idden="1" x14ac:dyDescent="0.2">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idden="1" x14ac:dyDescent="0.2">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600000000000001" customHeight="1" x14ac:dyDescent="0.2">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600000000000001" customHeight="1" x14ac:dyDescent="0.2">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536</v>
      </c>
      <c r="AF457" s="126"/>
      <c r="AG457" s="127" t="s">
        <v>188</v>
      </c>
      <c r="AH457" s="162"/>
      <c r="AI457" s="172"/>
      <c r="AJ457" s="172"/>
      <c r="AK457" s="172"/>
      <c r="AL457" s="167"/>
      <c r="AM457" s="172"/>
      <c r="AN457" s="172"/>
      <c r="AO457" s="172"/>
      <c r="AP457" s="167"/>
      <c r="AQ457" s="201" t="s">
        <v>494</v>
      </c>
      <c r="AR457" s="126"/>
      <c r="AS457" s="127" t="s">
        <v>188</v>
      </c>
      <c r="AT457" s="162"/>
      <c r="AU457" s="126" t="s">
        <v>494</v>
      </c>
      <c r="AV457" s="126"/>
      <c r="AW457" s="127" t="s">
        <v>177</v>
      </c>
      <c r="AX457" s="128"/>
    </row>
    <row r="458" spans="1:50" ht="20.25" customHeight="1" x14ac:dyDescent="0.2">
      <c r="A458" s="988"/>
      <c r="B458" s="242"/>
      <c r="C458" s="241"/>
      <c r="D458" s="242"/>
      <c r="E458" s="156"/>
      <c r="F458" s="157"/>
      <c r="G458" s="221" t="s">
        <v>494</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498</v>
      </c>
      <c r="AC458" s="123"/>
      <c r="AD458" s="123"/>
      <c r="AE458" s="105" t="s">
        <v>494</v>
      </c>
      <c r="AF458" s="106"/>
      <c r="AG458" s="106"/>
      <c r="AH458" s="106"/>
      <c r="AI458" s="105" t="s">
        <v>494</v>
      </c>
      <c r="AJ458" s="106"/>
      <c r="AK458" s="106"/>
      <c r="AL458" s="106"/>
      <c r="AM458" s="105" t="s">
        <v>494</v>
      </c>
      <c r="AN458" s="106"/>
      <c r="AO458" s="106"/>
      <c r="AP458" s="107"/>
      <c r="AQ458" s="105" t="s">
        <v>498</v>
      </c>
      <c r="AR458" s="106"/>
      <c r="AS458" s="106"/>
      <c r="AT458" s="107"/>
      <c r="AU458" s="106" t="s">
        <v>494</v>
      </c>
      <c r="AV458" s="106"/>
      <c r="AW458" s="106"/>
      <c r="AX458" s="205"/>
    </row>
    <row r="459" spans="1:50" ht="20.25" customHeight="1" x14ac:dyDescent="0.2">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494</v>
      </c>
      <c r="AC459" s="214"/>
      <c r="AD459" s="214"/>
      <c r="AE459" s="105" t="s">
        <v>494</v>
      </c>
      <c r="AF459" s="106"/>
      <c r="AG459" s="106"/>
      <c r="AH459" s="107"/>
      <c r="AI459" s="105" t="s">
        <v>494</v>
      </c>
      <c r="AJ459" s="106"/>
      <c r="AK459" s="106"/>
      <c r="AL459" s="106"/>
      <c r="AM459" s="105" t="s">
        <v>494</v>
      </c>
      <c r="AN459" s="106"/>
      <c r="AO459" s="106"/>
      <c r="AP459" s="107"/>
      <c r="AQ459" s="105" t="s">
        <v>498</v>
      </c>
      <c r="AR459" s="106"/>
      <c r="AS459" s="106"/>
      <c r="AT459" s="107"/>
      <c r="AU459" s="106" t="s">
        <v>494</v>
      </c>
      <c r="AV459" s="106"/>
      <c r="AW459" s="106"/>
      <c r="AX459" s="205"/>
    </row>
    <row r="460" spans="1:50" ht="20.25" customHeight="1" x14ac:dyDescent="0.2">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498</v>
      </c>
      <c r="AF460" s="106"/>
      <c r="AG460" s="106"/>
      <c r="AH460" s="107"/>
      <c r="AI460" s="105" t="s">
        <v>494</v>
      </c>
      <c r="AJ460" s="106"/>
      <c r="AK460" s="106"/>
      <c r="AL460" s="106"/>
      <c r="AM460" s="105" t="s">
        <v>494</v>
      </c>
      <c r="AN460" s="106"/>
      <c r="AO460" s="106"/>
      <c r="AP460" s="107"/>
      <c r="AQ460" s="105" t="s">
        <v>537</v>
      </c>
      <c r="AR460" s="106"/>
      <c r="AS460" s="106"/>
      <c r="AT460" s="107"/>
      <c r="AU460" s="106" t="s">
        <v>494</v>
      </c>
      <c r="AV460" s="106"/>
      <c r="AW460" s="106"/>
      <c r="AX460" s="205"/>
    </row>
    <row r="461" spans="1:50" hidden="1" x14ac:dyDescent="0.2">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idden="1" x14ac:dyDescent="0.2">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idden="1" x14ac:dyDescent="0.2">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idden="1" x14ac:dyDescent="0.2">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idden="1" x14ac:dyDescent="0.2">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idden="1" x14ac:dyDescent="0.2">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idden="1" x14ac:dyDescent="0.2">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idden="1" x14ac:dyDescent="0.2">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idden="1" x14ac:dyDescent="0.2">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idden="1" x14ac:dyDescent="0.2">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idden="1" x14ac:dyDescent="0.2">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idden="1" x14ac:dyDescent="0.2">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idden="1" x14ac:dyDescent="0.2">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idden="1" x14ac:dyDescent="0.2">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idden="1" x14ac:dyDescent="0.2">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idden="1" x14ac:dyDescent="0.2">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idden="1" x14ac:dyDescent="0.2">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idden="1" x14ac:dyDescent="0.2">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idden="1" x14ac:dyDescent="0.2">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idden="1" x14ac:dyDescent="0.2">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88"/>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2.65" customHeight="1" x14ac:dyDescent="0.2">
      <c r="A482" s="988"/>
      <c r="B482" s="242"/>
      <c r="C482" s="241"/>
      <c r="D482" s="242"/>
      <c r="E482" s="150" t="s">
        <v>494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2.65" customHeight="1" thickBot="1" x14ac:dyDescent="0.25">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8"/>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600000000000001" hidden="1" customHeight="1" x14ac:dyDescent="0.2">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600000000000001" hidden="1" customHeight="1" x14ac:dyDescent="0.2">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600000000000001" hidden="1" customHeight="1" x14ac:dyDescent="0.2">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600000000000001" hidden="1" customHeight="1" x14ac:dyDescent="0.2">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600000000000001" hidden="1" customHeight="1" x14ac:dyDescent="0.2">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600000000000001" hidden="1" customHeight="1" x14ac:dyDescent="0.2">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600000000000001" hidden="1" customHeight="1" x14ac:dyDescent="0.2">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600000000000001" hidden="1" customHeight="1" x14ac:dyDescent="0.2">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600000000000001" hidden="1" customHeight="1" x14ac:dyDescent="0.2">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600000000000001" hidden="1" customHeight="1" x14ac:dyDescent="0.2">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600000000000001" hidden="1" customHeight="1" x14ac:dyDescent="0.2">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600000000000001" hidden="1" customHeight="1" x14ac:dyDescent="0.2">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600000000000001" hidden="1" customHeight="1" x14ac:dyDescent="0.2">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600000000000001" hidden="1" customHeight="1" x14ac:dyDescent="0.2">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600000000000001" hidden="1" customHeight="1" x14ac:dyDescent="0.2">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600000000000001" hidden="1" customHeight="1" x14ac:dyDescent="0.2">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600000000000001" hidden="1" customHeight="1" x14ac:dyDescent="0.2">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600000000000001" hidden="1" customHeight="1" x14ac:dyDescent="0.2">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600000000000001" hidden="1" customHeight="1" x14ac:dyDescent="0.2">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600000000000001" hidden="1" customHeight="1" x14ac:dyDescent="0.2">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8"/>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9" hidden="1" customHeight="1" x14ac:dyDescent="0.2">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9" hidden="1" customHeight="1" x14ac:dyDescent="0.2">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8"/>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600000000000001" hidden="1" customHeight="1" x14ac:dyDescent="0.2">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600000000000001" hidden="1" customHeight="1" x14ac:dyDescent="0.2">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600000000000001" hidden="1" customHeight="1" x14ac:dyDescent="0.2">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600000000000001" hidden="1" customHeight="1" x14ac:dyDescent="0.2">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600000000000001" hidden="1" customHeight="1" x14ac:dyDescent="0.2">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600000000000001" hidden="1" customHeight="1" x14ac:dyDescent="0.2">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600000000000001" hidden="1" customHeight="1" x14ac:dyDescent="0.2">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600000000000001" hidden="1" customHeight="1" x14ac:dyDescent="0.2">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600000000000001" hidden="1" customHeight="1" x14ac:dyDescent="0.2">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600000000000001" hidden="1" customHeight="1" x14ac:dyDescent="0.2">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600000000000001" hidden="1" customHeight="1" x14ac:dyDescent="0.2">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600000000000001" hidden="1" customHeight="1" x14ac:dyDescent="0.2">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600000000000001" hidden="1" customHeight="1" x14ac:dyDescent="0.2">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600000000000001" hidden="1" customHeight="1" x14ac:dyDescent="0.2">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600000000000001" hidden="1" customHeight="1" x14ac:dyDescent="0.2">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600000000000001" hidden="1" customHeight="1" x14ac:dyDescent="0.2">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600000000000001" hidden="1" customHeight="1" x14ac:dyDescent="0.2">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600000000000001" hidden="1" customHeight="1" x14ac:dyDescent="0.2">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600000000000001" hidden="1" customHeight="1" x14ac:dyDescent="0.2">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600000000000001" hidden="1" customHeight="1" x14ac:dyDescent="0.2">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8"/>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9" hidden="1" customHeight="1" x14ac:dyDescent="0.2">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9" hidden="1" customHeight="1" x14ac:dyDescent="0.2">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8"/>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600000000000001" hidden="1" customHeight="1" x14ac:dyDescent="0.2">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600000000000001" hidden="1" customHeight="1" x14ac:dyDescent="0.2">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600000000000001" hidden="1" customHeight="1" x14ac:dyDescent="0.2">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600000000000001" hidden="1" customHeight="1" x14ac:dyDescent="0.2">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600000000000001" hidden="1" customHeight="1" x14ac:dyDescent="0.2">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600000000000001" hidden="1" customHeight="1" x14ac:dyDescent="0.2">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600000000000001" hidden="1" customHeight="1" x14ac:dyDescent="0.2">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600000000000001" hidden="1" customHeight="1" x14ac:dyDescent="0.2">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600000000000001" hidden="1" customHeight="1" x14ac:dyDescent="0.2">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600000000000001" hidden="1" customHeight="1" x14ac:dyDescent="0.2">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600000000000001" hidden="1" customHeight="1" x14ac:dyDescent="0.2">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600000000000001" hidden="1" customHeight="1" x14ac:dyDescent="0.2">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600000000000001" hidden="1" customHeight="1" x14ac:dyDescent="0.2">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600000000000001" hidden="1" customHeight="1" x14ac:dyDescent="0.2">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600000000000001" hidden="1" customHeight="1" x14ac:dyDescent="0.2">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600000000000001" hidden="1" customHeight="1" x14ac:dyDescent="0.2">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600000000000001" hidden="1" customHeight="1" x14ac:dyDescent="0.2">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600000000000001" hidden="1" customHeight="1" x14ac:dyDescent="0.2">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600000000000001" hidden="1" customHeight="1" x14ac:dyDescent="0.2">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600000000000001" hidden="1" customHeight="1" x14ac:dyDescent="0.2">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8"/>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9" hidden="1" customHeight="1" x14ac:dyDescent="0.2">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9" hidden="1" customHeight="1" x14ac:dyDescent="0.2">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8"/>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600000000000001" hidden="1" customHeight="1" x14ac:dyDescent="0.2">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600000000000001" hidden="1" customHeight="1" x14ac:dyDescent="0.2">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600000000000001" hidden="1" customHeight="1" x14ac:dyDescent="0.2">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600000000000001" hidden="1" customHeight="1" x14ac:dyDescent="0.2">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600000000000001" hidden="1" customHeight="1" x14ac:dyDescent="0.2">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600000000000001" hidden="1" customHeight="1" x14ac:dyDescent="0.2">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600000000000001" hidden="1" customHeight="1" x14ac:dyDescent="0.2">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600000000000001" hidden="1" customHeight="1" x14ac:dyDescent="0.2">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600000000000001" hidden="1" customHeight="1" x14ac:dyDescent="0.2">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600000000000001" hidden="1" customHeight="1" x14ac:dyDescent="0.2">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600000000000001" hidden="1" customHeight="1" x14ac:dyDescent="0.2">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600000000000001" hidden="1" customHeight="1" x14ac:dyDescent="0.2">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600000000000001" hidden="1" customHeight="1" x14ac:dyDescent="0.2">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600000000000001" hidden="1" customHeight="1" x14ac:dyDescent="0.2">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600000000000001" hidden="1" customHeight="1" x14ac:dyDescent="0.2">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600000000000001" hidden="1" customHeight="1" x14ac:dyDescent="0.2">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600000000000001" hidden="1" customHeight="1" x14ac:dyDescent="0.2">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600000000000001" hidden="1" customHeight="1" x14ac:dyDescent="0.2">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600000000000001" hidden="1" customHeight="1" x14ac:dyDescent="0.2">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600000000000001" hidden="1" customHeight="1" x14ac:dyDescent="0.2">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25" hidden="1" customHeight="1" x14ac:dyDescent="0.2">
      <c r="A697" s="988"/>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9" hidden="1" customHeight="1" x14ac:dyDescent="0.2">
      <c r="A698" s="98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9" hidden="1" customHeight="1" thickBot="1" x14ac:dyDescent="0.25">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7"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8"/>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x14ac:dyDescent="0.2">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9" t="s">
        <v>483</v>
      </c>
      <c r="AE702" s="890"/>
      <c r="AF702" s="890"/>
      <c r="AG702" s="879" t="s">
        <v>518</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2">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483</v>
      </c>
      <c r="AE703" s="145"/>
      <c r="AF703" s="145"/>
      <c r="AG703" s="655" t="s">
        <v>519</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2">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483</v>
      </c>
      <c r="AE704" s="574"/>
      <c r="AF704" s="574"/>
      <c r="AG704" s="418" t="s">
        <v>520</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483</v>
      </c>
      <c r="AE705" s="724"/>
      <c r="AF705" s="724"/>
      <c r="AG705" s="150" t="s">
        <v>559</v>
      </c>
      <c r="AH705" s="151"/>
      <c r="AI705" s="151"/>
      <c r="AJ705" s="151"/>
      <c r="AK705" s="151"/>
      <c r="AL705" s="151"/>
      <c r="AM705" s="151"/>
      <c r="AN705" s="151"/>
      <c r="AO705" s="151"/>
      <c r="AP705" s="151"/>
      <c r="AQ705" s="151"/>
      <c r="AR705" s="151"/>
      <c r="AS705" s="151"/>
      <c r="AT705" s="151"/>
      <c r="AU705" s="151"/>
      <c r="AV705" s="151"/>
      <c r="AW705" s="151"/>
      <c r="AX705" s="152"/>
    </row>
    <row r="706" spans="1:50" ht="35.700000000000003" customHeight="1" x14ac:dyDescent="0.2">
      <c r="A706" s="646"/>
      <c r="B706" s="761"/>
      <c r="C706" s="602"/>
      <c r="D706" s="603"/>
      <c r="E706" s="674" t="s">
        <v>305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516</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7" customHeight="1" x14ac:dyDescent="0.2">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517</v>
      </c>
      <c r="AE707" s="572"/>
      <c r="AF707" s="572"/>
      <c r="AG707" s="418"/>
      <c r="AH707" s="224"/>
      <c r="AI707" s="224"/>
      <c r="AJ707" s="224"/>
      <c r="AK707" s="224"/>
      <c r="AL707" s="224"/>
      <c r="AM707" s="224"/>
      <c r="AN707" s="224"/>
      <c r="AO707" s="224"/>
      <c r="AP707" s="224"/>
      <c r="AQ707" s="224"/>
      <c r="AR707" s="224"/>
      <c r="AS707" s="224"/>
      <c r="AT707" s="224"/>
      <c r="AU707" s="224"/>
      <c r="AV707" s="224"/>
      <c r="AW707" s="224"/>
      <c r="AX707" s="419"/>
    </row>
    <row r="708" spans="1:50" ht="26.7" customHeight="1" x14ac:dyDescent="0.2">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526</v>
      </c>
      <c r="AE708" s="659"/>
      <c r="AF708" s="659"/>
      <c r="AG708" s="514" t="s">
        <v>493</v>
      </c>
      <c r="AH708" s="515"/>
      <c r="AI708" s="515"/>
      <c r="AJ708" s="515"/>
      <c r="AK708" s="515"/>
      <c r="AL708" s="515"/>
      <c r="AM708" s="515"/>
      <c r="AN708" s="515"/>
      <c r="AO708" s="515"/>
      <c r="AP708" s="515"/>
      <c r="AQ708" s="515"/>
      <c r="AR708" s="515"/>
      <c r="AS708" s="515"/>
      <c r="AT708" s="515"/>
      <c r="AU708" s="515"/>
      <c r="AV708" s="515"/>
      <c r="AW708" s="515"/>
      <c r="AX708" s="516"/>
    </row>
    <row r="709" spans="1:50" ht="26.7" customHeight="1" x14ac:dyDescent="0.2">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483</v>
      </c>
      <c r="AE709" s="145"/>
      <c r="AF709" s="145"/>
      <c r="AG709" s="655" t="s">
        <v>521</v>
      </c>
      <c r="AH709" s="656"/>
      <c r="AI709" s="656"/>
      <c r="AJ709" s="656"/>
      <c r="AK709" s="656"/>
      <c r="AL709" s="656"/>
      <c r="AM709" s="656"/>
      <c r="AN709" s="656"/>
      <c r="AO709" s="656"/>
      <c r="AP709" s="656"/>
      <c r="AQ709" s="656"/>
      <c r="AR709" s="656"/>
      <c r="AS709" s="656"/>
      <c r="AT709" s="656"/>
      <c r="AU709" s="656"/>
      <c r="AV709" s="656"/>
      <c r="AW709" s="656"/>
      <c r="AX709" s="657"/>
    </row>
    <row r="710" spans="1:50" ht="26.7" customHeight="1" x14ac:dyDescent="0.2">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526</v>
      </c>
      <c r="AE710" s="145"/>
      <c r="AF710" s="145"/>
      <c r="AG710" s="655" t="s">
        <v>493</v>
      </c>
      <c r="AH710" s="656"/>
      <c r="AI710" s="656"/>
      <c r="AJ710" s="656"/>
      <c r="AK710" s="656"/>
      <c r="AL710" s="656"/>
      <c r="AM710" s="656"/>
      <c r="AN710" s="656"/>
      <c r="AO710" s="656"/>
      <c r="AP710" s="656"/>
      <c r="AQ710" s="656"/>
      <c r="AR710" s="656"/>
      <c r="AS710" s="656"/>
      <c r="AT710" s="656"/>
      <c r="AU710" s="656"/>
      <c r="AV710" s="656"/>
      <c r="AW710" s="656"/>
      <c r="AX710" s="657"/>
    </row>
    <row r="711" spans="1:50" ht="26.7" customHeight="1" x14ac:dyDescent="0.2">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483</v>
      </c>
      <c r="AE711" s="145"/>
      <c r="AF711" s="145"/>
      <c r="AG711" s="655" t="s">
        <v>522</v>
      </c>
      <c r="AH711" s="656"/>
      <c r="AI711" s="656"/>
      <c r="AJ711" s="656"/>
      <c r="AK711" s="656"/>
      <c r="AL711" s="656"/>
      <c r="AM711" s="656"/>
      <c r="AN711" s="656"/>
      <c r="AO711" s="656"/>
      <c r="AP711" s="656"/>
      <c r="AQ711" s="656"/>
      <c r="AR711" s="656"/>
      <c r="AS711" s="656"/>
      <c r="AT711" s="656"/>
      <c r="AU711" s="656"/>
      <c r="AV711" s="656"/>
      <c r="AW711" s="656"/>
      <c r="AX711" s="657"/>
    </row>
    <row r="712" spans="1:50" ht="26.7" customHeight="1" x14ac:dyDescent="0.2">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526</v>
      </c>
      <c r="AE712" s="574"/>
      <c r="AF712" s="574"/>
      <c r="AG712" s="582" t="s">
        <v>493</v>
      </c>
      <c r="AH712" s="583"/>
      <c r="AI712" s="583"/>
      <c r="AJ712" s="583"/>
      <c r="AK712" s="583"/>
      <c r="AL712" s="583"/>
      <c r="AM712" s="583"/>
      <c r="AN712" s="583"/>
      <c r="AO712" s="583"/>
      <c r="AP712" s="583"/>
      <c r="AQ712" s="583"/>
      <c r="AR712" s="583"/>
      <c r="AS712" s="583"/>
      <c r="AT712" s="583"/>
      <c r="AU712" s="583"/>
      <c r="AV712" s="583"/>
      <c r="AW712" s="583"/>
      <c r="AX712" s="584"/>
    </row>
    <row r="713" spans="1:50" ht="26.7" customHeight="1" x14ac:dyDescent="0.2">
      <c r="A713" s="646"/>
      <c r="B713" s="647"/>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526</v>
      </c>
      <c r="AE713" s="145"/>
      <c r="AF713" s="146"/>
      <c r="AG713" s="655" t="s">
        <v>493</v>
      </c>
      <c r="AH713" s="656"/>
      <c r="AI713" s="656"/>
      <c r="AJ713" s="656"/>
      <c r="AK713" s="656"/>
      <c r="AL713" s="656"/>
      <c r="AM713" s="656"/>
      <c r="AN713" s="656"/>
      <c r="AO713" s="656"/>
      <c r="AP713" s="656"/>
      <c r="AQ713" s="656"/>
      <c r="AR713" s="656"/>
      <c r="AS713" s="656"/>
      <c r="AT713" s="656"/>
      <c r="AU713" s="656"/>
      <c r="AV713" s="656"/>
      <c r="AW713" s="656"/>
      <c r="AX713" s="657"/>
    </row>
    <row r="714" spans="1:50" ht="26.7" customHeight="1" x14ac:dyDescent="0.2">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483</v>
      </c>
      <c r="AE714" s="580"/>
      <c r="AF714" s="581"/>
      <c r="AG714" s="680" t="s">
        <v>523</v>
      </c>
      <c r="AH714" s="681"/>
      <c r="AI714" s="681"/>
      <c r="AJ714" s="681"/>
      <c r="AK714" s="681"/>
      <c r="AL714" s="681"/>
      <c r="AM714" s="681"/>
      <c r="AN714" s="681"/>
      <c r="AO714" s="681"/>
      <c r="AP714" s="681"/>
      <c r="AQ714" s="681"/>
      <c r="AR714" s="681"/>
      <c r="AS714" s="681"/>
      <c r="AT714" s="681"/>
      <c r="AU714" s="681"/>
      <c r="AV714" s="681"/>
      <c r="AW714" s="681"/>
      <c r="AX714" s="682"/>
    </row>
    <row r="715" spans="1:50" ht="50.85" customHeight="1" x14ac:dyDescent="0.2">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483</v>
      </c>
      <c r="AE715" s="659"/>
      <c r="AF715" s="768"/>
      <c r="AG715" s="514" t="s">
        <v>524</v>
      </c>
      <c r="AH715" s="515"/>
      <c r="AI715" s="515"/>
      <c r="AJ715" s="515"/>
      <c r="AK715" s="515"/>
      <c r="AL715" s="515"/>
      <c r="AM715" s="515"/>
      <c r="AN715" s="515"/>
      <c r="AO715" s="515"/>
      <c r="AP715" s="515"/>
      <c r="AQ715" s="515"/>
      <c r="AR715" s="515"/>
      <c r="AS715" s="515"/>
      <c r="AT715" s="515"/>
      <c r="AU715" s="515"/>
      <c r="AV715" s="515"/>
      <c r="AW715" s="515"/>
      <c r="AX715" s="516"/>
    </row>
    <row r="716" spans="1:50" ht="35.700000000000003" customHeight="1" x14ac:dyDescent="0.2">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483</v>
      </c>
      <c r="AE716" s="750"/>
      <c r="AF716" s="750"/>
      <c r="AG716" s="655" t="s">
        <v>523</v>
      </c>
      <c r="AH716" s="656"/>
      <c r="AI716" s="656"/>
      <c r="AJ716" s="656"/>
      <c r="AK716" s="656"/>
      <c r="AL716" s="656"/>
      <c r="AM716" s="656"/>
      <c r="AN716" s="656"/>
      <c r="AO716" s="656"/>
      <c r="AP716" s="656"/>
      <c r="AQ716" s="656"/>
      <c r="AR716" s="656"/>
      <c r="AS716" s="656"/>
      <c r="AT716" s="656"/>
      <c r="AU716" s="656"/>
      <c r="AV716" s="656"/>
      <c r="AW716" s="656"/>
      <c r="AX716" s="657"/>
    </row>
    <row r="717" spans="1:50" ht="60.9" customHeight="1" x14ac:dyDescent="0.2">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483</v>
      </c>
      <c r="AE717" s="145"/>
      <c r="AF717" s="145"/>
      <c r="AG717" s="655" t="s">
        <v>560</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2">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483</v>
      </c>
      <c r="AE718" s="145"/>
      <c r="AF718" s="145"/>
      <c r="AG718" s="153" t="s">
        <v>525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526</v>
      </c>
      <c r="AE719" s="659"/>
      <c r="AF719" s="659"/>
      <c r="AG719" s="150" t="s">
        <v>332</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1"/>
      <c r="B720" s="642"/>
      <c r="C720" s="929" t="s">
        <v>264</v>
      </c>
      <c r="D720" s="927"/>
      <c r="E720" s="927"/>
      <c r="F720" s="930"/>
      <c r="G720" s="926" t="s">
        <v>265</v>
      </c>
      <c r="H720" s="927"/>
      <c r="I720" s="927"/>
      <c r="J720" s="927"/>
      <c r="K720" s="927"/>
      <c r="L720" s="927"/>
      <c r="M720" s="927"/>
      <c r="N720" s="926" t="s">
        <v>268</v>
      </c>
      <c r="O720" s="927"/>
      <c r="P720" s="927"/>
      <c r="Q720" s="927"/>
      <c r="R720" s="927"/>
      <c r="S720" s="927"/>
      <c r="T720" s="927"/>
      <c r="U720" s="927"/>
      <c r="V720" s="927"/>
      <c r="W720" s="927"/>
      <c r="X720" s="927"/>
      <c r="Y720" s="927"/>
      <c r="Z720" s="927"/>
      <c r="AA720" s="927"/>
      <c r="AB720" s="927"/>
      <c r="AC720" s="927"/>
      <c r="AD720" s="927"/>
      <c r="AE720" s="927"/>
      <c r="AF720" s="928"/>
      <c r="AG720" s="418"/>
      <c r="AH720" s="224"/>
      <c r="AI720" s="224"/>
      <c r="AJ720" s="224"/>
      <c r="AK720" s="224"/>
      <c r="AL720" s="224"/>
      <c r="AM720" s="224"/>
      <c r="AN720" s="224"/>
      <c r="AO720" s="224"/>
      <c r="AP720" s="224"/>
      <c r="AQ720" s="224"/>
      <c r="AR720" s="224"/>
      <c r="AS720" s="224"/>
      <c r="AT720" s="224"/>
      <c r="AU720" s="224"/>
      <c r="AV720" s="224"/>
      <c r="AW720" s="224"/>
      <c r="AX720" s="419"/>
    </row>
    <row r="721" spans="1:50" ht="24.9" customHeight="1" x14ac:dyDescent="0.2">
      <c r="A721" s="641"/>
      <c r="B721" s="642"/>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18"/>
      <c r="AH721" s="224"/>
      <c r="AI721" s="224"/>
      <c r="AJ721" s="224"/>
      <c r="AK721" s="224"/>
      <c r="AL721" s="224"/>
      <c r="AM721" s="224"/>
      <c r="AN721" s="224"/>
      <c r="AO721" s="224"/>
      <c r="AP721" s="224"/>
      <c r="AQ721" s="224"/>
      <c r="AR721" s="224"/>
      <c r="AS721" s="224"/>
      <c r="AT721" s="224"/>
      <c r="AU721" s="224"/>
      <c r="AV721" s="224"/>
      <c r="AW721" s="224"/>
      <c r="AX721" s="419"/>
    </row>
    <row r="722" spans="1:50" ht="24.9" hidden="1" customHeight="1" x14ac:dyDescent="0.2">
      <c r="A722" s="641"/>
      <c r="B722" s="642"/>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18"/>
      <c r="AH722" s="224"/>
      <c r="AI722" s="224"/>
      <c r="AJ722" s="224"/>
      <c r="AK722" s="224"/>
      <c r="AL722" s="224"/>
      <c r="AM722" s="224"/>
      <c r="AN722" s="224"/>
      <c r="AO722" s="224"/>
      <c r="AP722" s="224"/>
      <c r="AQ722" s="224"/>
      <c r="AR722" s="224"/>
      <c r="AS722" s="224"/>
      <c r="AT722" s="224"/>
      <c r="AU722" s="224"/>
      <c r="AV722" s="224"/>
      <c r="AW722" s="224"/>
      <c r="AX722" s="419"/>
    </row>
    <row r="723" spans="1:50" ht="24.9" hidden="1" customHeight="1" x14ac:dyDescent="0.2">
      <c r="A723" s="641"/>
      <c r="B723" s="642"/>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18"/>
      <c r="AH723" s="224"/>
      <c r="AI723" s="224"/>
      <c r="AJ723" s="224"/>
      <c r="AK723" s="224"/>
      <c r="AL723" s="224"/>
      <c r="AM723" s="224"/>
      <c r="AN723" s="224"/>
      <c r="AO723" s="224"/>
      <c r="AP723" s="224"/>
      <c r="AQ723" s="224"/>
      <c r="AR723" s="224"/>
      <c r="AS723" s="224"/>
      <c r="AT723" s="224"/>
      <c r="AU723" s="224"/>
      <c r="AV723" s="224"/>
      <c r="AW723" s="224"/>
      <c r="AX723" s="419"/>
    </row>
    <row r="724" spans="1:50" ht="24.9" hidden="1" customHeight="1" x14ac:dyDescent="0.2">
      <c r="A724" s="641"/>
      <c r="B724" s="642"/>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18"/>
      <c r="AH724" s="224"/>
      <c r="AI724" s="224"/>
      <c r="AJ724" s="224"/>
      <c r="AK724" s="224"/>
      <c r="AL724" s="224"/>
      <c r="AM724" s="224"/>
      <c r="AN724" s="224"/>
      <c r="AO724" s="224"/>
      <c r="AP724" s="224"/>
      <c r="AQ724" s="224"/>
      <c r="AR724" s="224"/>
      <c r="AS724" s="224"/>
      <c r="AT724" s="224"/>
      <c r="AU724" s="224"/>
      <c r="AV724" s="224"/>
      <c r="AW724" s="224"/>
      <c r="AX724" s="419"/>
    </row>
    <row r="725" spans="1:50" ht="24.9" hidden="1" customHeight="1" x14ac:dyDescent="0.2">
      <c r="A725" s="643"/>
      <c r="B725" s="644"/>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650000000000006" customHeight="1" x14ac:dyDescent="0.2">
      <c r="A726" s="609" t="s">
        <v>47</v>
      </c>
      <c r="B726" s="610"/>
      <c r="C726" s="433" t="s">
        <v>52</v>
      </c>
      <c r="D726" s="569"/>
      <c r="E726" s="569"/>
      <c r="F726" s="570"/>
      <c r="G726" s="788" t="s">
        <v>561</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650000000000006" customHeight="1" thickBot="1" x14ac:dyDescent="0.25">
      <c r="A727" s="611"/>
      <c r="B727" s="612"/>
      <c r="C727" s="686" t="s">
        <v>56</v>
      </c>
      <c r="D727" s="687"/>
      <c r="E727" s="687"/>
      <c r="F727" s="688"/>
      <c r="G727" s="786" t="s">
        <v>562</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3.85"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0" customHeight="1" thickBot="1" x14ac:dyDescent="0.25">
      <c r="A729" s="756" t="s">
        <v>566</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9" customHeight="1" x14ac:dyDescent="0.2">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57.75" customHeight="1" thickBot="1" x14ac:dyDescent="0.25">
      <c r="A731" s="606" t="s">
        <v>137</v>
      </c>
      <c r="B731" s="607"/>
      <c r="C731" s="607"/>
      <c r="D731" s="607"/>
      <c r="E731" s="608"/>
      <c r="F731" s="671" t="s">
        <v>567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9" customHeight="1" x14ac:dyDescent="0.2">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3" customHeight="1" thickBot="1" x14ac:dyDescent="0.25">
      <c r="A733" s="740" t="s">
        <v>137</v>
      </c>
      <c r="B733" s="741"/>
      <c r="C733" s="741"/>
      <c r="D733" s="741"/>
      <c r="E733" s="742"/>
      <c r="F733" s="757" t="s">
        <v>568</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9"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650000000000006" customHeight="1" thickBot="1" x14ac:dyDescent="0.2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9" customHeight="1" x14ac:dyDescent="0.2">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9" customHeight="1" x14ac:dyDescent="0.2">
      <c r="A737" s="86" t="s">
        <v>327</v>
      </c>
      <c r="B737" s="87"/>
      <c r="C737" s="87"/>
      <c r="D737" s="88"/>
      <c r="E737" s="89" t="s">
        <v>527</v>
      </c>
      <c r="F737" s="89"/>
      <c r="G737" s="89"/>
      <c r="H737" s="89"/>
      <c r="I737" s="89"/>
      <c r="J737" s="89"/>
      <c r="K737" s="89"/>
      <c r="L737" s="89"/>
      <c r="M737" s="89"/>
      <c r="N737" s="95" t="s">
        <v>322</v>
      </c>
      <c r="O737" s="95"/>
      <c r="P737" s="95"/>
      <c r="Q737" s="95"/>
      <c r="R737" s="89" t="s">
        <v>528</v>
      </c>
      <c r="S737" s="89"/>
      <c r="T737" s="89"/>
      <c r="U737" s="89"/>
      <c r="V737" s="89"/>
      <c r="W737" s="89"/>
      <c r="X737" s="89"/>
      <c r="Y737" s="89"/>
      <c r="Z737" s="89"/>
      <c r="AA737" s="95" t="s">
        <v>321</v>
      </c>
      <c r="AB737" s="95"/>
      <c r="AC737" s="95"/>
      <c r="AD737" s="95"/>
      <c r="AE737" s="89" t="s">
        <v>530</v>
      </c>
      <c r="AF737" s="89"/>
      <c r="AG737" s="89"/>
      <c r="AH737" s="89"/>
      <c r="AI737" s="89"/>
      <c r="AJ737" s="89"/>
      <c r="AK737" s="89"/>
      <c r="AL737" s="89"/>
      <c r="AM737" s="89"/>
      <c r="AN737" s="95" t="s">
        <v>320</v>
      </c>
      <c r="AO737" s="95"/>
      <c r="AP737" s="95"/>
      <c r="AQ737" s="95"/>
      <c r="AR737" s="96" t="s">
        <v>532</v>
      </c>
      <c r="AS737" s="97"/>
      <c r="AT737" s="97"/>
      <c r="AU737" s="97"/>
      <c r="AV737" s="97"/>
      <c r="AW737" s="97"/>
      <c r="AX737" s="98"/>
      <c r="AY737" s="74"/>
      <c r="AZ737" s="74"/>
    </row>
    <row r="738" spans="1:52" ht="24.9" customHeight="1" x14ac:dyDescent="0.2">
      <c r="A738" s="86" t="s">
        <v>319</v>
      </c>
      <c r="B738" s="87"/>
      <c r="C738" s="87"/>
      <c r="D738" s="88"/>
      <c r="E738" s="89" t="s">
        <v>534</v>
      </c>
      <c r="F738" s="89"/>
      <c r="G738" s="89"/>
      <c r="H738" s="89"/>
      <c r="I738" s="89"/>
      <c r="J738" s="89"/>
      <c r="K738" s="89"/>
      <c r="L738" s="89"/>
      <c r="M738" s="89"/>
      <c r="N738" s="95" t="s">
        <v>318</v>
      </c>
      <c r="O738" s="95"/>
      <c r="P738" s="95"/>
      <c r="Q738" s="95"/>
      <c r="R738" s="89" t="s">
        <v>529</v>
      </c>
      <c r="S738" s="89"/>
      <c r="T738" s="89"/>
      <c r="U738" s="89"/>
      <c r="V738" s="89"/>
      <c r="W738" s="89"/>
      <c r="X738" s="89"/>
      <c r="Y738" s="89"/>
      <c r="Z738" s="89"/>
      <c r="AA738" s="95" t="s">
        <v>317</v>
      </c>
      <c r="AB738" s="95"/>
      <c r="AC738" s="95"/>
      <c r="AD738" s="95"/>
      <c r="AE738" s="89" t="s">
        <v>531</v>
      </c>
      <c r="AF738" s="89"/>
      <c r="AG738" s="89"/>
      <c r="AH738" s="89"/>
      <c r="AI738" s="89"/>
      <c r="AJ738" s="89"/>
      <c r="AK738" s="89"/>
      <c r="AL738" s="89"/>
      <c r="AM738" s="89"/>
      <c r="AN738" s="95" t="s">
        <v>316</v>
      </c>
      <c r="AO738" s="95"/>
      <c r="AP738" s="95"/>
      <c r="AQ738" s="95"/>
      <c r="AR738" s="96" t="s">
        <v>533</v>
      </c>
      <c r="AS738" s="97"/>
      <c r="AT738" s="97"/>
      <c r="AU738" s="97"/>
      <c r="AV738" s="97"/>
      <c r="AW738" s="97"/>
      <c r="AX738" s="98"/>
    </row>
    <row r="739" spans="1:52" ht="24.9" customHeight="1" x14ac:dyDescent="0.2">
      <c r="A739" s="86" t="s">
        <v>315</v>
      </c>
      <c r="B739" s="87"/>
      <c r="C739" s="87"/>
      <c r="D739" s="88"/>
      <c r="E739" s="89" t="s">
        <v>535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9" customHeight="1" thickBot="1" x14ac:dyDescent="0.25">
      <c r="A740" s="116" t="s">
        <v>339</v>
      </c>
      <c r="B740" s="117"/>
      <c r="C740" s="117"/>
      <c r="D740" s="118"/>
      <c r="E740" s="119" t="s">
        <v>490</v>
      </c>
      <c r="F740" s="111"/>
      <c r="G740" s="111"/>
      <c r="H740" s="78" t="str">
        <f>IF(E740="", "", "(")</f>
        <v>(</v>
      </c>
      <c r="I740" s="111"/>
      <c r="J740" s="111"/>
      <c r="K740" s="78" t="str">
        <f>IF(OR(I740="　", I740=""), "", "-")</f>
        <v/>
      </c>
      <c r="L740" s="112">
        <v>145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6"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6"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6" customHeight="1" thickBot="1" x14ac:dyDescent="0.2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5"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5"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700000000000003"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45"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9"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9"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9"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9"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9"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9"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9"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9"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9"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9"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9"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9"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9"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9" hidden="1"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9" customHeight="1" x14ac:dyDescent="0.2">
      <c r="A780" s="751" t="s">
        <v>310</v>
      </c>
      <c r="B780" s="752"/>
      <c r="C780" s="752"/>
      <c r="D780" s="752"/>
      <c r="E780" s="752"/>
      <c r="F780" s="753"/>
      <c r="G780" s="429" t="s">
        <v>551</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9" customHeight="1" x14ac:dyDescent="0.2">
      <c r="A781" s="543"/>
      <c r="B781" s="754"/>
      <c r="C781" s="754"/>
      <c r="D781" s="754"/>
      <c r="E781" s="754"/>
      <c r="F781" s="755"/>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9" customHeight="1" x14ac:dyDescent="0.2">
      <c r="A782" s="543"/>
      <c r="B782" s="754"/>
      <c r="C782" s="754"/>
      <c r="D782" s="754"/>
      <c r="E782" s="754"/>
      <c r="F782" s="755"/>
      <c r="G782" s="440" t="s">
        <v>540</v>
      </c>
      <c r="H782" s="441"/>
      <c r="I782" s="441"/>
      <c r="J782" s="441"/>
      <c r="K782" s="442"/>
      <c r="L782" s="443" t="s">
        <v>546</v>
      </c>
      <c r="M782" s="444"/>
      <c r="N782" s="444"/>
      <c r="O782" s="444"/>
      <c r="P782" s="444"/>
      <c r="Q782" s="444"/>
      <c r="R782" s="444"/>
      <c r="S782" s="444"/>
      <c r="T782" s="444"/>
      <c r="U782" s="444"/>
      <c r="V782" s="444"/>
      <c r="W782" s="444"/>
      <c r="X782" s="445"/>
      <c r="Y782" s="446">
        <v>12.4</v>
      </c>
      <c r="Z782" s="447"/>
      <c r="AA782" s="447"/>
      <c r="AB782" s="544"/>
      <c r="AC782" s="440"/>
      <c r="AD782" s="441"/>
      <c r="AE782" s="441"/>
      <c r="AF782" s="441"/>
      <c r="AG782" s="442"/>
      <c r="AH782" s="443"/>
      <c r="AI782" s="444"/>
      <c r="AJ782" s="444"/>
      <c r="AK782" s="444"/>
      <c r="AL782" s="444"/>
      <c r="AM782" s="444"/>
      <c r="AN782" s="444"/>
      <c r="AO782" s="444"/>
      <c r="AP782" s="444"/>
      <c r="AQ782" s="444"/>
      <c r="AR782" s="444"/>
      <c r="AS782" s="444"/>
      <c r="AT782" s="445"/>
      <c r="AU782" s="446"/>
      <c r="AV782" s="447"/>
      <c r="AW782" s="447"/>
      <c r="AX782" s="448"/>
    </row>
    <row r="783" spans="1:50" ht="24.9" customHeight="1" x14ac:dyDescent="0.2">
      <c r="A783" s="543"/>
      <c r="B783" s="754"/>
      <c r="C783" s="754"/>
      <c r="D783" s="754"/>
      <c r="E783" s="754"/>
      <c r="F783" s="755"/>
      <c r="G783" s="338" t="s">
        <v>541</v>
      </c>
      <c r="H783" s="339"/>
      <c r="I783" s="339"/>
      <c r="J783" s="339"/>
      <c r="K783" s="340"/>
      <c r="L783" s="391" t="s">
        <v>547</v>
      </c>
      <c r="M783" s="392"/>
      <c r="N783" s="392"/>
      <c r="O783" s="392"/>
      <c r="P783" s="392"/>
      <c r="Q783" s="392"/>
      <c r="R783" s="392"/>
      <c r="S783" s="392"/>
      <c r="T783" s="392"/>
      <c r="U783" s="392"/>
      <c r="V783" s="392"/>
      <c r="W783" s="392"/>
      <c r="X783" s="393"/>
      <c r="Y783" s="388">
        <v>4</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9" customHeight="1" x14ac:dyDescent="0.2">
      <c r="A784" s="543"/>
      <c r="B784" s="754"/>
      <c r="C784" s="754"/>
      <c r="D784" s="754"/>
      <c r="E784" s="754"/>
      <c r="F784" s="755"/>
      <c r="G784" s="338" t="s">
        <v>542</v>
      </c>
      <c r="H784" s="339"/>
      <c r="I784" s="339"/>
      <c r="J784" s="339"/>
      <c r="K784" s="340"/>
      <c r="L784" s="391" t="s">
        <v>548</v>
      </c>
      <c r="M784" s="392"/>
      <c r="N784" s="392"/>
      <c r="O784" s="392"/>
      <c r="P784" s="392"/>
      <c r="Q784" s="392"/>
      <c r="R784" s="392"/>
      <c r="S784" s="392"/>
      <c r="T784" s="392"/>
      <c r="U784" s="392"/>
      <c r="V784" s="392"/>
      <c r="W784" s="392"/>
      <c r="X784" s="393"/>
      <c r="Y784" s="388">
        <v>2</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9" customHeight="1" x14ac:dyDescent="0.2">
      <c r="A785" s="543"/>
      <c r="B785" s="754"/>
      <c r="C785" s="754"/>
      <c r="D785" s="754"/>
      <c r="E785" s="754"/>
      <c r="F785" s="755"/>
      <c r="G785" s="338" t="s">
        <v>543</v>
      </c>
      <c r="H785" s="339"/>
      <c r="I785" s="339"/>
      <c r="J785" s="339"/>
      <c r="K785" s="340"/>
      <c r="L785" s="391" t="s">
        <v>549</v>
      </c>
      <c r="M785" s="392"/>
      <c r="N785" s="392"/>
      <c r="O785" s="392"/>
      <c r="P785" s="392"/>
      <c r="Q785" s="392"/>
      <c r="R785" s="392"/>
      <c r="S785" s="392"/>
      <c r="T785" s="392"/>
      <c r="U785" s="392"/>
      <c r="V785" s="392"/>
      <c r="W785" s="392"/>
      <c r="X785" s="393"/>
      <c r="Y785" s="388">
        <v>2.4</v>
      </c>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9" customHeight="1" x14ac:dyDescent="0.2">
      <c r="A786" s="543"/>
      <c r="B786" s="754"/>
      <c r="C786" s="754"/>
      <c r="D786" s="754"/>
      <c r="E786" s="754"/>
      <c r="F786" s="755"/>
      <c r="G786" s="338" t="s">
        <v>544</v>
      </c>
      <c r="H786" s="339"/>
      <c r="I786" s="339"/>
      <c r="J786" s="339"/>
      <c r="K786" s="340"/>
      <c r="L786" s="391" t="s">
        <v>550</v>
      </c>
      <c r="M786" s="392"/>
      <c r="N786" s="392"/>
      <c r="O786" s="392"/>
      <c r="P786" s="392"/>
      <c r="Q786" s="392"/>
      <c r="R786" s="392"/>
      <c r="S786" s="392"/>
      <c r="T786" s="392"/>
      <c r="U786" s="392"/>
      <c r="V786" s="392"/>
      <c r="W786" s="392"/>
      <c r="X786" s="393"/>
      <c r="Y786" s="388">
        <v>0.2</v>
      </c>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9" customHeight="1" x14ac:dyDescent="0.2">
      <c r="A787" s="543"/>
      <c r="B787" s="754"/>
      <c r="C787" s="754"/>
      <c r="D787" s="754"/>
      <c r="E787" s="754"/>
      <c r="F787" s="755"/>
      <c r="G787" s="338" t="s">
        <v>545</v>
      </c>
      <c r="H787" s="339"/>
      <c r="I787" s="339"/>
      <c r="J787" s="339"/>
      <c r="K787" s="340"/>
      <c r="L787" s="391"/>
      <c r="M787" s="392"/>
      <c r="N787" s="392"/>
      <c r="O787" s="392"/>
      <c r="P787" s="392"/>
      <c r="Q787" s="392"/>
      <c r="R787" s="392"/>
      <c r="S787" s="392"/>
      <c r="T787" s="392"/>
      <c r="U787" s="392"/>
      <c r="V787" s="392"/>
      <c r="W787" s="392"/>
      <c r="X787" s="393"/>
      <c r="Y787" s="388">
        <v>3.1</v>
      </c>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9" customHeight="1" x14ac:dyDescent="0.2">
      <c r="A788" s="543"/>
      <c r="B788" s="754"/>
      <c r="C788" s="754"/>
      <c r="D788" s="754"/>
      <c r="E788" s="754"/>
      <c r="F788" s="75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9" customHeight="1" x14ac:dyDescent="0.2">
      <c r="A789" s="543"/>
      <c r="B789" s="754"/>
      <c r="C789" s="754"/>
      <c r="D789" s="754"/>
      <c r="E789" s="754"/>
      <c r="F789" s="75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9" customHeight="1" x14ac:dyDescent="0.2">
      <c r="A790" s="543"/>
      <c r="B790" s="754"/>
      <c r="C790" s="754"/>
      <c r="D790" s="754"/>
      <c r="E790" s="754"/>
      <c r="F790" s="75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9" customHeight="1" x14ac:dyDescent="0.2">
      <c r="A791" s="543"/>
      <c r="B791" s="754"/>
      <c r="C791" s="754"/>
      <c r="D791" s="754"/>
      <c r="E791" s="754"/>
      <c r="F791" s="755"/>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9" customHeight="1" x14ac:dyDescent="0.2">
      <c r="A792" s="543"/>
      <c r="B792" s="754"/>
      <c r="C792" s="754"/>
      <c r="D792" s="754"/>
      <c r="E792" s="754"/>
      <c r="F792" s="755"/>
      <c r="G792" s="399" t="s">
        <v>20</v>
      </c>
      <c r="H792" s="400"/>
      <c r="I792" s="400"/>
      <c r="J792" s="400"/>
      <c r="K792" s="400"/>
      <c r="L792" s="401"/>
      <c r="M792" s="402"/>
      <c r="N792" s="402"/>
      <c r="O792" s="402"/>
      <c r="P792" s="402"/>
      <c r="Q792" s="402"/>
      <c r="R792" s="402"/>
      <c r="S792" s="402"/>
      <c r="T792" s="402"/>
      <c r="U792" s="402"/>
      <c r="V792" s="402"/>
      <c r="W792" s="402"/>
      <c r="X792" s="403"/>
      <c r="Y792" s="404">
        <f>SUM(Y782:AB791)</f>
        <v>24.099999999999998</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9" hidden="1" customHeight="1" x14ac:dyDescent="0.2">
      <c r="A793" s="543"/>
      <c r="B793" s="754"/>
      <c r="C793" s="754"/>
      <c r="D793" s="754"/>
      <c r="E793" s="754"/>
      <c r="F793" s="755"/>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9" hidden="1" customHeight="1" x14ac:dyDescent="0.2">
      <c r="A794" s="543"/>
      <c r="B794" s="754"/>
      <c r="C794" s="754"/>
      <c r="D794" s="754"/>
      <c r="E794" s="754"/>
      <c r="F794" s="755"/>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9" hidden="1" customHeight="1" x14ac:dyDescent="0.2">
      <c r="A795" s="543"/>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4"/>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9" hidden="1" customHeight="1" x14ac:dyDescent="0.2">
      <c r="A796" s="543"/>
      <c r="B796" s="754"/>
      <c r="C796" s="754"/>
      <c r="D796" s="754"/>
      <c r="E796" s="754"/>
      <c r="F796" s="75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9" hidden="1" customHeight="1" x14ac:dyDescent="0.2">
      <c r="A797" s="543"/>
      <c r="B797" s="754"/>
      <c r="C797" s="754"/>
      <c r="D797" s="754"/>
      <c r="E797" s="754"/>
      <c r="F797" s="75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9" hidden="1" customHeight="1" x14ac:dyDescent="0.2">
      <c r="A798" s="543"/>
      <c r="B798" s="754"/>
      <c r="C798" s="754"/>
      <c r="D798" s="754"/>
      <c r="E798" s="754"/>
      <c r="F798" s="75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9" hidden="1" customHeight="1" x14ac:dyDescent="0.2">
      <c r="A799" s="543"/>
      <c r="B799" s="754"/>
      <c r="C799" s="754"/>
      <c r="D799" s="754"/>
      <c r="E799" s="754"/>
      <c r="F799" s="75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9" hidden="1" customHeight="1" x14ac:dyDescent="0.2">
      <c r="A800" s="543"/>
      <c r="B800" s="754"/>
      <c r="C800" s="754"/>
      <c r="D800" s="754"/>
      <c r="E800" s="754"/>
      <c r="F800" s="75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9" hidden="1" customHeight="1" x14ac:dyDescent="0.2">
      <c r="A801" s="543"/>
      <c r="B801" s="754"/>
      <c r="C801" s="754"/>
      <c r="D801" s="754"/>
      <c r="E801" s="754"/>
      <c r="F801" s="75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9" hidden="1" customHeight="1" x14ac:dyDescent="0.2">
      <c r="A802" s="543"/>
      <c r="B802" s="754"/>
      <c r="C802" s="754"/>
      <c r="D802" s="754"/>
      <c r="E802" s="754"/>
      <c r="F802" s="75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9" hidden="1" customHeight="1" x14ac:dyDescent="0.2">
      <c r="A803" s="543"/>
      <c r="B803" s="754"/>
      <c r="C803" s="754"/>
      <c r="D803" s="754"/>
      <c r="E803" s="754"/>
      <c r="F803" s="75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9" hidden="1" customHeight="1" x14ac:dyDescent="0.2">
      <c r="A804" s="543"/>
      <c r="B804" s="754"/>
      <c r="C804" s="754"/>
      <c r="D804" s="754"/>
      <c r="E804" s="754"/>
      <c r="F804" s="755"/>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9" hidden="1" customHeight="1" x14ac:dyDescent="0.2">
      <c r="A805" s="543"/>
      <c r="B805" s="754"/>
      <c r="C805" s="754"/>
      <c r="D805" s="754"/>
      <c r="E805" s="754"/>
      <c r="F805" s="755"/>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9" hidden="1" customHeight="1" x14ac:dyDescent="0.2">
      <c r="A806" s="543"/>
      <c r="B806" s="754"/>
      <c r="C806" s="754"/>
      <c r="D806" s="754"/>
      <c r="E806" s="754"/>
      <c r="F806" s="755"/>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9" hidden="1" customHeight="1" x14ac:dyDescent="0.2">
      <c r="A807" s="543"/>
      <c r="B807" s="754"/>
      <c r="C807" s="754"/>
      <c r="D807" s="754"/>
      <c r="E807" s="754"/>
      <c r="F807" s="755"/>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9" hidden="1" customHeight="1" x14ac:dyDescent="0.2">
      <c r="A808" s="543"/>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4"/>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9" hidden="1" customHeight="1" x14ac:dyDescent="0.2">
      <c r="A809" s="543"/>
      <c r="B809" s="754"/>
      <c r="C809" s="754"/>
      <c r="D809" s="754"/>
      <c r="E809" s="754"/>
      <c r="F809" s="75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9" hidden="1" customHeight="1" x14ac:dyDescent="0.2">
      <c r="A810" s="543"/>
      <c r="B810" s="754"/>
      <c r="C810" s="754"/>
      <c r="D810" s="754"/>
      <c r="E810" s="754"/>
      <c r="F810" s="75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9" hidden="1" customHeight="1" x14ac:dyDescent="0.2">
      <c r="A811" s="543"/>
      <c r="B811" s="754"/>
      <c r="C811" s="754"/>
      <c r="D811" s="754"/>
      <c r="E811" s="754"/>
      <c r="F811" s="75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9" hidden="1" customHeight="1" x14ac:dyDescent="0.2">
      <c r="A812" s="543"/>
      <c r="B812" s="754"/>
      <c r="C812" s="754"/>
      <c r="D812" s="754"/>
      <c r="E812" s="754"/>
      <c r="F812" s="75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9" hidden="1" customHeight="1" x14ac:dyDescent="0.2">
      <c r="A813" s="543"/>
      <c r="B813" s="754"/>
      <c r="C813" s="754"/>
      <c r="D813" s="754"/>
      <c r="E813" s="754"/>
      <c r="F813" s="75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9" hidden="1" customHeight="1" x14ac:dyDescent="0.2">
      <c r="A814" s="543"/>
      <c r="B814" s="754"/>
      <c r="C814" s="754"/>
      <c r="D814" s="754"/>
      <c r="E814" s="754"/>
      <c r="F814" s="75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9" hidden="1" customHeight="1" x14ac:dyDescent="0.2">
      <c r="A815" s="543"/>
      <c r="B815" s="754"/>
      <c r="C815" s="754"/>
      <c r="D815" s="754"/>
      <c r="E815" s="754"/>
      <c r="F815" s="75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9" hidden="1" customHeight="1" x14ac:dyDescent="0.2">
      <c r="A816" s="543"/>
      <c r="B816" s="754"/>
      <c r="C816" s="754"/>
      <c r="D816" s="754"/>
      <c r="E816" s="754"/>
      <c r="F816" s="75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9" hidden="1" customHeight="1" x14ac:dyDescent="0.2">
      <c r="A817" s="543"/>
      <c r="B817" s="754"/>
      <c r="C817" s="754"/>
      <c r="D817" s="754"/>
      <c r="E817" s="754"/>
      <c r="F817" s="755"/>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9" hidden="1" customHeight="1" thickBot="1" x14ac:dyDescent="0.25">
      <c r="A818" s="543"/>
      <c r="B818" s="754"/>
      <c r="C818" s="754"/>
      <c r="D818" s="754"/>
      <c r="E818" s="754"/>
      <c r="F818" s="755"/>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9" hidden="1" customHeight="1" x14ac:dyDescent="0.2">
      <c r="A819" s="543"/>
      <c r="B819" s="754"/>
      <c r="C819" s="754"/>
      <c r="D819" s="754"/>
      <c r="E819" s="754"/>
      <c r="F819" s="755"/>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9" hidden="1" customHeight="1" x14ac:dyDescent="0.2">
      <c r="A820" s="543"/>
      <c r="B820" s="754"/>
      <c r="C820" s="754"/>
      <c r="D820" s="754"/>
      <c r="E820" s="754"/>
      <c r="F820" s="755"/>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9" hidden="1" customHeight="1" x14ac:dyDescent="0.2">
      <c r="A821" s="543"/>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4"/>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9" hidden="1" customHeight="1" x14ac:dyDescent="0.2">
      <c r="A822" s="543"/>
      <c r="B822" s="754"/>
      <c r="C822" s="754"/>
      <c r="D822" s="754"/>
      <c r="E822" s="754"/>
      <c r="F822" s="75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9" hidden="1" customHeight="1" x14ac:dyDescent="0.2">
      <c r="A823" s="543"/>
      <c r="B823" s="754"/>
      <c r="C823" s="754"/>
      <c r="D823" s="754"/>
      <c r="E823" s="754"/>
      <c r="F823" s="75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9" hidden="1" customHeight="1" x14ac:dyDescent="0.2">
      <c r="A824" s="543"/>
      <c r="B824" s="754"/>
      <c r="C824" s="754"/>
      <c r="D824" s="754"/>
      <c r="E824" s="754"/>
      <c r="F824" s="75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9" hidden="1" customHeight="1" x14ac:dyDescent="0.2">
      <c r="A825" s="543"/>
      <c r="B825" s="754"/>
      <c r="C825" s="754"/>
      <c r="D825" s="754"/>
      <c r="E825" s="754"/>
      <c r="F825" s="75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9" hidden="1" customHeight="1" x14ac:dyDescent="0.2">
      <c r="A826" s="543"/>
      <c r="B826" s="754"/>
      <c r="C826" s="754"/>
      <c r="D826" s="754"/>
      <c r="E826" s="754"/>
      <c r="F826" s="75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9" hidden="1" customHeight="1" x14ac:dyDescent="0.2">
      <c r="A827" s="543"/>
      <c r="B827" s="754"/>
      <c r="C827" s="754"/>
      <c r="D827" s="754"/>
      <c r="E827" s="754"/>
      <c r="F827" s="75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9" hidden="1" customHeight="1" x14ac:dyDescent="0.2">
      <c r="A828" s="543"/>
      <c r="B828" s="754"/>
      <c r="C828" s="754"/>
      <c r="D828" s="754"/>
      <c r="E828" s="754"/>
      <c r="F828" s="75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9" hidden="1" customHeight="1" x14ac:dyDescent="0.2">
      <c r="A829" s="543"/>
      <c r="B829" s="754"/>
      <c r="C829" s="754"/>
      <c r="D829" s="754"/>
      <c r="E829" s="754"/>
      <c r="F829" s="75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9" hidden="1" customHeight="1" x14ac:dyDescent="0.2">
      <c r="A830" s="543"/>
      <c r="B830" s="754"/>
      <c r="C830" s="754"/>
      <c r="D830" s="754"/>
      <c r="E830" s="754"/>
      <c r="F830" s="755"/>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9" hidden="1" customHeight="1" x14ac:dyDescent="0.2">
      <c r="A831" s="543"/>
      <c r="B831" s="754"/>
      <c r="C831" s="754"/>
      <c r="D831" s="754"/>
      <c r="E831" s="754"/>
      <c r="F831" s="755"/>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9"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9" t="s">
        <v>269</v>
      </c>
      <c r="AM832" s="950"/>
      <c r="AN832" s="950"/>
      <c r="AO832" s="67" t="s">
        <v>267</v>
      </c>
      <c r="AP832" s="21"/>
      <c r="AQ832" s="21"/>
      <c r="AR832" s="21"/>
      <c r="AS832" s="21"/>
      <c r="AT832" s="21"/>
      <c r="AU832" s="21"/>
      <c r="AV832" s="21"/>
      <c r="AW832" s="21"/>
      <c r="AX832" s="22"/>
    </row>
    <row r="833" spans="1:50" ht="24.9"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9" hidden="1" customHeight="1" x14ac:dyDescent="0.2"/>
    <row r="835" spans="1:50" ht="24.9"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9"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45.15" customHeight="1" x14ac:dyDescent="0.2">
      <c r="A838" s="394">
        <v>1</v>
      </c>
      <c r="B838" s="394">
        <v>1</v>
      </c>
      <c r="C838" s="414" t="s">
        <v>569</v>
      </c>
      <c r="D838" s="408"/>
      <c r="E838" s="408"/>
      <c r="F838" s="408"/>
      <c r="G838" s="408"/>
      <c r="H838" s="408"/>
      <c r="I838" s="408"/>
      <c r="J838" s="438">
        <v>8010405010569</v>
      </c>
      <c r="K838" s="438"/>
      <c r="L838" s="438"/>
      <c r="M838" s="438"/>
      <c r="N838" s="438"/>
      <c r="O838" s="438"/>
      <c r="P838" s="307" t="s">
        <v>552</v>
      </c>
      <c r="Q838" s="307"/>
      <c r="R838" s="307"/>
      <c r="S838" s="307"/>
      <c r="T838" s="307"/>
      <c r="U838" s="307"/>
      <c r="V838" s="307"/>
      <c r="W838" s="307"/>
      <c r="X838" s="307"/>
      <c r="Y838" s="308">
        <v>24.1</v>
      </c>
      <c r="Z838" s="309"/>
      <c r="AA838" s="309"/>
      <c r="AB838" s="310"/>
      <c r="AC838" s="318" t="s">
        <v>297</v>
      </c>
      <c r="AD838" s="413"/>
      <c r="AE838" s="413"/>
      <c r="AF838" s="413"/>
      <c r="AG838" s="413"/>
      <c r="AH838" s="411">
        <v>1</v>
      </c>
      <c r="AI838" s="412"/>
      <c r="AJ838" s="412"/>
      <c r="AK838" s="412"/>
      <c r="AL838" s="315">
        <v>99.7</v>
      </c>
      <c r="AM838" s="316"/>
      <c r="AN838" s="316"/>
      <c r="AO838" s="317"/>
      <c r="AP838" s="311"/>
      <c r="AQ838" s="311"/>
      <c r="AR838" s="311"/>
      <c r="AS838" s="311"/>
      <c r="AT838" s="311"/>
      <c r="AU838" s="311"/>
      <c r="AV838" s="311"/>
      <c r="AW838" s="311"/>
      <c r="AX838" s="311"/>
    </row>
    <row r="839" spans="1:50" ht="30.45"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45"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45"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45"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45"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45"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45"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45"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45"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45"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45"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45"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45"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45"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45"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45"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45"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45"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45"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45"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45"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45"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45"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45"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45"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45"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45"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45"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45"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9"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9"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45" hidden="1" customHeight="1" x14ac:dyDescent="0.2">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45"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45"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45"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45"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45"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45"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45"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45"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45"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45"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45"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45"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45"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45"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45"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45"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45"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45"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45"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45"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45"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45"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45"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45"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45"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45"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45"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45"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45"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9"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9"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45"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45"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45"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45"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45"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45"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45"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45"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45"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45"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45"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45"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45"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45"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45"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45"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45"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45"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45"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45"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45"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45"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45"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45"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45"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45"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45"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45"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45"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45"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9"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9"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45"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45"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45"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45"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45"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45"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45"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45"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45"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45"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45"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45"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45"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45"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45"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45"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45"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45"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45"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45"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45"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45"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45"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45"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45"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45"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45"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45"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45"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45"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9"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9"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45"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45"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45"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45"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45"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45"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45"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45"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45"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45"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45"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45"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45"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45"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45"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45"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45"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45"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45"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45"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45"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45"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45"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45"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45"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45"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45"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45"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45"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45"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9"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9"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45"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45"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45"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45"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45"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45"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45"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45"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45"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45"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45"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45"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45"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45"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45"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45"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45"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45"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45"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45"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45"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45"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45"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45"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45"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45"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45"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45"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45"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45"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9"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9"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45"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45"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45"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45"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45"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45"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45"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45"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45"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45"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45"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45"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45"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45"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45"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45"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45"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45"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45"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45"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45"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45"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45"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45"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45"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45"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45"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45"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45"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45"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9"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9"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45"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45"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45"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45"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45"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45"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45"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45"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45"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45"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45"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45"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45"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45"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45"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45"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45"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45"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45"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45"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45"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45"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45"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45"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45"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45"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45"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45"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45"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45"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9" hidden="1" customHeight="1" x14ac:dyDescent="0.2">
      <c r="A1099" s="882" t="s">
        <v>254</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1" t="s">
        <v>269</v>
      </c>
      <c r="AM1099" s="952"/>
      <c r="AN1099" s="952"/>
      <c r="AO1099" s="65"/>
      <c r="AP1099" s="59"/>
      <c r="AQ1099" s="59"/>
      <c r="AR1099" s="59"/>
      <c r="AS1099" s="59"/>
      <c r="AT1099" s="59"/>
      <c r="AU1099" s="59"/>
      <c r="AV1099" s="59"/>
      <c r="AW1099" s="59"/>
      <c r="AX1099" s="60"/>
    </row>
    <row r="1100" spans="1:50" ht="24.9"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9"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hidden="1" customHeight="1" x14ac:dyDescent="0.2">
      <c r="A1102" s="394"/>
      <c r="B1102" s="394"/>
      <c r="C1102" s="267" t="s">
        <v>218</v>
      </c>
      <c r="D1102" s="885"/>
      <c r="E1102" s="267" t="s">
        <v>217</v>
      </c>
      <c r="F1102" s="885"/>
      <c r="G1102" s="885"/>
      <c r="H1102" s="885"/>
      <c r="I1102" s="885"/>
      <c r="J1102" s="267" t="s">
        <v>224</v>
      </c>
      <c r="K1102" s="267"/>
      <c r="L1102" s="267"/>
      <c r="M1102" s="267"/>
      <c r="N1102" s="267"/>
      <c r="O1102" s="267"/>
      <c r="P1102" s="334" t="s">
        <v>27</v>
      </c>
      <c r="Q1102" s="334"/>
      <c r="R1102" s="334"/>
      <c r="S1102" s="334"/>
      <c r="T1102" s="334"/>
      <c r="U1102" s="334"/>
      <c r="V1102" s="334"/>
      <c r="W1102" s="334"/>
      <c r="X1102" s="334"/>
      <c r="Y1102" s="267" t="s">
        <v>226</v>
      </c>
      <c r="Z1102" s="885"/>
      <c r="AA1102" s="885"/>
      <c r="AB1102" s="885"/>
      <c r="AC1102" s="267" t="s">
        <v>200</v>
      </c>
      <c r="AD1102" s="267"/>
      <c r="AE1102" s="267"/>
      <c r="AF1102" s="267"/>
      <c r="AG1102" s="267"/>
      <c r="AH1102" s="334" t="s">
        <v>213</v>
      </c>
      <c r="AI1102" s="335"/>
      <c r="AJ1102" s="335"/>
      <c r="AK1102" s="335"/>
      <c r="AL1102" s="335" t="s">
        <v>21</v>
      </c>
      <c r="AM1102" s="335"/>
      <c r="AN1102" s="335"/>
      <c r="AO1102" s="888"/>
      <c r="AP1102" s="417" t="s">
        <v>255</v>
      </c>
      <c r="AQ1102" s="417"/>
      <c r="AR1102" s="417"/>
      <c r="AS1102" s="417"/>
      <c r="AT1102" s="417"/>
      <c r="AU1102" s="417"/>
      <c r="AV1102" s="417"/>
      <c r="AW1102" s="417"/>
      <c r="AX1102" s="417"/>
    </row>
    <row r="1103" spans="1:50" ht="30.45" hidden="1" customHeight="1" x14ac:dyDescent="0.2">
      <c r="A1103" s="394">
        <v>1</v>
      </c>
      <c r="B1103" s="394">
        <v>1</v>
      </c>
      <c r="C1103" s="887"/>
      <c r="D1103" s="887"/>
      <c r="E1103" s="886"/>
      <c r="F1103" s="886"/>
      <c r="G1103" s="886"/>
      <c r="H1103" s="886"/>
      <c r="I1103" s="886"/>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45" hidden="1" customHeight="1" x14ac:dyDescent="0.2">
      <c r="A1104" s="394">
        <v>2</v>
      </c>
      <c r="B1104" s="394">
        <v>1</v>
      </c>
      <c r="C1104" s="887"/>
      <c r="D1104" s="887"/>
      <c r="E1104" s="886"/>
      <c r="F1104" s="886"/>
      <c r="G1104" s="886"/>
      <c r="H1104" s="886"/>
      <c r="I1104" s="886"/>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45" hidden="1" customHeight="1" x14ac:dyDescent="0.2">
      <c r="A1105" s="394">
        <v>3</v>
      </c>
      <c r="B1105" s="394">
        <v>1</v>
      </c>
      <c r="C1105" s="887"/>
      <c r="D1105" s="887"/>
      <c r="E1105" s="886"/>
      <c r="F1105" s="886"/>
      <c r="G1105" s="886"/>
      <c r="H1105" s="886"/>
      <c r="I1105" s="886"/>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45" hidden="1" customHeight="1" x14ac:dyDescent="0.2">
      <c r="A1106" s="394">
        <v>4</v>
      </c>
      <c r="B1106" s="394">
        <v>1</v>
      </c>
      <c r="C1106" s="887"/>
      <c r="D1106" s="887"/>
      <c r="E1106" s="886"/>
      <c r="F1106" s="886"/>
      <c r="G1106" s="886"/>
      <c r="H1106" s="886"/>
      <c r="I1106" s="886"/>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45" hidden="1" customHeight="1" x14ac:dyDescent="0.2">
      <c r="A1107" s="394">
        <v>5</v>
      </c>
      <c r="B1107" s="394">
        <v>1</v>
      </c>
      <c r="C1107" s="887"/>
      <c r="D1107" s="887"/>
      <c r="E1107" s="886"/>
      <c r="F1107" s="886"/>
      <c r="G1107" s="886"/>
      <c r="H1107" s="886"/>
      <c r="I1107" s="886"/>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45" hidden="1" customHeight="1" x14ac:dyDescent="0.2">
      <c r="A1108" s="394">
        <v>6</v>
      </c>
      <c r="B1108" s="394">
        <v>1</v>
      </c>
      <c r="C1108" s="887"/>
      <c r="D1108" s="887"/>
      <c r="E1108" s="886"/>
      <c r="F1108" s="886"/>
      <c r="G1108" s="886"/>
      <c r="H1108" s="886"/>
      <c r="I1108" s="886"/>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45" hidden="1" customHeight="1" x14ac:dyDescent="0.2">
      <c r="A1109" s="394">
        <v>7</v>
      </c>
      <c r="B1109" s="394">
        <v>1</v>
      </c>
      <c r="C1109" s="887"/>
      <c r="D1109" s="887"/>
      <c r="E1109" s="886"/>
      <c r="F1109" s="886"/>
      <c r="G1109" s="886"/>
      <c r="H1109" s="886"/>
      <c r="I1109" s="886"/>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45" hidden="1" customHeight="1" x14ac:dyDescent="0.2">
      <c r="A1110" s="394">
        <v>8</v>
      </c>
      <c r="B1110" s="394">
        <v>1</v>
      </c>
      <c r="C1110" s="887"/>
      <c r="D1110" s="887"/>
      <c r="E1110" s="886"/>
      <c r="F1110" s="886"/>
      <c r="G1110" s="886"/>
      <c r="H1110" s="886"/>
      <c r="I1110" s="886"/>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45" hidden="1" customHeight="1" x14ac:dyDescent="0.2">
      <c r="A1111" s="394">
        <v>9</v>
      </c>
      <c r="B1111" s="394">
        <v>1</v>
      </c>
      <c r="C1111" s="887"/>
      <c r="D1111" s="887"/>
      <c r="E1111" s="886"/>
      <c r="F1111" s="886"/>
      <c r="G1111" s="886"/>
      <c r="H1111" s="886"/>
      <c r="I1111" s="886"/>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45" hidden="1" customHeight="1" x14ac:dyDescent="0.2">
      <c r="A1112" s="394">
        <v>10</v>
      </c>
      <c r="B1112" s="394">
        <v>1</v>
      </c>
      <c r="C1112" s="887"/>
      <c r="D1112" s="887"/>
      <c r="E1112" s="886"/>
      <c r="F1112" s="886"/>
      <c r="G1112" s="886"/>
      <c r="H1112" s="886"/>
      <c r="I1112" s="886"/>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45" hidden="1" customHeight="1" x14ac:dyDescent="0.2">
      <c r="A1113" s="394">
        <v>11</v>
      </c>
      <c r="B1113" s="394">
        <v>1</v>
      </c>
      <c r="C1113" s="887"/>
      <c r="D1113" s="887"/>
      <c r="E1113" s="886"/>
      <c r="F1113" s="886"/>
      <c r="G1113" s="886"/>
      <c r="H1113" s="886"/>
      <c r="I1113" s="886"/>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45" hidden="1" customHeight="1" x14ac:dyDescent="0.2">
      <c r="A1114" s="394">
        <v>12</v>
      </c>
      <c r="B1114" s="394">
        <v>1</v>
      </c>
      <c r="C1114" s="887"/>
      <c r="D1114" s="887"/>
      <c r="E1114" s="886"/>
      <c r="F1114" s="886"/>
      <c r="G1114" s="886"/>
      <c r="H1114" s="886"/>
      <c r="I1114" s="886"/>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45" hidden="1" customHeight="1" x14ac:dyDescent="0.2">
      <c r="A1115" s="394">
        <v>13</v>
      </c>
      <c r="B1115" s="394">
        <v>1</v>
      </c>
      <c r="C1115" s="887"/>
      <c r="D1115" s="887"/>
      <c r="E1115" s="886"/>
      <c r="F1115" s="886"/>
      <c r="G1115" s="886"/>
      <c r="H1115" s="886"/>
      <c r="I1115" s="886"/>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45" hidden="1" customHeight="1" x14ac:dyDescent="0.2">
      <c r="A1116" s="394">
        <v>14</v>
      </c>
      <c r="B1116" s="394">
        <v>1</v>
      </c>
      <c r="C1116" s="887"/>
      <c r="D1116" s="887"/>
      <c r="E1116" s="886"/>
      <c r="F1116" s="886"/>
      <c r="G1116" s="886"/>
      <c r="H1116" s="886"/>
      <c r="I1116" s="886"/>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45" hidden="1" customHeight="1" x14ac:dyDescent="0.2">
      <c r="A1117" s="394">
        <v>15</v>
      </c>
      <c r="B1117" s="394">
        <v>1</v>
      </c>
      <c r="C1117" s="887"/>
      <c r="D1117" s="887"/>
      <c r="E1117" s="886"/>
      <c r="F1117" s="886"/>
      <c r="G1117" s="886"/>
      <c r="H1117" s="886"/>
      <c r="I1117" s="886"/>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45" hidden="1" customHeight="1" x14ac:dyDescent="0.2">
      <c r="A1118" s="394">
        <v>16</v>
      </c>
      <c r="B1118" s="394">
        <v>1</v>
      </c>
      <c r="C1118" s="887"/>
      <c r="D1118" s="887"/>
      <c r="E1118" s="886"/>
      <c r="F1118" s="886"/>
      <c r="G1118" s="886"/>
      <c r="H1118" s="886"/>
      <c r="I1118" s="886"/>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45" hidden="1" customHeight="1" x14ac:dyDescent="0.2">
      <c r="A1119" s="394">
        <v>17</v>
      </c>
      <c r="B1119" s="394">
        <v>1</v>
      </c>
      <c r="C1119" s="887"/>
      <c r="D1119" s="887"/>
      <c r="E1119" s="886"/>
      <c r="F1119" s="886"/>
      <c r="G1119" s="886"/>
      <c r="H1119" s="886"/>
      <c r="I1119" s="886"/>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45" hidden="1" customHeight="1" x14ac:dyDescent="0.2">
      <c r="A1120" s="394">
        <v>18</v>
      </c>
      <c r="B1120" s="394">
        <v>1</v>
      </c>
      <c r="C1120" s="887"/>
      <c r="D1120" s="887"/>
      <c r="E1120" s="251"/>
      <c r="F1120" s="886"/>
      <c r="G1120" s="886"/>
      <c r="H1120" s="886"/>
      <c r="I1120" s="886"/>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45" hidden="1" customHeight="1" x14ac:dyDescent="0.2">
      <c r="A1121" s="394">
        <v>19</v>
      </c>
      <c r="B1121" s="394">
        <v>1</v>
      </c>
      <c r="C1121" s="887"/>
      <c r="D1121" s="887"/>
      <c r="E1121" s="886"/>
      <c r="F1121" s="886"/>
      <c r="G1121" s="886"/>
      <c r="H1121" s="886"/>
      <c r="I1121" s="886"/>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45" hidden="1" customHeight="1" x14ac:dyDescent="0.2">
      <c r="A1122" s="394">
        <v>20</v>
      </c>
      <c r="B1122" s="394">
        <v>1</v>
      </c>
      <c r="C1122" s="887"/>
      <c r="D1122" s="887"/>
      <c r="E1122" s="886"/>
      <c r="F1122" s="886"/>
      <c r="G1122" s="886"/>
      <c r="H1122" s="886"/>
      <c r="I1122" s="886"/>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45" hidden="1" customHeight="1" x14ac:dyDescent="0.2">
      <c r="A1123" s="394">
        <v>21</v>
      </c>
      <c r="B1123" s="394">
        <v>1</v>
      </c>
      <c r="C1123" s="887"/>
      <c r="D1123" s="887"/>
      <c r="E1123" s="886"/>
      <c r="F1123" s="886"/>
      <c r="G1123" s="886"/>
      <c r="H1123" s="886"/>
      <c r="I1123" s="886"/>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45" hidden="1" customHeight="1" x14ac:dyDescent="0.2">
      <c r="A1124" s="394">
        <v>22</v>
      </c>
      <c r="B1124" s="394">
        <v>1</v>
      </c>
      <c r="C1124" s="887"/>
      <c r="D1124" s="887"/>
      <c r="E1124" s="886"/>
      <c r="F1124" s="886"/>
      <c r="G1124" s="886"/>
      <c r="H1124" s="886"/>
      <c r="I1124" s="886"/>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45" hidden="1" customHeight="1" x14ac:dyDescent="0.2">
      <c r="A1125" s="394">
        <v>23</v>
      </c>
      <c r="B1125" s="394">
        <v>1</v>
      </c>
      <c r="C1125" s="887"/>
      <c r="D1125" s="887"/>
      <c r="E1125" s="886"/>
      <c r="F1125" s="886"/>
      <c r="G1125" s="886"/>
      <c r="H1125" s="886"/>
      <c r="I1125" s="886"/>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45" hidden="1" customHeight="1" x14ac:dyDescent="0.2">
      <c r="A1126" s="394">
        <v>24</v>
      </c>
      <c r="B1126" s="394">
        <v>1</v>
      </c>
      <c r="C1126" s="887"/>
      <c r="D1126" s="887"/>
      <c r="E1126" s="886"/>
      <c r="F1126" s="886"/>
      <c r="G1126" s="886"/>
      <c r="H1126" s="886"/>
      <c r="I1126" s="886"/>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45" hidden="1" customHeight="1" x14ac:dyDescent="0.2">
      <c r="A1127" s="394">
        <v>25</v>
      </c>
      <c r="B1127" s="394">
        <v>1</v>
      </c>
      <c r="C1127" s="887"/>
      <c r="D1127" s="887"/>
      <c r="E1127" s="886"/>
      <c r="F1127" s="886"/>
      <c r="G1127" s="886"/>
      <c r="H1127" s="886"/>
      <c r="I1127" s="886"/>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45" hidden="1" customHeight="1" x14ac:dyDescent="0.2">
      <c r="A1128" s="394">
        <v>26</v>
      </c>
      <c r="B1128" s="394">
        <v>1</v>
      </c>
      <c r="C1128" s="887"/>
      <c r="D1128" s="887"/>
      <c r="E1128" s="886"/>
      <c r="F1128" s="886"/>
      <c r="G1128" s="886"/>
      <c r="H1128" s="886"/>
      <c r="I1128" s="886"/>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45" hidden="1" customHeight="1" x14ac:dyDescent="0.2">
      <c r="A1129" s="394">
        <v>27</v>
      </c>
      <c r="B1129" s="394">
        <v>1</v>
      </c>
      <c r="C1129" s="887"/>
      <c r="D1129" s="887"/>
      <c r="E1129" s="886"/>
      <c r="F1129" s="886"/>
      <c r="G1129" s="886"/>
      <c r="H1129" s="886"/>
      <c r="I1129" s="886"/>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45" hidden="1" customHeight="1" x14ac:dyDescent="0.2">
      <c r="A1130" s="394">
        <v>28</v>
      </c>
      <c r="B1130" s="394">
        <v>1</v>
      </c>
      <c r="C1130" s="887"/>
      <c r="D1130" s="887"/>
      <c r="E1130" s="886"/>
      <c r="F1130" s="886"/>
      <c r="G1130" s="886"/>
      <c r="H1130" s="886"/>
      <c r="I1130" s="886"/>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45" hidden="1" customHeight="1" x14ac:dyDescent="0.2">
      <c r="A1131" s="394">
        <v>29</v>
      </c>
      <c r="B1131" s="394">
        <v>1</v>
      </c>
      <c r="C1131" s="887"/>
      <c r="D1131" s="887"/>
      <c r="E1131" s="886"/>
      <c r="F1131" s="886"/>
      <c r="G1131" s="886"/>
      <c r="H1131" s="886"/>
      <c r="I1131" s="886"/>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45" hidden="1" customHeight="1" x14ac:dyDescent="0.2">
      <c r="A1132" s="394">
        <v>30</v>
      </c>
      <c r="B1132" s="394">
        <v>1</v>
      </c>
      <c r="C1132" s="887"/>
      <c r="D1132" s="887"/>
      <c r="E1132" s="886"/>
      <c r="F1132" s="886"/>
      <c r="G1132" s="886"/>
      <c r="H1132" s="886"/>
      <c r="I1132" s="886"/>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7" priority="14027">
      <formula>IF(RIGHT(TEXT(P14,"0.#"),1)=".",FALSE,TRUE)</formula>
    </cfRule>
    <cfRule type="expression" dxfId="2106" priority="14028">
      <formula>IF(RIGHT(TEXT(P14,"0.#"),1)=".",TRUE,FALSE)</formula>
    </cfRule>
  </conditionalFormatting>
  <conditionalFormatting sqref="AE32">
    <cfRule type="expression" dxfId="2105" priority="14017">
      <formula>IF(RIGHT(TEXT(AE32,"0.#"),1)=".",FALSE,TRUE)</formula>
    </cfRule>
    <cfRule type="expression" dxfId="2104" priority="14018">
      <formula>IF(RIGHT(TEXT(AE32,"0.#"),1)=".",TRUE,FALSE)</formula>
    </cfRule>
  </conditionalFormatting>
  <conditionalFormatting sqref="P18:AX18">
    <cfRule type="expression" dxfId="2103" priority="13903">
      <formula>IF(RIGHT(TEXT(P18,"0.#"),1)=".",FALSE,TRUE)</formula>
    </cfRule>
    <cfRule type="expression" dxfId="2102" priority="13904">
      <formula>IF(RIGHT(TEXT(P18,"0.#"),1)=".",TRUE,FALSE)</formula>
    </cfRule>
  </conditionalFormatting>
  <conditionalFormatting sqref="Y783">
    <cfRule type="expression" dxfId="2101" priority="13899">
      <formula>IF(RIGHT(TEXT(Y783,"0.#"),1)=".",FALSE,TRUE)</formula>
    </cfRule>
    <cfRule type="expression" dxfId="2100" priority="13900">
      <formula>IF(RIGHT(TEXT(Y783,"0.#"),1)=".",TRUE,FALSE)</formula>
    </cfRule>
  </conditionalFormatting>
  <conditionalFormatting sqref="Y792">
    <cfRule type="expression" dxfId="2099" priority="13895">
      <formula>IF(RIGHT(TEXT(Y792,"0.#"),1)=".",FALSE,TRUE)</formula>
    </cfRule>
    <cfRule type="expression" dxfId="2098" priority="13896">
      <formula>IF(RIGHT(TEXT(Y792,"0.#"),1)=".",TRUE,FALSE)</formula>
    </cfRule>
  </conditionalFormatting>
  <conditionalFormatting sqref="Y823:Y830 Y821 Y810:Y817 Y808 Y797:Y804 Y795">
    <cfRule type="expression" dxfId="2097" priority="13677">
      <formula>IF(RIGHT(TEXT(Y795,"0.#"),1)=".",FALSE,TRUE)</formula>
    </cfRule>
    <cfRule type="expression" dxfId="2096" priority="13678">
      <formula>IF(RIGHT(TEXT(Y795,"0.#"),1)=".",TRUE,FALSE)</formula>
    </cfRule>
  </conditionalFormatting>
  <conditionalFormatting sqref="P16:AQ17 P15:AX15 AK13:AX13">
    <cfRule type="expression" dxfId="2095" priority="13725">
      <formula>IF(RIGHT(TEXT(P13,"0.#"),1)=".",FALSE,TRUE)</formula>
    </cfRule>
    <cfRule type="expression" dxfId="2094" priority="13726">
      <formula>IF(RIGHT(TEXT(P13,"0.#"),1)=".",TRUE,FALSE)</formula>
    </cfRule>
  </conditionalFormatting>
  <conditionalFormatting sqref="AD19:AJ19">
    <cfRule type="expression" dxfId="2093" priority="13723">
      <formula>IF(RIGHT(TEXT(AD19,"0.#"),1)=".",FALSE,TRUE)</formula>
    </cfRule>
    <cfRule type="expression" dxfId="2092" priority="13724">
      <formula>IF(RIGHT(TEXT(AD19,"0.#"),1)=".",TRUE,FALSE)</formula>
    </cfRule>
  </conditionalFormatting>
  <conditionalFormatting sqref="AQ101">
    <cfRule type="expression" dxfId="2091" priority="13715">
      <formula>IF(RIGHT(TEXT(AQ101,"0.#"),1)=".",FALSE,TRUE)</formula>
    </cfRule>
    <cfRule type="expression" dxfId="2090" priority="13716">
      <formula>IF(RIGHT(TEXT(AQ101,"0.#"),1)=".",TRUE,FALSE)</formula>
    </cfRule>
  </conditionalFormatting>
  <conditionalFormatting sqref="Y784:Y791 Y782">
    <cfRule type="expression" dxfId="2089" priority="13701">
      <formula>IF(RIGHT(TEXT(Y782,"0.#"),1)=".",FALSE,TRUE)</formula>
    </cfRule>
    <cfRule type="expression" dxfId="2088" priority="13702">
      <formula>IF(RIGHT(TEXT(Y782,"0.#"),1)=".",TRUE,FALSE)</formula>
    </cfRule>
  </conditionalFormatting>
  <conditionalFormatting sqref="AU783">
    <cfRule type="expression" dxfId="2087" priority="13699">
      <formula>IF(RIGHT(TEXT(AU783,"0.#"),1)=".",FALSE,TRUE)</formula>
    </cfRule>
    <cfRule type="expression" dxfId="2086" priority="13700">
      <formula>IF(RIGHT(TEXT(AU783,"0.#"),1)=".",TRUE,FALSE)</formula>
    </cfRule>
  </conditionalFormatting>
  <conditionalFormatting sqref="AU792">
    <cfRule type="expression" dxfId="2085" priority="13697">
      <formula>IF(RIGHT(TEXT(AU792,"0.#"),1)=".",FALSE,TRUE)</formula>
    </cfRule>
    <cfRule type="expression" dxfId="2084" priority="13698">
      <formula>IF(RIGHT(TEXT(AU792,"0.#"),1)=".",TRUE,FALSE)</formula>
    </cfRule>
  </conditionalFormatting>
  <conditionalFormatting sqref="AU784:AU791 AU782">
    <cfRule type="expression" dxfId="2083" priority="13695">
      <formula>IF(RIGHT(TEXT(AU782,"0.#"),1)=".",FALSE,TRUE)</formula>
    </cfRule>
    <cfRule type="expression" dxfId="2082" priority="13696">
      <formula>IF(RIGHT(TEXT(AU782,"0.#"),1)=".",TRUE,FALSE)</formula>
    </cfRule>
  </conditionalFormatting>
  <conditionalFormatting sqref="Y822 Y809 Y796">
    <cfRule type="expression" dxfId="2081" priority="13681">
      <formula>IF(RIGHT(TEXT(Y796,"0.#"),1)=".",FALSE,TRUE)</formula>
    </cfRule>
    <cfRule type="expression" dxfId="2080" priority="13682">
      <formula>IF(RIGHT(TEXT(Y796,"0.#"),1)=".",TRUE,FALSE)</formula>
    </cfRule>
  </conditionalFormatting>
  <conditionalFormatting sqref="Y831 Y818 Y805">
    <cfRule type="expression" dxfId="2079" priority="13679">
      <formula>IF(RIGHT(TEXT(Y805,"0.#"),1)=".",FALSE,TRUE)</formula>
    </cfRule>
    <cfRule type="expression" dxfId="2078" priority="13680">
      <formula>IF(RIGHT(TEXT(Y805,"0.#"),1)=".",TRUE,FALSE)</formula>
    </cfRule>
  </conditionalFormatting>
  <conditionalFormatting sqref="AU822 AU809 AU796">
    <cfRule type="expression" dxfId="2077" priority="13675">
      <formula>IF(RIGHT(TEXT(AU796,"0.#"),1)=".",FALSE,TRUE)</formula>
    </cfRule>
    <cfRule type="expression" dxfId="2076" priority="13676">
      <formula>IF(RIGHT(TEXT(AU796,"0.#"),1)=".",TRUE,FALSE)</formula>
    </cfRule>
  </conditionalFormatting>
  <conditionalFormatting sqref="AU831 AU818 AU805">
    <cfRule type="expression" dxfId="2075" priority="13673">
      <formula>IF(RIGHT(TEXT(AU805,"0.#"),1)=".",FALSE,TRUE)</formula>
    </cfRule>
    <cfRule type="expression" dxfId="2074" priority="13674">
      <formula>IF(RIGHT(TEXT(AU805,"0.#"),1)=".",TRUE,FALSE)</formula>
    </cfRule>
  </conditionalFormatting>
  <conditionalFormatting sqref="AU823:AU830 AU821 AU810:AU817 AU808 AU797:AU804 AU795">
    <cfRule type="expression" dxfId="2073" priority="13671">
      <formula>IF(RIGHT(TEXT(AU795,"0.#"),1)=".",FALSE,TRUE)</formula>
    </cfRule>
    <cfRule type="expression" dxfId="2072" priority="13672">
      <formula>IF(RIGHT(TEXT(AU795,"0.#"),1)=".",TRUE,FALSE)</formula>
    </cfRule>
  </conditionalFormatting>
  <conditionalFormatting sqref="AM87">
    <cfRule type="expression" dxfId="2071" priority="13325">
      <formula>IF(RIGHT(TEXT(AM87,"0.#"),1)=".",FALSE,TRUE)</formula>
    </cfRule>
    <cfRule type="expression" dxfId="2070" priority="13326">
      <formula>IF(RIGHT(TEXT(AM87,"0.#"),1)=".",TRUE,FALSE)</formula>
    </cfRule>
  </conditionalFormatting>
  <conditionalFormatting sqref="AE55">
    <cfRule type="expression" dxfId="2069" priority="13393">
      <formula>IF(RIGHT(TEXT(AE55,"0.#"),1)=".",FALSE,TRUE)</formula>
    </cfRule>
    <cfRule type="expression" dxfId="2068" priority="13394">
      <formula>IF(RIGHT(TEXT(AE55,"0.#"),1)=".",TRUE,FALSE)</formula>
    </cfRule>
  </conditionalFormatting>
  <conditionalFormatting sqref="AI55">
    <cfRule type="expression" dxfId="2067" priority="13391">
      <formula>IF(RIGHT(TEXT(AI55,"0.#"),1)=".",FALSE,TRUE)</formula>
    </cfRule>
    <cfRule type="expression" dxfId="2066" priority="13392">
      <formula>IF(RIGHT(TEXT(AI55,"0.#"),1)=".",TRUE,FALSE)</formula>
    </cfRule>
  </conditionalFormatting>
  <conditionalFormatting sqref="AM34">
    <cfRule type="expression" dxfId="2065" priority="13471">
      <formula>IF(RIGHT(TEXT(AM34,"0.#"),1)=".",FALSE,TRUE)</formula>
    </cfRule>
    <cfRule type="expression" dxfId="2064" priority="13472">
      <formula>IF(RIGHT(TEXT(AM34,"0.#"),1)=".",TRUE,FALSE)</formula>
    </cfRule>
  </conditionalFormatting>
  <conditionalFormatting sqref="AE33">
    <cfRule type="expression" dxfId="2063" priority="13485">
      <formula>IF(RIGHT(TEXT(AE33,"0.#"),1)=".",FALSE,TRUE)</formula>
    </cfRule>
    <cfRule type="expression" dxfId="2062" priority="13486">
      <formula>IF(RIGHT(TEXT(AE33,"0.#"),1)=".",TRUE,FALSE)</formula>
    </cfRule>
  </conditionalFormatting>
  <conditionalFormatting sqref="AE34">
    <cfRule type="expression" dxfId="2061" priority="13483">
      <formula>IF(RIGHT(TEXT(AE34,"0.#"),1)=".",FALSE,TRUE)</formula>
    </cfRule>
    <cfRule type="expression" dxfId="2060" priority="13484">
      <formula>IF(RIGHT(TEXT(AE34,"0.#"),1)=".",TRUE,FALSE)</formula>
    </cfRule>
  </conditionalFormatting>
  <conditionalFormatting sqref="AI34">
    <cfRule type="expression" dxfId="2059" priority="13481">
      <formula>IF(RIGHT(TEXT(AI34,"0.#"),1)=".",FALSE,TRUE)</formula>
    </cfRule>
    <cfRule type="expression" dxfId="2058" priority="13482">
      <formula>IF(RIGHT(TEXT(AI34,"0.#"),1)=".",TRUE,FALSE)</formula>
    </cfRule>
  </conditionalFormatting>
  <conditionalFormatting sqref="AI33">
    <cfRule type="expression" dxfId="2057" priority="13479">
      <formula>IF(RIGHT(TEXT(AI33,"0.#"),1)=".",FALSE,TRUE)</formula>
    </cfRule>
    <cfRule type="expression" dxfId="2056" priority="13480">
      <formula>IF(RIGHT(TEXT(AI33,"0.#"),1)=".",TRUE,FALSE)</formula>
    </cfRule>
  </conditionalFormatting>
  <conditionalFormatting sqref="AI32">
    <cfRule type="expression" dxfId="2055" priority="13477">
      <formula>IF(RIGHT(TEXT(AI32,"0.#"),1)=".",FALSE,TRUE)</formula>
    </cfRule>
    <cfRule type="expression" dxfId="2054" priority="13478">
      <formula>IF(RIGHT(TEXT(AI32,"0.#"),1)=".",TRUE,FALSE)</formula>
    </cfRule>
  </conditionalFormatting>
  <conditionalFormatting sqref="AM32">
    <cfRule type="expression" dxfId="2053" priority="13475">
      <formula>IF(RIGHT(TEXT(AM32,"0.#"),1)=".",FALSE,TRUE)</formula>
    </cfRule>
    <cfRule type="expression" dxfId="2052" priority="13476">
      <formula>IF(RIGHT(TEXT(AM32,"0.#"),1)=".",TRUE,FALSE)</formula>
    </cfRule>
  </conditionalFormatting>
  <conditionalFormatting sqref="AM33">
    <cfRule type="expression" dxfId="2051" priority="13473">
      <formula>IF(RIGHT(TEXT(AM33,"0.#"),1)=".",FALSE,TRUE)</formula>
    </cfRule>
    <cfRule type="expression" dxfId="2050" priority="13474">
      <formula>IF(RIGHT(TEXT(AM33,"0.#"),1)=".",TRUE,FALSE)</formula>
    </cfRule>
  </conditionalFormatting>
  <conditionalFormatting sqref="AQ32:AQ34">
    <cfRule type="expression" dxfId="2049" priority="13465">
      <formula>IF(RIGHT(TEXT(AQ32,"0.#"),1)=".",FALSE,TRUE)</formula>
    </cfRule>
    <cfRule type="expression" dxfId="2048" priority="13466">
      <formula>IF(RIGHT(TEXT(AQ32,"0.#"),1)=".",TRUE,FALSE)</formula>
    </cfRule>
  </conditionalFormatting>
  <conditionalFormatting sqref="AU32:AU34">
    <cfRule type="expression" dxfId="2047" priority="13463">
      <formula>IF(RIGHT(TEXT(AU32,"0.#"),1)=".",FALSE,TRUE)</formula>
    </cfRule>
    <cfRule type="expression" dxfId="2046" priority="13464">
      <formula>IF(RIGHT(TEXT(AU32,"0.#"),1)=".",TRUE,FALSE)</formula>
    </cfRule>
  </conditionalFormatting>
  <conditionalFormatting sqref="AE53">
    <cfRule type="expression" dxfId="2045" priority="13397">
      <formula>IF(RIGHT(TEXT(AE53,"0.#"),1)=".",FALSE,TRUE)</formula>
    </cfRule>
    <cfRule type="expression" dxfId="2044" priority="13398">
      <formula>IF(RIGHT(TEXT(AE53,"0.#"),1)=".",TRUE,FALSE)</formula>
    </cfRule>
  </conditionalFormatting>
  <conditionalFormatting sqref="AE54">
    <cfRule type="expression" dxfId="2043" priority="13395">
      <formula>IF(RIGHT(TEXT(AE54,"0.#"),1)=".",FALSE,TRUE)</formula>
    </cfRule>
    <cfRule type="expression" dxfId="2042" priority="13396">
      <formula>IF(RIGHT(TEXT(AE54,"0.#"),1)=".",TRUE,FALSE)</formula>
    </cfRule>
  </conditionalFormatting>
  <conditionalFormatting sqref="AI54">
    <cfRule type="expression" dxfId="2041" priority="13389">
      <formula>IF(RIGHT(TEXT(AI54,"0.#"),1)=".",FALSE,TRUE)</formula>
    </cfRule>
    <cfRule type="expression" dxfId="2040" priority="13390">
      <formula>IF(RIGHT(TEXT(AI54,"0.#"),1)=".",TRUE,FALSE)</formula>
    </cfRule>
  </conditionalFormatting>
  <conditionalFormatting sqref="AI53">
    <cfRule type="expression" dxfId="2039" priority="13387">
      <formula>IF(RIGHT(TEXT(AI53,"0.#"),1)=".",FALSE,TRUE)</formula>
    </cfRule>
    <cfRule type="expression" dxfId="2038" priority="13388">
      <formula>IF(RIGHT(TEXT(AI53,"0.#"),1)=".",TRUE,FALSE)</formula>
    </cfRule>
  </conditionalFormatting>
  <conditionalFormatting sqref="AM53">
    <cfRule type="expression" dxfId="2037" priority="13385">
      <formula>IF(RIGHT(TEXT(AM53,"0.#"),1)=".",FALSE,TRUE)</formula>
    </cfRule>
    <cfRule type="expression" dxfId="2036" priority="13386">
      <formula>IF(RIGHT(TEXT(AM53,"0.#"),1)=".",TRUE,FALSE)</formula>
    </cfRule>
  </conditionalFormatting>
  <conditionalFormatting sqref="AM54">
    <cfRule type="expression" dxfId="2035" priority="13383">
      <formula>IF(RIGHT(TEXT(AM54,"0.#"),1)=".",FALSE,TRUE)</formula>
    </cfRule>
    <cfRule type="expression" dxfId="2034" priority="13384">
      <formula>IF(RIGHT(TEXT(AM54,"0.#"),1)=".",TRUE,FALSE)</formula>
    </cfRule>
  </conditionalFormatting>
  <conditionalFormatting sqref="AM55">
    <cfRule type="expression" dxfId="2033" priority="13381">
      <formula>IF(RIGHT(TEXT(AM55,"0.#"),1)=".",FALSE,TRUE)</formula>
    </cfRule>
    <cfRule type="expression" dxfId="2032" priority="13382">
      <formula>IF(RIGHT(TEXT(AM55,"0.#"),1)=".",TRUE,FALSE)</formula>
    </cfRule>
  </conditionalFormatting>
  <conditionalFormatting sqref="AE60">
    <cfRule type="expression" dxfId="2031" priority="13367">
      <formula>IF(RIGHT(TEXT(AE60,"0.#"),1)=".",FALSE,TRUE)</formula>
    </cfRule>
    <cfRule type="expression" dxfId="2030" priority="13368">
      <formula>IF(RIGHT(TEXT(AE60,"0.#"),1)=".",TRUE,FALSE)</formula>
    </cfRule>
  </conditionalFormatting>
  <conditionalFormatting sqref="AE61">
    <cfRule type="expression" dxfId="2029" priority="13365">
      <formula>IF(RIGHT(TEXT(AE61,"0.#"),1)=".",FALSE,TRUE)</formula>
    </cfRule>
    <cfRule type="expression" dxfId="2028" priority="13366">
      <formula>IF(RIGHT(TEXT(AE61,"0.#"),1)=".",TRUE,FALSE)</formula>
    </cfRule>
  </conditionalFormatting>
  <conditionalFormatting sqref="AE62">
    <cfRule type="expression" dxfId="2027" priority="13363">
      <formula>IF(RIGHT(TEXT(AE62,"0.#"),1)=".",FALSE,TRUE)</formula>
    </cfRule>
    <cfRule type="expression" dxfId="2026" priority="13364">
      <formula>IF(RIGHT(TEXT(AE62,"0.#"),1)=".",TRUE,FALSE)</formula>
    </cfRule>
  </conditionalFormatting>
  <conditionalFormatting sqref="AI62">
    <cfRule type="expression" dxfId="2025" priority="13361">
      <formula>IF(RIGHT(TEXT(AI62,"0.#"),1)=".",FALSE,TRUE)</formula>
    </cfRule>
    <cfRule type="expression" dxfId="2024" priority="13362">
      <formula>IF(RIGHT(TEXT(AI62,"0.#"),1)=".",TRUE,FALSE)</formula>
    </cfRule>
  </conditionalFormatting>
  <conditionalFormatting sqref="AI61">
    <cfRule type="expression" dxfId="2023" priority="13359">
      <formula>IF(RIGHT(TEXT(AI61,"0.#"),1)=".",FALSE,TRUE)</formula>
    </cfRule>
    <cfRule type="expression" dxfId="2022" priority="13360">
      <formula>IF(RIGHT(TEXT(AI61,"0.#"),1)=".",TRUE,FALSE)</formula>
    </cfRule>
  </conditionalFormatting>
  <conditionalFormatting sqref="AI60">
    <cfRule type="expression" dxfId="2021" priority="13357">
      <formula>IF(RIGHT(TEXT(AI60,"0.#"),1)=".",FALSE,TRUE)</formula>
    </cfRule>
    <cfRule type="expression" dxfId="2020" priority="13358">
      <formula>IF(RIGHT(TEXT(AI60,"0.#"),1)=".",TRUE,FALSE)</formula>
    </cfRule>
  </conditionalFormatting>
  <conditionalFormatting sqref="AM60">
    <cfRule type="expression" dxfId="2019" priority="13355">
      <formula>IF(RIGHT(TEXT(AM60,"0.#"),1)=".",FALSE,TRUE)</formula>
    </cfRule>
    <cfRule type="expression" dxfId="2018" priority="13356">
      <formula>IF(RIGHT(TEXT(AM60,"0.#"),1)=".",TRUE,FALSE)</formula>
    </cfRule>
  </conditionalFormatting>
  <conditionalFormatting sqref="AM61">
    <cfRule type="expression" dxfId="2017" priority="13353">
      <formula>IF(RIGHT(TEXT(AM61,"0.#"),1)=".",FALSE,TRUE)</formula>
    </cfRule>
    <cfRule type="expression" dxfId="2016" priority="13354">
      <formula>IF(RIGHT(TEXT(AM61,"0.#"),1)=".",TRUE,FALSE)</formula>
    </cfRule>
  </conditionalFormatting>
  <conditionalFormatting sqref="AM62">
    <cfRule type="expression" dxfId="2015" priority="13351">
      <formula>IF(RIGHT(TEXT(AM62,"0.#"),1)=".",FALSE,TRUE)</formula>
    </cfRule>
    <cfRule type="expression" dxfId="2014" priority="13352">
      <formula>IF(RIGHT(TEXT(AM62,"0.#"),1)=".",TRUE,FALSE)</formula>
    </cfRule>
  </conditionalFormatting>
  <conditionalFormatting sqref="AE87">
    <cfRule type="expression" dxfId="2013" priority="13337">
      <formula>IF(RIGHT(TEXT(AE87,"0.#"),1)=".",FALSE,TRUE)</formula>
    </cfRule>
    <cfRule type="expression" dxfId="2012" priority="13338">
      <formula>IF(RIGHT(TEXT(AE87,"0.#"),1)=".",TRUE,FALSE)</formula>
    </cfRule>
  </conditionalFormatting>
  <conditionalFormatting sqref="AE88">
    <cfRule type="expression" dxfId="2011" priority="13335">
      <formula>IF(RIGHT(TEXT(AE88,"0.#"),1)=".",FALSE,TRUE)</formula>
    </cfRule>
    <cfRule type="expression" dxfId="2010" priority="13336">
      <formula>IF(RIGHT(TEXT(AE88,"0.#"),1)=".",TRUE,FALSE)</formula>
    </cfRule>
  </conditionalFormatting>
  <conditionalFormatting sqref="AE89">
    <cfRule type="expression" dxfId="2009" priority="13333">
      <formula>IF(RIGHT(TEXT(AE89,"0.#"),1)=".",FALSE,TRUE)</formula>
    </cfRule>
    <cfRule type="expression" dxfId="2008" priority="13334">
      <formula>IF(RIGHT(TEXT(AE89,"0.#"),1)=".",TRUE,FALSE)</formula>
    </cfRule>
  </conditionalFormatting>
  <conditionalFormatting sqref="AI89">
    <cfRule type="expression" dxfId="2007" priority="13331">
      <formula>IF(RIGHT(TEXT(AI89,"0.#"),1)=".",FALSE,TRUE)</formula>
    </cfRule>
    <cfRule type="expression" dxfId="2006" priority="13332">
      <formula>IF(RIGHT(TEXT(AI89,"0.#"),1)=".",TRUE,FALSE)</formula>
    </cfRule>
  </conditionalFormatting>
  <conditionalFormatting sqref="AI88">
    <cfRule type="expression" dxfId="2005" priority="13329">
      <formula>IF(RIGHT(TEXT(AI88,"0.#"),1)=".",FALSE,TRUE)</formula>
    </cfRule>
    <cfRule type="expression" dxfId="2004" priority="13330">
      <formula>IF(RIGHT(TEXT(AI88,"0.#"),1)=".",TRUE,FALSE)</formula>
    </cfRule>
  </conditionalFormatting>
  <conditionalFormatting sqref="AI87">
    <cfRule type="expression" dxfId="2003" priority="13327">
      <formula>IF(RIGHT(TEXT(AI87,"0.#"),1)=".",FALSE,TRUE)</formula>
    </cfRule>
    <cfRule type="expression" dxfId="2002" priority="13328">
      <formula>IF(RIGHT(TEXT(AI87,"0.#"),1)=".",TRUE,FALSE)</formula>
    </cfRule>
  </conditionalFormatting>
  <conditionalFormatting sqref="AM88">
    <cfRule type="expression" dxfId="2001" priority="13323">
      <formula>IF(RIGHT(TEXT(AM88,"0.#"),1)=".",FALSE,TRUE)</formula>
    </cfRule>
    <cfRule type="expression" dxfId="2000" priority="13324">
      <formula>IF(RIGHT(TEXT(AM88,"0.#"),1)=".",TRUE,FALSE)</formula>
    </cfRule>
  </conditionalFormatting>
  <conditionalFormatting sqref="AM89">
    <cfRule type="expression" dxfId="1999" priority="13321">
      <formula>IF(RIGHT(TEXT(AM89,"0.#"),1)=".",FALSE,TRUE)</formula>
    </cfRule>
    <cfRule type="expression" dxfId="1998" priority="13322">
      <formula>IF(RIGHT(TEXT(AM89,"0.#"),1)=".",TRUE,FALSE)</formula>
    </cfRule>
  </conditionalFormatting>
  <conditionalFormatting sqref="AE92">
    <cfRule type="expression" dxfId="1997" priority="13307">
      <formula>IF(RIGHT(TEXT(AE92,"0.#"),1)=".",FALSE,TRUE)</formula>
    </cfRule>
    <cfRule type="expression" dxfId="1996" priority="13308">
      <formula>IF(RIGHT(TEXT(AE92,"0.#"),1)=".",TRUE,FALSE)</formula>
    </cfRule>
  </conditionalFormatting>
  <conditionalFormatting sqref="AE93">
    <cfRule type="expression" dxfId="1995" priority="13305">
      <formula>IF(RIGHT(TEXT(AE93,"0.#"),1)=".",FALSE,TRUE)</formula>
    </cfRule>
    <cfRule type="expression" dxfId="1994" priority="13306">
      <formula>IF(RIGHT(TEXT(AE93,"0.#"),1)=".",TRUE,FALSE)</formula>
    </cfRule>
  </conditionalFormatting>
  <conditionalFormatting sqref="AE94">
    <cfRule type="expression" dxfId="1993" priority="13303">
      <formula>IF(RIGHT(TEXT(AE94,"0.#"),1)=".",FALSE,TRUE)</formula>
    </cfRule>
    <cfRule type="expression" dxfId="1992" priority="13304">
      <formula>IF(RIGHT(TEXT(AE94,"0.#"),1)=".",TRUE,FALSE)</formula>
    </cfRule>
  </conditionalFormatting>
  <conditionalFormatting sqref="AI94">
    <cfRule type="expression" dxfId="1991" priority="13301">
      <formula>IF(RIGHT(TEXT(AI94,"0.#"),1)=".",FALSE,TRUE)</formula>
    </cfRule>
    <cfRule type="expression" dxfId="1990" priority="13302">
      <formula>IF(RIGHT(TEXT(AI94,"0.#"),1)=".",TRUE,FALSE)</formula>
    </cfRule>
  </conditionalFormatting>
  <conditionalFormatting sqref="AI93">
    <cfRule type="expression" dxfId="1989" priority="13299">
      <formula>IF(RIGHT(TEXT(AI93,"0.#"),1)=".",FALSE,TRUE)</formula>
    </cfRule>
    <cfRule type="expression" dxfId="1988" priority="13300">
      <formula>IF(RIGHT(TEXT(AI93,"0.#"),1)=".",TRUE,FALSE)</formula>
    </cfRule>
  </conditionalFormatting>
  <conditionalFormatting sqref="AI92">
    <cfRule type="expression" dxfId="1987" priority="13297">
      <formula>IF(RIGHT(TEXT(AI92,"0.#"),1)=".",FALSE,TRUE)</formula>
    </cfRule>
    <cfRule type="expression" dxfId="1986" priority="13298">
      <formula>IF(RIGHT(TEXT(AI92,"0.#"),1)=".",TRUE,FALSE)</formula>
    </cfRule>
  </conditionalFormatting>
  <conditionalFormatting sqref="AM92">
    <cfRule type="expression" dxfId="1985" priority="13295">
      <formula>IF(RIGHT(TEXT(AM92,"0.#"),1)=".",FALSE,TRUE)</formula>
    </cfRule>
    <cfRule type="expression" dxfId="1984" priority="13296">
      <formula>IF(RIGHT(TEXT(AM92,"0.#"),1)=".",TRUE,FALSE)</formula>
    </cfRule>
  </conditionalFormatting>
  <conditionalFormatting sqref="AM93">
    <cfRule type="expression" dxfId="1983" priority="13293">
      <formula>IF(RIGHT(TEXT(AM93,"0.#"),1)=".",FALSE,TRUE)</formula>
    </cfRule>
    <cfRule type="expression" dxfId="1982" priority="13294">
      <formula>IF(RIGHT(TEXT(AM93,"0.#"),1)=".",TRUE,FALSE)</formula>
    </cfRule>
  </conditionalFormatting>
  <conditionalFormatting sqref="AM94">
    <cfRule type="expression" dxfId="1981" priority="13291">
      <formula>IF(RIGHT(TEXT(AM94,"0.#"),1)=".",FALSE,TRUE)</formula>
    </cfRule>
    <cfRule type="expression" dxfId="1980" priority="13292">
      <formula>IF(RIGHT(TEXT(AM94,"0.#"),1)=".",TRUE,FALSE)</formula>
    </cfRule>
  </conditionalFormatting>
  <conditionalFormatting sqref="AE97">
    <cfRule type="expression" dxfId="1979" priority="13277">
      <formula>IF(RIGHT(TEXT(AE97,"0.#"),1)=".",FALSE,TRUE)</formula>
    </cfRule>
    <cfRule type="expression" dxfId="1978" priority="13278">
      <formula>IF(RIGHT(TEXT(AE97,"0.#"),1)=".",TRUE,FALSE)</formula>
    </cfRule>
  </conditionalFormatting>
  <conditionalFormatting sqref="AE98">
    <cfRule type="expression" dxfId="1977" priority="13275">
      <formula>IF(RIGHT(TEXT(AE98,"0.#"),1)=".",FALSE,TRUE)</formula>
    </cfRule>
    <cfRule type="expression" dxfId="1976" priority="13276">
      <formula>IF(RIGHT(TEXT(AE98,"0.#"),1)=".",TRUE,FALSE)</formula>
    </cfRule>
  </conditionalFormatting>
  <conditionalFormatting sqref="AE99">
    <cfRule type="expression" dxfId="1975" priority="13273">
      <formula>IF(RIGHT(TEXT(AE99,"0.#"),1)=".",FALSE,TRUE)</formula>
    </cfRule>
    <cfRule type="expression" dxfId="1974" priority="13274">
      <formula>IF(RIGHT(TEXT(AE99,"0.#"),1)=".",TRUE,FALSE)</formula>
    </cfRule>
  </conditionalFormatting>
  <conditionalFormatting sqref="AI99">
    <cfRule type="expression" dxfId="1973" priority="13271">
      <formula>IF(RIGHT(TEXT(AI99,"0.#"),1)=".",FALSE,TRUE)</formula>
    </cfRule>
    <cfRule type="expression" dxfId="1972" priority="13272">
      <formula>IF(RIGHT(TEXT(AI99,"0.#"),1)=".",TRUE,FALSE)</formula>
    </cfRule>
  </conditionalFormatting>
  <conditionalFormatting sqref="AI98">
    <cfRule type="expression" dxfId="1971" priority="13269">
      <formula>IF(RIGHT(TEXT(AI98,"0.#"),1)=".",FALSE,TRUE)</formula>
    </cfRule>
    <cfRule type="expression" dxfId="1970" priority="13270">
      <formula>IF(RIGHT(TEXT(AI98,"0.#"),1)=".",TRUE,FALSE)</formula>
    </cfRule>
  </conditionalFormatting>
  <conditionalFormatting sqref="AI97">
    <cfRule type="expression" dxfId="1969" priority="13267">
      <formula>IF(RIGHT(TEXT(AI97,"0.#"),1)=".",FALSE,TRUE)</formula>
    </cfRule>
    <cfRule type="expression" dxfId="1968" priority="13268">
      <formula>IF(RIGHT(TEXT(AI97,"0.#"),1)=".",TRUE,FALSE)</formula>
    </cfRule>
  </conditionalFormatting>
  <conditionalFormatting sqref="AM97">
    <cfRule type="expression" dxfId="1967" priority="13265">
      <formula>IF(RIGHT(TEXT(AM97,"0.#"),1)=".",FALSE,TRUE)</formula>
    </cfRule>
    <cfRule type="expression" dxfId="1966" priority="13266">
      <formula>IF(RIGHT(TEXT(AM97,"0.#"),1)=".",TRUE,FALSE)</formula>
    </cfRule>
  </conditionalFormatting>
  <conditionalFormatting sqref="AM98">
    <cfRule type="expression" dxfId="1965" priority="13263">
      <formula>IF(RIGHT(TEXT(AM98,"0.#"),1)=".",FALSE,TRUE)</formula>
    </cfRule>
    <cfRule type="expression" dxfId="1964" priority="13264">
      <formula>IF(RIGHT(TEXT(AM98,"0.#"),1)=".",TRUE,FALSE)</formula>
    </cfRule>
  </conditionalFormatting>
  <conditionalFormatting sqref="AM99">
    <cfRule type="expression" dxfId="1963" priority="13261">
      <formula>IF(RIGHT(TEXT(AM99,"0.#"),1)=".",FALSE,TRUE)</formula>
    </cfRule>
    <cfRule type="expression" dxfId="1962" priority="13262">
      <formula>IF(RIGHT(TEXT(AM99,"0.#"),1)=".",TRUE,FALSE)</formula>
    </cfRule>
  </conditionalFormatting>
  <conditionalFormatting sqref="AQ102">
    <cfRule type="expression" dxfId="1961" priority="13237">
      <formula>IF(RIGHT(TEXT(AQ102,"0.#"),1)=".",FALSE,TRUE)</formula>
    </cfRule>
    <cfRule type="expression" dxfId="1960" priority="13238">
      <formula>IF(RIGHT(TEXT(AQ102,"0.#"),1)=".",TRUE,FALSE)</formula>
    </cfRule>
  </conditionalFormatting>
  <conditionalFormatting sqref="AE104">
    <cfRule type="expression" dxfId="1959" priority="13235">
      <formula>IF(RIGHT(TEXT(AE104,"0.#"),1)=".",FALSE,TRUE)</formula>
    </cfRule>
    <cfRule type="expression" dxfId="1958" priority="13236">
      <formula>IF(RIGHT(TEXT(AE104,"0.#"),1)=".",TRUE,FALSE)</formula>
    </cfRule>
  </conditionalFormatting>
  <conditionalFormatting sqref="AI104">
    <cfRule type="expression" dxfId="1957" priority="13233">
      <formula>IF(RIGHT(TEXT(AI104,"0.#"),1)=".",FALSE,TRUE)</formula>
    </cfRule>
    <cfRule type="expression" dxfId="1956" priority="13234">
      <formula>IF(RIGHT(TEXT(AI104,"0.#"),1)=".",TRUE,FALSE)</formula>
    </cfRule>
  </conditionalFormatting>
  <conditionalFormatting sqref="AM104">
    <cfRule type="expression" dxfId="1955" priority="13231">
      <formula>IF(RIGHT(TEXT(AM104,"0.#"),1)=".",FALSE,TRUE)</formula>
    </cfRule>
    <cfRule type="expression" dxfId="1954" priority="13232">
      <formula>IF(RIGHT(TEXT(AM104,"0.#"),1)=".",TRUE,FALSE)</formula>
    </cfRule>
  </conditionalFormatting>
  <conditionalFormatting sqref="AE105">
    <cfRule type="expression" dxfId="1953" priority="13229">
      <formula>IF(RIGHT(TEXT(AE105,"0.#"),1)=".",FALSE,TRUE)</formula>
    </cfRule>
    <cfRule type="expression" dxfId="1952" priority="13230">
      <formula>IF(RIGHT(TEXT(AE105,"0.#"),1)=".",TRUE,FALSE)</formula>
    </cfRule>
  </conditionalFormatting>
  <conditionalFormatting sqref="AI105">
    <cfRule type="expression" dxfId="1951" priority="13227">
      <formula>IF(RIGHT(TEXT(AI105,"0.#"),1)=".",FALSE,TRUE)</formula>
    </cfRule>
    <cfRule type="expression" dxfId="1950" priority="13228">
      <formula>IF(RIGHT(TEXT(AI105,"0.#"),1)=".",TRUE,FALSE)</formula>
    </cfRule>
  </conditionalFormatting>
  <conditionalFormatting sqref="AM105">
    <cfRule type="expression" dxfId="1949" priority="13225">
      <formula>IF(RIGHT(TEXT(AM105,"0.#"),1)=".",FALSE,TRUE)</formula>
    </cfRule>
    <cfRule type="expression" dxfId="1948" priority="13226">
      <formula>IF(RIGHT(TEXT(AM105,"0.#"),1)=".",TRUE,FALSE)</formula>
    </cfRule>
  </conditionalFormatting>
  <conditionalFormatting sqref="AE107">
    <cfRule type="expression" dxfId="1947" priority="13221">
      <formula>IF(RIGHT(TEXT(AE107,"0.#"),1)=".",FALSE,TRUE)</formula>
    </cfRule>
    <cfRule type="expression" dxfId="1946" priority="13222">
      <formula>IF(RIGHT(TEXT(AE107,"0.#"),1)=".",TRUE,FALSE)</formula>
    </cfRule>
  </conditionalFormatting>
  <conditionalFormatting sqref="AI107">
    <cfRule type="expression" dxfId="1945" priority="13219">
      <formula>IF(RIGHT(TEXT(AI107,"0.#"),1)=".",FALSE,TRUE)</formula>
    </cfRule>
    <cfRule type="expression" dxfId="1944" priority="13220">
      <formula>IF(RIGHT(TEXT(AI107,"0.#"),1)=".",TRUE,FALSE)</formula>
    </cfRule>
  </conditionalFormatting>
  <conditionalFormatting sqref="AM107">
    <cfRule type="expression" dxfId="1943" priority="13217">
      <formula>IF(RIGHT(TEXT(AM107,"0.#"),1)=".",FALSE,TRUE)</formula>
    </cfRule>
    <cfRule type="expression" dxfId="1942" priority="13218">
      <formula>IF(RIGHT(TEXT(AM107,"0.#"),1)=".",TRUE,FALSE)</formula>
    </cfRule>
  </conditionalFormatting>
  <conditionalFormatting sqref="AE108">
    <cfRule type="expression" dxfId="1941" priority="13215">
      <formula>IF(RIGHT(TEXT(AE108,"0.#"),1)=".",FALSE,TRUE)</formula>
    </cfRule>
    <cfRule type="expression" dxfId="1940" priority="13216">
      <formula>IF(RIGHT(TEXT(AE108,"0.#"),1)=".",TRUE,FALSE)</formula>
    </cfRule>
  </conditionalFormatting>
  <conditionalFormatting sqref="AI108">
    <cfRule type="expression" dxfId="1939" priority="13213">
      <formula>IF(RIGHT(TEXT(AI108,"0.#"),1)=".",FALSE,TRUE)</formula>
    </cfRule>
    <cfRule type="expression" dxfId="1938" priority="13214">
      <formula>IF(RIGHT(TEXT(AI108,"0.#"),1)=".",TRUE,FALSE)</formula>
    </cfRule>
  </conditionalFormatting>
  <conditionalFormatting sqref="AM108">
    <cfRule type="expression" dxfId="1937" priority="13211">
      <formula>IF(RIGHT(TEXT(AM108,"0.#"),1)=".",FALSE,TRUE)</formula>
    </cfRule>
    <cfRule type="expression" dxfId="1936" priority="13212">
      <formula>IF(RIGHT(TEXT(AM108,"0.#"),1)=".",TRUE,FALSE)</formula>
    </cfRule>
  </conditionalFormatting>
  <conditionalFormatting sqref="AE110">
    <cfRule type="expression" dxfId="1935" priority="13207">
      <formula>IF(RIGHT(TEXT(AE110,"0.#"),1)=".",FALSE,TRUE)</formula>
    </cfRule>
    <cfRule type="expression" dxfId="1934" priority="13208">
      <formula>IF(RIGHT(TEXT(AE110,"0.#"),1)=".",TRUE,FALSE)</formula>
    </cfRule>
  </conditionalFormatting>
  <conditionalFormatting sqref="AI110">
    <cfRule type="expression" dxfId="1933" priority="13205">
      <formula>IF(RIGHT(TEXT(AI110,"0.#"),1)=".",FALSE,TRUE)</formula>
    </cfRule>
    <cfRule type="expression" dxfId="1932" priority="13206">
      <formula>IF(RIGHT(TEXT(AI110,"0.#"),1)=".",TRUE,FALSE)</formula>
    </cfRule>
  </conditionalFormatting>
  <conditionalFormatting sqref="AM110">
    <cfRule type="expression" dxfId="1931" priority="13203">
      <formula>IF(RIGHT(TEXT(AM110,"0.#"),1)=".",FALSE,TRUE)</formula>
    </cfRule>
    <cfRule type="expression" dxfId="1930" priority="13204">
      <formula>IF(RIGHT(TEXT(AM110,"0.#"),1)=".",TRUE,FALSE)</formula>
    </cfRule>
  </conditionalFormatting>
  <conditionalFormatting sqref="AE111">
    <cfRule type="expression" dxfId="1929" priority="13201">
      <formula>IF(RIGHT(TEXT(AE111,"0.#"),1)=".",FALSE,TRUE)</formula>
    </cfRule>
    <cfRule type="expression" dxfId="1928" priority="13202">
      <formula>IF(RIGHT(TEXT(AE111,"0.#"),1)=".",TRUE,FALSE)</formula>
    </cfRule>
  </conditionalFormatting>
  <conditionalFormatting sqref="AI111">
    <cfRule type="expression" dxfId="1927" priority="13199">
      <formula>IF(RIGHT(TEXT(AI111,"0.#"),1)=".",FALSE,TRUE)</formula>
    </cfRule>
    <cfRule type="expression" dxfId="1926" priority="13200">
      <formula>IF(RIGHT(TEXT(AI111,"0.#"),1)=".",TRUE,FALSE)</formula>
    </cfRule>
  </conditionalFormatting>
  <conditionalFormatting sqref="AM111">
    <cfRule type="expression" dxfId="1925" priority="13197">
      <formula>IF(RIGHT(TEXT(AM111,"0.#"),1)=".",FALSE,TRUE)</formula>
    </cfRule>
    <cfRule type="expression" dxfId="1924" priority="13198">
      <formula>IF(RIGHT(TEXT(AM111,"0.#"),1)=".",TRUE,FALSE)</formula>
    </cfRule>
  </conditionalFormatting>
  <conditionalFormatting sqref="AE113">
    <cfRule type="expression" dxfId="1923" priority="13193">
      <formula>IF(RIGHT(TEXT(AE113,"0.#"),1)=".",FALSE,TRUE)</formula>
    </cfRule>
    <cfRule type="expression" dxfId="1922" priority="13194">
      <formula>IF(RIGHT(TEXT(AE113,"0.#"),1)=".",TRUE,FALSE)</formula>
    </cfRule>
  </conditionalFormatting>
  <conditionalFormatting sqref="AI113">
    <cfRule type="expression" dxfId="1921" priority="13191">
      <formula>IF(RIGHT(TEXT(AI113,"0.#"),1)=".",FALSE,TRUE)</formula>
    </cfRule>
    <cfRule type="expression" dxfId="1920" priority="13192">
      <formula>IF(RIGHT(TEXT(AI113,"0.#"),1)=".",TRUE,FALSE)</formula>
    </cfRule>
  </conditionalFormatting>
  <conditionalFormatting sqref="AM113">
    <cfRule type="expression" dxfId="1919" priority="13189">
      <formula>IF(RIGHT(TEXT(AM113,"0.#"),1)=".",FALSE,TRUE)</formula>
    </cfRule>
    <cfRule type="expression" dxfId="1918" priority="13190">
      <formula>IF(RIGHT(TEXT(AM113,"0.#"),1)=".",TRUE,FALSE)</formula>
    </cfRule>
  </conditionalFormatting>
  <conditionalFormatting sqref="AE114">
    <cfRule type="expression" dxfId="1917" priority="13187">
      <formula>IF(RIGHT(TEXT(AE114,"0.#"),1)=".",FALSE,TRUE)</formula>
    </cfRule>
    <cfRule type="expression" dxfId="1916" priority="13188">
      <formula>IF(RIGHT(TEXT(AE114,"0.#"),1)=".",TRUE,FALSE)</formula>
    </cfRule>
  </conditionalFormatting>
  <conditionalFormatting sqref="AI114">
    <cfRule type="expression" dxfId="1915" priority="13185">
      <formula>IF(RIGHT(TEXT(AI114,"0.#"),1)=".",FALSE,TRUE)</formula>
    </cfRule>
    <cfRule type="expression" dxfId="1914" priority="13186">
      <formula>IF(RIGHT(TEXT(AI114,"0.#"),1)=".",TRUE,FALSE)</formula>
    </cfRule>
  </conditionalFormatting>
  <conditionalFormatting sqref="AM114">
    <cfRule type="expression" dxfId="1913" priority="13183">
      <formula>IF(RIGHT(TEXT(AM114,"0.#"),1)=".",FALSE,TRUE)</formula>
    </cfRule>
    <cfRule type="expression" dxfId="1912" priority="13184">
      <formula>IF(RIGHT(TEXT(AM114,"0.#"),1)=".",TRUE,FALSE)</formula>
    </cfRule>
  </conditionalFormatting>
  <conditionalFormatting sqref="AQ116">
    <cfRule type="expression" dxfId="1911" priority="13179">
      <formula>IF(RIGHT(TEXT(AQ116,"0.#"),1)=".",FALSE,TRUE)</formula>
    </cfRule>
    <cfRule type="expression" dxfId="1910" priority="13180">
      <formula>IF(RIGHT(TEXT(AQ116,"0.#"),1)=".",TRUE,FALSE)</formula>
    </cfRule>
  </conditionalFormatting>
  <conditionalFormatting sqref="AM116">
    <cfRule type="expression" dxfId="1909" priority="13175">
      <formula>IF(RIGHT(TEXT(AM116,"0.#"),1)=".",FALSE,TRUE)</formula>
    </cfRule>
    <cfRule type="expression" dxfId="1908" priority="13176">
      <formula>IF(RIGHT(TEXT(AM116,"0.#"),1)=".",TRUE,FALSE)</formula>
    </cfRule>
  </conditionalFormatting>
  <conditionalFormatting sqref="AM117">
    <cfRule type="expression" dxfId="1907" priority="13173">
      <formula>IF(RIGHT(TEXT(AM117,"0.#"),1)=".",FALSE,TRUE)</formula>
    </cfRule>
    <cfRule type="expression" dxfId="1906" priority="13174">
      <formula>IF(RIGHT(TEXT(AM117,"0.#"),1)=".",TRUE,FALSE)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4: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0:AO867">
    <cfRule type="expression" dxfId="1821" priority="6649">
      <formula>IF(AND(AL840&gt;=0, RIGHT(TEXT(AL840,"0.#"),1)&lt;&gt;"."),TRUE,FALSE)</formula>
    </cfRule>
    <cfRule type="expression" dxfId="1820" priority="6650">
      <formula>IF(AND(AL840&gt;=0, RIGHT(TEXT(AL840,"0.#"),1)="."),TRUE,FALSE)</formula>
    </cfRule>
    <cfRule type="expression" dxfId="1819" priority="6651">
      <formula>IF(AND(AL840&lt;0, RIGHT(TEXT(AL840,"0.#"),1)&lt;&gt;"."),TRUE,FALSE)</formula>
    </cfRule>
    <cfRule type="expression" dxfId="1818" priority="6652">
      <formula>IF(AND(AL840&lt;0, RIGHT(TEXT(AL840,"0.#"),1)="."),TRUE,FALSE)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0:Y867">
    <cfRule type="expression" dxfId="1747" priority="2977">
      <formula>IF(RIGHT(TEXT(Y840,"0.#"),1)=".",FALSE,TRUE)</formula>
    </cfRule>
    <cfRule type="expression" dxfId="1746" priority="2978">
      <formula>IF(RIGHT(TEXT(Y840,"0.#"),1)=".",TRUE,FALSE)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03:AO1132">
    <cfRule type="expression" dxfId="1717" priority="2883">
      <formula>IF(AND(AL1103&gt;=0, RIGHT(TEXT(AL1103,"0.#"),1)&lt;&gt;"."),TRUE,FALSE)</formula>
    </cfRule>
    <cfRule type="expression" dxfId="1716" priority="2884">
      <formula>IF(AND(AL1103&gt;=0, RIGHT(TEXT(AL1103,"0.#"),1)="."),TRUE,FALSE)</formula>
    </cfRule>
    <cfRule type="expression" dxfId="1715" priority="2885">
      <formula>IF(AND(AL1103&lt;0, RIGHT(TEXT(AL1103,"0.#"),1)&lt;&gt;"."),TRUE,FALSE)</formula>
    </cfRule>
    <cfRule type="expression" dxfId="1714" priority="2886">
      <formula>IF(AND(AL1103&lt;0, RIGHT(TEXT(AL1103,"0.#"),1)="."),TRUE,FALSE)</formula>
    </cfRule>
  </conditionalFormatting>
  <conditionalFormatting sqref="Y1103:Y1132">
    <cfRule type="expression" dxfId="1713" priority="2881">
      <formula>IF(RIGHT(TEXT(Y1103,"0.#"),1)=".",FALSE,TRUE)</formula>
    </cfRule>
    <cfRule type="expression" dxfId="1712" priority="2882">
      <formula>IF(RIGHT(TEXT(Y1103,"0.#"),1)=".",TRUE,FALSE)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38:AO839">
    <cfRule type="expression" dxfId="1703" priority="2835">
      <formula>IF(AND(AL838&gt;=0, RIGHT(TEXT(AL838,"0.#"),1)&lt;&gt;"."),TRUE,FALSE)</formula>
    </cfRule>
    <cfRule type="expression" dxfId="1702" priority="2836">
      <formula>IF(AND(AL838&gt;=0, RIGHT(TEXT(AL838,"0.#"),1)="."),TRUE,FALSE)</formula>
    </cfRule>
    <cfRule type="expression" dxfId="1701" priority="2837">
      <formula>IF(AND(AL838&lt;0, RIGHT(TEXT(AL838,"0.#"),1)&lt;&gt;"."),TRUE,FALSE)</formula>
    </cfRule>
    <cfRule type="expression" dxfId="1700" priority="2838">
      <formula>IF(AND(AL838&lt;0, RIGHT(TEXT(AL838,"0.#"),1)="."),TRUE,FALSE)</formula>
    </cfRule>
  </conditionalFormatting>
  <conditionalFormatting sqref="Y838:Y839">
    <cfRule type="expression" dxfId="1699" priority="2833">
      <formula>IF(RIGHT(TEXT(Y838,"0.#"),1)=".",FALSE,TRUE)</formula>
    </cfRule>
    <cfRule type="expression" dxfId="1698" priority="2834">
      <formula>IF(RIGHT(TEXT(Y838,"0.#"),1)=".",TRUE,FALSE)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73:Y900">
    <cfRule type="expression" dxfId="1381" priority="2093">
      <formula>IF(RIGHT(TEXT(Y873,"0.#"),1)=".",FALSE,TRUE)</formula>
    </cfRule>
    <cfRule type="expression" dxfId="1380" priority="2094">
      <formula>IF(RIGHT(TEXT(Y873,"0.#"),1)=".",TRUE,FALSE)</formula>
    </cfRule>
  </conditionalFormatting>
  <conditionalFormatting sqref="Y871:Y872">
    <cfRule type="expression" dxfId="1379" priority="2087">
      <formula>IF(RIGHT(TEXT(Y871,"0.#"),1)=".",FALSE,TRUE)</formula>
    </cfRule>
    <cfRule type="expression" dxfId="1378" priority="2088">
      <formula>IF(RIGHT(TEXT(Y871,"0.#"),1)=".",TRUE,FALSE)</formula>
    </cfRule>
  </conditionalFormatting>
  <conditionalFormatting sqref="Y906:Y933">
    <cfRule type="expression" dxfId="1377" priority="2081">
      <formula>IF(RIGHT(TEXT(Y906,"0.#"),1)=".",FALSE,TRUE)</formula>
    </cfRule>
    <cfRule type="expression" dxfId="1376" priority="2082">
      <formula>IF(RIGHT(TEXT(Y906,"0.#"),1)=".",TRUE,FALSE)</formula>
    </cfRule>
  </conditionalFormatting>
  <conditionalFormatting sqref="Y904:Y905">
    <cfRule type="expression" dxfId="1375" priority="2075">
      <formula>IF(RIGHT(TEXT(Y904,"0.#"),1)=".",FALSE,TRUE)</formula>
    </cfRule>
    <cfRule type="expression" dxfId="1374" priority="2076">
      <formula>IF(RIGHT(TEXT(Y904,"0.#"),1)=".",TRUE,FALSE)</formula>
    </cfRule>
  </conditionalFormatting>
  <conditionalFormatting sqref="Y939:Y966">
    <cfRule type="expression" dxfId="1373" priority="2069">
      <formula>IF(RIGHT(TEXT(Y939,"0.#"),1)=".",FALSE,TRUE)</formula>
    </cfRule>
    <cfRule type="expression" dxfId="1372" priority="2070">
      <formula>IF(RIGHT(TEXT(Y939,"0.#"),1)=".",TRUE,FALSE)</formula>
    </cfRule>
  </conditionalFormatting>
  <conditionalFormatting sqref="Y937:Y938">
    <cfRule type="expression" dxfId="1371" priority="2063">
      <formula>IF(RIGHT(TEXT(Y937,"0.#"),1)=".",FALSE,TRUE)</formula>
    </cfRule>
    <cfRule type="expression" dxfId="1370" priority="2064">
      <formula>IF(RIGHT(TEXT(Y937,"0.#"),1)=".",TRUE,FALSE)</formula>
    </cfRule>
  </conditionalFormatting>
  <conditionalFormatting sqref="Y972:Y999">
    <cfRule type="expression" dxfId="1369" priority="2057">
      <formula>IF(RIGHT(TEXT(Y972,"0.#"),1)=".",FALSE,TRUE)</formula>
    </cfRule>
    <cfRule type="expression" dxfId="1368" priority="2058">
      <formula>IF(RIGHT(TEXT(Y972,"0.#"),1)=".",TRUE,FALSE)</formula>
    </cfRule>
  </conditionalFormatting>
  <conditionalFormatting sqref="Y970:Y971">
    <cfRule type="expression" dxfId="1367" priority="2051">
      <formula>IF(RIGHT(TEXT(Y970,"0.#"),1)=".",FALSE,TRUE)</formula>
    </cfRule>
    <cfRule type="expression" dxfId="1366" priority="2052">
      <formula>IF(RIGHT(TEXT(Y970,"0.#"),1)=".",TRUE,FALSE)</formula>
    </cfRule>
  </conditionalFormatting>
  <conditionalFormatting sqref="Y1005:Y1032">
    <cfRule type="expression" dxfId="1365" priority="2045">
      <formula>IF(RIGHT(TEXT(Y1005,"0.#"),1)=".",FALSE,TRUE)</formula>
    </cfRule>
    <cfRule type="expression" dxfId="1364" priority="2046">
      <formula>IF(RIGHT(TEXT(Y1005,"0.#"),1)=".",TRUE,FALSE)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73:AO900">
    <cfRule type="expression" dxfId="1283" priority="2095">
      <formula>IF(AND(AL873&gt;=0, RIGHT(TEXT(AL873,"0.#"),1)&lt;&gt;"."),TRUE,FALSE)</formula>
    </cfRule>
    <cfRule type="expression" dxfId="1282" priority="2096">
      <formula>IF(AND(AL873&gt;=0, RIGHT(TEXT(AL873,"0.#"),1)="."),TRUE,FALSE)</formula>
    </cfRule>
    <cfRule type="expression" dxfId="1281" priority="2097">
      <formula>IF(AND(AL873&lt;0, RIGHT(TEXT(AL873,"0.#"),1)&lt;&gt;"."),TRUE,FALSE)</formula>
    </cfRule>
    <cfRule type="expression" dxfId="1280" priority="2098">
      <formula>IF(AND(AL873&lt;0, RIGHT(TEXT(AL873,"0.#"),1)="."),TRUE,FALSE)</formula>
    </cfRule>
  </conditionalFormatting>
  <conditionalFormatting sqref="AL871:AO872">
    <cfRule type="expression" dxfId="1279" priority="2089">
      <formula>IF(AND(AL871&gt;=0, RIGHT(TEXT(AL871,"0.#"),1)&lt;&gt;"."),TRUE,FALSE)</formula>
    </cfRule>
    <cfRule type="expression" dxfId="1278" priority="2090">
      <formula>IF(AND(AL871&gt;=0, RIGHT(TEXT(AL871,"0.#"),1)="."),TRUE,FALSE)</formula>
    </cfRule>
    <cfRule type="expression" dxfId="1277" priority="2091">
      <formula>IF(AND(AL871&lt;0, RIGHT(TEXT(AL871,"0.#"),1)&lt;&gt;"."),TRUE,FALSE)</formula>
    </cfRule>
    <cfRule type="expression" dxfId="1276" priority="2092">
      <formula>IF(AND(AL871&lt;0, RIGHT(TEXT(AL871,"0.#"),1)="."),TRUE,FALSE)</formula>
    </cfRule>
  </conditionalFormatting>
  <conditionalFormatting sqref="AL906:AO933">
    <cfRule type="expression" dxfId="1275" priority="2083">
      <formula>IF(AND(AL906&gt;=0, RIGHT(TEXT(AL906,"0.#"),1)&lt;&gt;"."),TRUE,FALSE)</formula>
    </cfRule>
    <cfRule type="expression" dxfId="1274" priority="2084">
      <formula>IF(AND(AL906&gt;=0, RIGHT(TEXT(AL906,"0.#"),1)="."),TRUE,FALSE)</formula>
    </cfRule>
    <cfRule type="expression" dxfId="1273" priority="2085">
      <formula>IF(AND(AL906&lt;0, RIGHT(TEXT(AL906,"0.#"),1)&lt;&gt;"."),TRUE,FALSE)</formula>
    </cfRule>
    <cfRule type="expression" dxfId="1272" priority="2086">
      <formula>IF(AND(AL906&lt;0, RIGHT(TEXT(AL906,"0.#"),1)="."),TRUE,FALSE)</formula>
    </cfRule>
  </conditionalFormatting>
  <conditionalFormatting sqref="AL904:AO905">
    <cfRule type="expression" dxfId="1271" priority="2077">
      <formula>IF(AND(AL904&gt;=0, RIGHT(TEXT(AL904,"0.#"),1)&lt;&gt;"."),TRUE,FALSE)</formula>
    </cfRule>
    <cfRule type="expression" dxfId="1270" priority="2078">
      <formula>IF(AND(AL904&gt;=0, RIGHT(TEXT(AL904,"0.#"),1)="."),TRUE,FALSE)</formula>
    </cfRule>
    <cfRule type="expression" dxfId="1269" priority="2079">
      <formula>IF(AND(AL904&lt;0, RIGHT(TEXT(AL904,"0.#"),1)&lt;&gt;"."),TRUE,FALSE)</formula>
    </cfRule>
    <cfRule type="expression" dxfId="1268" priority="2080">
      <formula>IF(AND(AL904&lt;0, RIGHT(TEXT(AL904,"0.#"),1)="."),TRUE,FALSE)</formula>
    </cfRule>
  </conditionalFormatting>
  <conditionalFormatting sqref="AL939:AO966">
    <cfRule type="expression" dxfId="1267" priority="2071">
      <formula>IF(AND(AL939&gt;=0, RIGHT(TEXT(AL939,"0.#"),1)&lt;&gt;"."),TRUE,FALSE)</formula>
    </cfRule>
    <cfRule type="expression" dxfId="1266" priority="2072">
      <formula>IF(AND(AL939&gt;=0, RIGHT(TEXT(AL939,"0.#"),1)="."),TRUE,FALSE)</formula>
    </cfRule>
    <cfRule type="expression" dxfId="1265" priority="2073">
      <formula>IF(AND(AL939&lt;0, RIGHT(TEXT(AL939,"0.#"),1)&lt;&gt;"."),TRUE,FALSE)</formula>
    </cfRule>
    <cfRule type="expression" dxfId="1264" priority="2074">
      <formula>IF(AND(AL939&lt;0, RIGHT(TEXT(AL939,"0.#"),1)="."),TRUE,FALSE)</formula>
    </cfRule>
  </conditionalFormatting>
  <conditionalFormatting sqref="AL937:AO938">
    <cfRule type="expression" dxfId="1263" priority="2065">
      <formula>IF(AND(AL937&gt;=0, RIGHT(TEXT(AL937,"0.#"),1)&lt;&gt;"."),TRUE,FALSE)</formula>
    </cfRule>
    <cfRule type="expression" dxfId="1262" priority="2066">
      <formula>IF(AND(AL937&gt;=0, RIGHT(TEXT(AL937,"0.#"),1)="."),TRUE,FALSE)</formula>
    </cfRule>
    <cfRule type="expression" dxfId="1261" priority="2067">
      <formula>IF(AND(AL937&lt;0, RIGHT(TEXT(AL937,"0.#"),1)&lt;&gt;"."),TRUE,FALSE)</formula>
    </cfRule>
    <cfRule type="expression" dxfId="1260" priority="2068">
      <formula>IF(AND(AL937&lt;0, RIGHT(TEXT(AL937,"0.#"),1)="."),TRUE,FALSE)</formula>
    </cfRule>
  </conditionalFormatting>
  <conditionalFormatting sqref="AL972:AO999">
    <cfRule type="expression" dxfId="1259" priority="2059">
      <formula>IF(AND(AL972&gt;=0, RIGHT(TEXT(AL972,"0.#"),1)&lt;&gt;"."),TRUE,FALSE)</formula>
    </cfRule>
    <cfRule type="expression" dxfId="1258" priority="2060">
      <formula>IF(AND(AL972&gt;=0, RIGHT(TEXT(AL972,"0.#"),1)="."),TRUE,FALSE)</formula>
    </cfRule>
    <cfRule type="expression" dxfId="1257" priority="2061">
      <formula>IF(AND(AL972&lt;0, RIGHT(TEXT(AL972,"0.#"),1)&lt;&gt;"."),TRUE,FALSE)</formula>
    </cfRule>
    <cfRule type="expression" dxfId="1256" priority="2062">
      <formula>IF(AND(AL972&lt;0, RIGHT(TEXT(AL972,"0.#"),1)="."),TRUE,FALSE)</formula>
    </cfRule>
  </conditionalFormatting>
  <conditionalFormatting sqref="AL970:AO971">
    <cfRule type="expression" dxfId="1255" priority="2053">
      <formula>IF(AND(AL970&gt;=0, RIGHT(TEXT(AL970,"0.#"),1)&lt;&gt;"."),TRUE,FALSE)</formula>
    </cfRule>
    <cfRule type="expression" dxfId="1254" priority="2054">
      <formula>IF(AND(AL970&gt;=0, RIGHT(TEXT(AL970,"0.#"),1)="."),TRUE,FALSE)</formula>
    </cfRule>
    <cfRule type="expression" dxfId="1253" priority="2055">
      <formula>IF(AND(AL970&lt;0, RIGHT(TEXT(AL970,"0.#"),1)&lt;&gt;"."),TRUE,FALSE)</formula>
    </cfRule>
    <cfRule type="expression" dxfId="1252" priority="2056">
      <formula>IF(AND(AL970&lt;0, RIGHT(TEXT(AL970,"0.#"),1)="."),TRUE,FALSE)</formula>
    </cfRule>
  </conditionalFormatting>
  <conditionalFormatting sqref="AL1005:AO1032">
    <cfRule type="expression" dxfId="1251" priority="2047">
      <formula>IF(AND(AL1005&gt;=0, RIGHT(TEXT(AL1005,"0.#"),1)&lt;&gt;"."),TRUE,FALSE)</formula>
    </cfRule>
    <cfRule type="expression" dxfId="1250" priority="2048">
      <formula>IF(AND(AL1005&gt;=0, RIGHT(TEXT(AL1005,"0.#"),1)="."),TRUE,FALSE)</formula>
    </cfRule>
    <cfRule type="expression" dxfId="1249" priority="2049">
      <formula>IF(AND(AL1005&lt;0, RIGHT(TEXT(AL1005,"0.#"),1)&lt;&gt;"."),TRUE,FALSE)</formula>
    </cfRule>
    <cfRule type="expression" dxfId="1248" priority="2050">
      <formula>IF(AND(AL1005&lt;0, RIGHT(TEXT(AL1005,"0.#"),1)="."),TRUE,FALSE)</formula>
    </cfRule>
  </conditionalFormatting>
  <conditionalFormatting sqref="AL1003:AO1004">
    <cfRule type="expression" dxfId="1247" priority="2041">
      <formula>IF(AND(AL1003&gt;=0, RIGHT(TEXT(AL1003,"0.#"),1)&lt;&gt;"."),TRUE,FALSE)</formula>
    </cfRule>
    <cfRule type="expression" dxfId="1246" priority="2042">
      <formula>IF(AND(AL1003&gt;=0, RIGHT(TEXT(AL1003,"0.#"),1)="."),TRUE,FALSE)</formula>
    </cfRule>
    <cfRule type="expression" dxfId="1245" priority="2043">
      <formula>IF(AND(AL1003&lt;0, RIGHT(TEXT(AL1003,"0.#"),1)&lt;&gt;"."),TRUE,FALSE)</formula>
    </cfRule>
    <cfRule type="expression" dxfId="1244" priority="2044">
      <formula>IF(AND(AL1003&lt;0, RIGHT(TEXT(AL1003,"0.#"),1)="."),TRUE,FALSE)</formula>
    </cfRule>
  </conditionalFormatting>
  <conditionalFormatting sqref="Y1003:Y1004">
    <cfRule type="expression" dxfId="1243" priority="2039">
      <formula>IF(RIGHT(TEXT(Y1003,"0.#"),1)=".",FALSE,TRUE)</formula>
    </cfRule>
    <cfRule type="expression" dxfId="1242" priority="2040">
      <formula>IF(RIGHT(TEXT(Y1003,"0.#"),1)=".",TRUE,FALSE)</formula>
    </cfRule>
  </conditionalFormatting>
  <conditionalFormatting sqref="AL1038:AO1065">
    <cfRule type="expression" dxfId="1241" priority="2035">
      <formula>IF(AND(AL1038&gt;=0, RIGHT(TEXT(AL1038,"0.#"),1)&lt;&gt;"."),TRUE,FALSE)</formula>
    </cfRule>
    <cfRule type="expression" dxfId="1240" priority="2036">
      <formula>IF(AND(AL1038&gt;=0, RIGHT(TEXT(AL1038,"0.#"),1)="."),TRUE,FALSE)</formula>
    </cfRule>
    <cfRule type="expression" dxfId="1239" priority="2037">
      <formula>IF(AND(AL1038&lt;0, RIGHT(TEXT(AL1038,"0.#"),1)&lt;&gt;"."),TRUE,FALSE)</formula>
    </cfRule>
    <cfRule type="expression" dxfId="1238" priority="2038">
      <formula>IF(AND(AL1038&lt;0, RIGHT(TEXT(AL1038,"0.#"),1)="."),TRUE,FALSE)</formula>
    </cfRule>
  </conditionalFormatting>
  <conditionalFormatting sqref="Y1038:Y1065">
    <cfRule type="expression" dxfId="1237" priority="2033">
      <formula>IF(RIGHT(TEXT(Y1038,"0.#"),1)=".",FALSE,TRUE)</formula>
    </cfRule>
    <cfRule type="expression" dxfId="1236" priority="2034">
      <formula>IF(RIGHT(TEXT(Y1038,"0.#"),1)=".",TRUE,FALSE)</formula>
    </cfRule>
  </conditionalFormatting>
  <conditionalFormatting sqref="AL1036:AO1037">
    <cfRule type="expression" dxfId="1235" priority="2029">
      <formula>IF(AND(AL1036&gt;=0, RIGHT(TEXT(AL1036,"0.#"),1)&lt;&gt;"."),TRUE,FALSE)</formula>
    </cfRule>
    <cfRule type="expression" dxfId="1234" priority="2030">
      <formula>IF(AND(AL1036&gt;=0, RIGHT(TEXT(AL1036,"0.#"),1)="."),TRUE,FALSE)</formula>
    </cfRule>
    <cfRule type="expression" dxfId="1233" priority="2031">
      <formula>IF(AND(AL1036&lt;0, RIGHT(TEXT(AL1036,"0.#"),1)&lt;&gt;"."),TRUE,FALSE)</formula>
    </cfRule>
    <cfRule type="expression" dxfId="1232" priority="2032">
      <formula>IF(AND(AL1036&lt;0, RIGHT(TEXT(AL1036,"0.#"),1)="."),TRUE,FALSE)</formula>
    </cfRule>
  </conditionalFormatting>
  <conditionalFormatting sqref="Y1036:Y1037">
    <cfRule type="expression" dxfId="1231" priority="2027">
      <formula>IF(RIGHT(TEXT(Y1036,"0.#"),1)=".",FALSE,TRUE)</formula>
    </cfRule>
    <cfRule type="expression" dxfId="1230" priority="2028">
      <formula>IF(RIGHT(TEXT(Y1036,"0.#"),1)=".",TRUE,FALSE)</formula>
    </cfRule>
  </conditionalFormatting>
  <conditionalFormatting sqref="AL1071:AO1098">
    <cfRule type="expression" dxfId="1229" priority="2023">
      <formula>IF(AND(AL1071&gt;=0, RIGHT(TEXT(AL1071,"0.#"),1)&lt;&gt;"."),TRUE,FALSE)</formula>
    </cfRule>
    <cfRule type="expression" dxfId="1228" priority="2024">
      <formula>IF(AND(AL1071&gt;=0, RIGHT(TEXT(AL1071,"0.#"),1)="."),TRUE,FALSE)</formula>
    </cfRule>
    <cfRule type="expression" dxfId="1227" priority="2025">
      <formula>IF(AND(AL1071&lt;0, RIGHT(TEXT(AL1071,"0.#"),1)&lt;&gt;"."),TRUE,FALSE)</formula>
    </cfRule>
    <cfRule type="expression" dxfId="1226" priority="2026">
      <formula>IF(AND(AL1071&lt;0, RIGHT(TEXT(AL1071,"0.#"),1)="."),TRUE,FALSE)</formula>
    </cfRule>
  </conditionalFormatting>
  <conditionalFormatting sqref="Y1071:Y1098">
    <cfRule type="expression" dxfId="1225" priority="2021">
      <formula>IF(RIGHT(TEXT(Y1071,"0.#"),1)=".",FALSE,TRUE)</formula>
    </cfRule>
    <cfRule type="expression" dxfId="1224" priority="2022">
      <formula>IF(RIGHT(TEXT(Y1071,"0.#"),1)=".",TRUE,FALSE)</formula>
    </cfRule>
  </conditionalFormatting>
  <conditionalFormatting sqref="AL1069:AO1070">
    <cfRule type="expression" dxfId="1223" priority="2017">
      <formula>IF(AND(AL1069&gt;=0, RIGHT(TEXT(AL1069,"0.#"),1)&lt;&gt;"."),TRUE,FALSE)</formula>
    </cfRule>
    <cfRule type="expression" dxfId="1222" priority="2018">
      <formula>IF(AND(AL1069&gt;=0, RIGHT(TEXT(AL1069,"0.#"),1)="."),TRUE,FALSE)</formula>
    </cfRule>
    <cfRule type="expression" dxfId="1221" priority="2019">
      <formula>IF(AND(AL1069&lt;0, RIGHT(TEXT(AL1069,"0.#"),1)&lt;&gt;"."),TRUE,FALSE)</formula>
    </cfRule>
    <cfRule type="expression" dxfId="1220" priority="2020">
      <formula>IF(AND(AL1069&lt;0, RIGHT(TEXT(AL1069,"0.#"),1)="."),TRUE,FALSE)</formula>
    </cfRule>
  </conditionalFormatting>
  <conditionalFormatting sqref="Y1069:Y1070">
    <cfRule type="expression" dxfId="1219" priority="2015">
      <formula>IF(RIGHT(TEXT(Y1069,"0.#"),1)=".",FALSE,TRUE)</formula>
    </cfRule>
    <cfRule type="expression" dxfId="1218" priority="2016">
      <formula>IF(RIGHT(TEXT(Y1069,"0.#"),1)=".",TRUE,FALSE)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P13:AJ13">
    <cfRule type="expression" dxfId="23" priority="23">
      <formula>IF(RIGHT(TEXT(P13,"0.#"),1)=".",FALSE,TRUE)</formula>
    </cfRule>
    <cfRule type="expression" dxfId="22" priority="24">
      <formula>IF(RIGHT(TEXT(P13,"0.#"),1)=".",TRUE,FALSE)</formula>
    </cfRule>
  </conditionalFormatting>
  <conditionalFormatting sqref="P19:AC19">
    <cfRule type="expression" dxfId="21" priority="21">
      <formula>IF(RIGHT(TEXT(P19,"0.#"),1)=".",FALSE,TRUE)</formula>
    </cfRule>
    <cfRule type="expression" dxfId="20" priority="22">
      <formula>IF(RIGHT(TEXT(P19,"0.#"),1)=".",TRUE,FALSE)</formula>
    </cfRule>
  </conditionalFormatting>
  <conditionalFormatting sqref="AM101">
    <cfRule type="expression" dxfId="19" priority="19">
      <formula>IF(RIGHT(TEXT(AM101,"0.#"),1)=".",FALSE,TRUE)</formula>
    </cfRule>
    <cfRule type="expression" dxfId="18" priority="20">
      <formula>IF(RIGHT(TEXT(AM101,"0.#"),1)=".",TRUE,FALSE)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M102">
    <cfRule type="expression" dxfId="13" priority="13">
      <formula>IF(RIGHT(TEXT(AM102,"0.#"),1)=".",FALSE,TRUE)</formula>
    </cfRule>
    <cfRule type="expression" dxfId="12" priority="14">
      <formula>IF(RIGHT(TEXT(AM102,"0.#"),1)=".",TRUE,FALSE)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E102">
    <cfRule type="expression" dxfId="9" priority="9">
      <formula>IF(RIGHT(TEXT(AE102,"0.#"),1)=".",FALSE,TRUE)</formula>
    </cfRule>
    <cfRule type="expression" dxfId="8" priority="10">
      <formula>IF(RIGHT(TEXT(AE102,"0.#"),1)=".",TRUE,FALSE)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6">
    <cfRule type="expression" dxfId="5" priority="5">
      <formula>IF(RIGHT(TEXT(AE116,"0.#"),1)=".",FALSE,TRUE)</formula>
    </cfRule>
    <cfRule type="expression" dxfId="4" priority="6">
      <formula>IF(RIGHT(TEXT(AE116,"0.#"),1)=".",TRUE,FALSE)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1" manualBreakCount="1">
    <brk id="3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4414062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6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6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6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6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483</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6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6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6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65" customHeight="1" x14ac:dyDescent="0.2">
      <c r="A16" s="14" t="s">
        <v>97</v>
      </c>
      <c r="B16" s="15" t="s">
        <v>483</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65" customHeight="1" x14ac:dyDescent="0.2">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65" customHeight="1" x14ac:dyDescent="0.2">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65" customHeight="1" x14ac:dyDescent="0.2">
      <c r="A22" s="14" t="s">
        <v>240</v>
      </c>
      <c r="B22" s="15" t="s">
        <v>483</v>
      </c>
      <c r="C22" s="13" t="str">
        <f t="shared" si="9"/>
        <v>ＯＤＡ</v>
      </c>
      <c r="D22" s="13" t="str">
        <f>IF(C22="",D21,IF(D21&lt;&gt;"",CONCATENATE(D21,"、",C22),C22))</f>
        <v>地球温暖化対策、ＯＤＡ</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地球温暖化対策、ＯＤＡ</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65" customHeight="1" x14ac:dyDescent="0.2">
      <c r="A24" s="83" t="s">
        <v>330</v>
      </c>
      <c r="B24" s="15"/>
      <c r="C24" s="13" t="str">
        <f t="shared" si="9"/>
        <v/>
      </c>
      <c r="D24" s="13" t="str">
        <f>IF(C24="",D23,IF(D23&lt;&gt;"",CONCATENATE(D23,"、",C24),C24))</f>
        <v>地球温暖化対策、ＯＤＡ</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65" customHeight="1" x14ac:dyDescent="0.2">
      <c r="A27" s="13" t="str">
        <f>IF(D24="", "-", D24)</f>
        <v>地球温暖化対策、ＯＤＡ</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6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6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6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2020-06-26T08:17:03Z</cp:lastPrinted>
  <dcterms:created xsi:type="dcterms:W3CDTF">2012-03-13T00:50:25Z</dcterms:created>
  <dcterms:modified xsi:type="dcterms:W3CDTF">2021-01-27T07:16:24Z</dcterms:modified>
</cp:coreProperties>
</file>