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2128" windowHeight="8604"/>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<sst xmlns="http://schemas.openxmlformats.org/spreadsheetml/2006/main" count="2949" uniqueCount="656">
  <si>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</si>
  <si>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</si>
  <si>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</si>
  <si>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</si>
  <si>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</si>
  <si>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</si>
  <si>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</si>
  <si>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</si>
  <si>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</si>
  <si>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</si>
  <si>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</si>
  <si>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</si>
  <si>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</si>
  <si>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</si>
  <si>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</si>
  <si>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</si>
  <si>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</si>
  <si>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</si>
  <si>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</si>
  <si>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</si>
  <si>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</si>
  <si>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</si>
  <si>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</si>
  <si>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</si>
  <si>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</si>
  <si>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</si>
  <si>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</si>
  <si>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</si>
  <si>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</si>
  <si>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</si>
  <si>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</si>
  <si>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</si>
  <si>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</si>
  <si>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</si>
  <si>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</si>
  <si>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</si>
  <si>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</si>
  <si>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</si>
  <si>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</si>
  <si>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</si>
  <si>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</si>
  <si>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</si>
  <si>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</si>
  <si>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</si>
  <si>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</si>
  <si>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</si>
  <si>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</si>
  <si>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</si>
  <si>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</si>
  <si>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</si>
  <si>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</si>
  <si>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</si>
  <si>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</si>
  <si>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</si>
  <si>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</si>
  <si>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</si>
  <si>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</si>
  <si>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</si>
  <si>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</si>
  <si>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</si>
  <si>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</si>
  <si>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</si>
  <si>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</si>
  <si>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</si>
  <si>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</si>
  <si>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</si>
  <si>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</si>
  <si>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</si>
  <si>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</si>
  <si>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</si>
  <si>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</si>
  <si>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</si>
  <si>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</si>
  <si>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</si>
  <si>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</si>
  <si>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</si>
  <si>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</si>
  <si>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</si>
  <si>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</si>
  <si>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</si>
  <si>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</si>
  <si>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</si>
  <si>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</si>
  <si>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</si>
  <si>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</si>
  <si>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</si>
  <si>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</si>
  <si>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</si>
  <si>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</si>
  <si>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</si>
  <si>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</si>
  <si>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</si>
  <si>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</si>
  <si>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</si>
  <si>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</si>
  <si>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</si>
  <si>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</si>
  <si>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</si>
  <si>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</si>
  <si>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</si>
  <si>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</si>
  <si>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</si>
  <si>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</si>
  <si>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</si>
  <si>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</si>
  <si>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</si>
  <si>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</si>
  <si>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</si>
  <si>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</si>
  <si>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</si>
  <si>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</si>
  <si>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</si>
  <si>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</si>
  <si>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</si>
  <si>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</si>
  <si>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</si>
  <si>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</si>
  <si>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</si>
  <si>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</si>
  <si>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</si>
  <si>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</si>
  <si>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</si>
  <si>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</si>
  <si>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</si>
  <si>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</si>
  <si>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</si>
  <si>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</si>
  <si>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</si>
  <si>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</si>
  <si>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</si>
  <si>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</si>
  <si>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</si>
  <si>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</si>
  <si>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</si>
  <si>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</si>
  <si>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</si>
  <si>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</si>
  <si>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</si>
  <si>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</si>
  <si>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</si>
  <si>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</si>
  <si>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</si>
  <si>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</si>
  <si>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</si>
  <si>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</si>
  <si>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</si>
  <si>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</si>
  <si>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</si>
  <si>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</si>
  <si>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</si>
  <si>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</si>
  <si>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</si>
  <si>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</si>
  <si>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</si>
  <si>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</si>
  <si>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</si>
  <si>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</si>
  <si>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</si>
  <si>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</si>
  <si>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</si>
  <si>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</si>
  <si>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</si>
  <si>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</si>
  <si>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</si>
  <si>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</si>
  <si>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</si>
  <si>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</si>
  <si>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</si>
  <si>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</si>
  <si>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</si>
  <si>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</si>
  <si>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</si>
  <si>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</si>
  <si>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</si>
  <si>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</si>
  <si>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</si>
  <si>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</si>
  <si>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</si>
  <si>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</si>
  <si>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</si>
  <si>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</si>
  <si>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</si>
  <si>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</si>
  <si>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</si>
  <si>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</si>
  <si>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</si>
  <si>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</si>
  <si>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</si>
  <si>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</si>
  <si>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</si>
  <si>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</si>
  <si>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</si>
  <si>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</si>
  <si>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</si>
  <si>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</si>
  <si>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</si>
  <si>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</si>
  <si>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</si>
  <si>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</si>
  <si>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</si>
  <si>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</si>
  <si>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</si>
  <si>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</si>
  <si>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</si>
  <si>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</si>
  <si>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</si>
  <si>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</si>
  <si>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</si>
  <si>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</si>
  <si>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</si>
  <si>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</si>
  <si>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</si>
  <si>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</si>
  <si>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</si>
  <si>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</si>
  <si>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</si>
  <si>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</si>
  <si>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</si>
  <si>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</si>
  <si>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</si>
  <si>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</si>
  <si>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</si>
  <si>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</si>
  <si>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</si>
  <si>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</si>
  <si>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</si>
  <si>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</si>
  <si>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</si>
  <si>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</si>
  <si>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</si>
  <si>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</si>
  <si>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</si>
  <si>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</si>
  <si>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</si>
  <si>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</si>
  <si>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</si>
  <si>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</si>
  <si>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</si>
  <si>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</si>
  <si>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</si>
  <si>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</si>
  <si>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</si>
  <si>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</si>
  <si>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</si>
  <si>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</si>
  <si>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</si>
  <si>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</si>
  <si>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</si>
  <si>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</si>
  <si>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</si>
  <si>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</si>
  <si>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</si>
  <si>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</si>
  <si>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</si>
  <si>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</si>
  <si>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</si>
  <si>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</si>
  <si>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</si>
  <si>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</si>
  <si>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</si>
  <si>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</si>
  <si>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</si>
  <si>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</si>
  <si>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</si>
  <si>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</si>
  <si>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</si>
  <si>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</si>
  <si>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</si>
  <si>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</si>
  <si>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</si>
  <si>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</si>
  <si>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</si>
  <si>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</si>
  <si>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</si>
  <si>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</si>
  <si>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</si>
  <si>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</si>
  <si>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</si>
  <si>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</si>
  <si>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</si>
  <si>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</si>
  <si>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</si>
  <si>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</si>
  <si>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</si>
  <si>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</si>
  <si>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</si>
  <si>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</si>
  <si>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</si>
  <si>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</si>
  <si>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</si>
  <si>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</si>
  <si>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</si>
  <si>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</si>
  <si>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</si>
  <si>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</si>
  <si>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</si>
  <si>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</si>
  <si>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</si>
  <si>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</si>
  <si>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</si>
  <si>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</si>
  <si>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</si>
  <si>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</si>
  <si>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</si>
  <si>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</si>
  <si>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</si>
  <si>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</si>
  <si>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</si>
  <si>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</si>
  <si>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</si>
  <si>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</si>
  <si>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</si>
  <si>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</si>
  <si>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</si>
  <si>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</si>
  <si>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</si>
  <si>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</si>
  <si>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</si>
  <si>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</si>
  <si>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</si>
  <si>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</si>
  <si>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</si>
  <si>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</si>
  <si>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</si>
  <si>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</si>
  <si>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</si>
  <si>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</si>
  <si>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</si>
  <si>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</si>
  <si>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</si>
  <si>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</si>
  <si>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</si>
  <si>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</si>
  <si>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</si>
  <si>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</si>
  <si>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</si>
  <si>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</si>
  <si>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</si>
  <si>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</si>
  <si>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</si>
  <si>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</si>
  <si>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</si>
  <si>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</si>
  <si>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</si>
  <si>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</si>
  <si>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</si>
  <si>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</si>
  <si>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</si>
  <si>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</si>
  <si>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</si>
  <si>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</si>
  <si>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</si>
  <si>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</si>
  <si>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</si>
  <si>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</si>
  <si>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</si>
  <si>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</si>
  <si>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</si>
  <si>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</si>
  <si>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</si>
  <si>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</si>
  <si>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</si>
  <si>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</si>
  <si>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</si>
  <si>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</si>
  <si>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</si>
  <si>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</si>
  <si>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</si>
  <si>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</si>
  <si>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</si>
  <si>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</si>
  <si>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</si>
  <si>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</si>
  <si>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</si>
  <si>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</si>
  <si>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</si>
  <si>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</si>
  <si>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</si>
  <si>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</si>
  <si>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</si>
  <si>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</si>
  <si>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</si>
  <si>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</si>
  <si>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</si>
  <si>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</si>
  <si>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</si>
  <si>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</si>
  <si>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</si>
  <si>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</si>
  <si>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</si>
  <si>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</si>
  <si>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</si>
  <si>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</si>
  <si>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</si>
  <si>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</si>
  <si>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</si>
  <si>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</si>
  <si>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</si>
  <si>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</si>
  <si>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</si>
  <si>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</si>
  <si>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</si>
  <si>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</si>
  <si>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</si>
  <si>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</si>
  <si>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</si>
  <si>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</si>
  <si>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</si>
  <si>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</si>
  <si>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</si>
  <si>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</si>
  <si>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</si>
  <si>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</si>
  <si>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</si>
  <si>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</si>
  <si>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</si>
  <si>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</si>
  <si>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</si>
  <si>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</si>
  <si>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</si>
  <si>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</si>
  <si>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</si>
  <si>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</si>
  <si>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</si>
  <si>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</si>
  <si>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</si>
  <si>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</si>
  <si>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</si>
  <si>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</si>
  <si>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</si>
  <si>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</si>
  <si>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</si>
  <si>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</si>
  <si>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</si>
  <si>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</si>
  <si>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</si>
  <si>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</si>
  <si>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</si>
  <si>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</si>
  <si>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</si>
  <si>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</si>
  <si>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</si>
  <si>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</si>
  <si>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</si>
  <si>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</si>
  <si>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</si>
  <si>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</si>
  <si>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</si>
  <si>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</si>
  <si>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</si>
  <si>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</si>
  <si>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</si>
  <si>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</si>
  <si>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</si>
  <si>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</si>
  <si>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</si>
  <si>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</si>
  <si>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</si>
  <si>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</si>
  <si>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</si>
  <si>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</si>
  <si>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</si>
  <si>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</si>
  <si>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</si>
  <si>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</si>
  <si>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</si>
  <si>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</si>
  <si>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</si>
  <si>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</si>
  <si>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</si>
  <si>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</si>
  <si>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</si>
  <si>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</si>
  <si>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</si>
  <si>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</si>
  <si>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</si>
  <si>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</si>
  <si>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</si>
  <si>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</si>
  <si>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</si>
  <si>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</si>
  <si>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</si>
  <si>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</si>
  <si>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</si>
  <si>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</si>
  <si>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</si>
  <si>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</si>
  <si>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</si>
  <si>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</si>
  <si>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</si>
  <si>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</si>
  <si>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</si>
  <si>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</si>
  <si>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</si>
  <si>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</si>
  <si>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</si>
  <si>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</si>
  <si>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</si>
  <si>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</si>
  <si>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</si>
  <si>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</si>
  <si>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</si>
  <si>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</si>
  <si>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</si>
  <si>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</si>
  <si>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</si>
  <si>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</si>
  <si>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</si>
  <si>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</si>
  <si>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</si>
  <si>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</si>
  <si>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</si>
  <si>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</si>
  <si>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</si>
  <si>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</si>
  <si>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</si>
  <si>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</si>
  <si>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</si>
  <si>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</si>
  <si>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</si>
  <si>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</si>
  <si>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</si>
  <si>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</si>
  <si>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</si>
  <si>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</si>
  <si>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</si>
  <si>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</si>
  <si>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</si>
  <si>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</si>
  <si>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</si>
  <si>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</si>
  <si>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</si>
  <si>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</si>
  <si>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</si>
  <si>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</si>
  <si>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</si>
  <si>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</si>
  <si>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</si>
  <si>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</si>
  <si>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</si>
  <si>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</si>
  <si>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</si>
  <si>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</si>
  <si>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</si>
  <si>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</si>
  <si>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</si>
  <si>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</si>
  <si>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</si>
  <si>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</si>
  <si>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</si>
  <si>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</si>
  <si>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</si>
  <si>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</si>
  <si>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</si>
  <si>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</si>
  <si>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</si>
  <si>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</si>
  <si>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</si>
  <si>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</si>
  <si>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</si>
  <si>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</si>
  <si>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</si>
  <si>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水・大気環境局</t>
    <phoneticPr fontId="5"/>
  </si>
  <si>
    <t>水環境課</t>
    <phoneticPr fontId="5"/>
  </si>
  <si>
    <t>環境省</t>
  </si>
  <si>
    <t>水環境課長　筒井　誠二</t>
    <phoneticPr fontId="5"/>
  </si>
  <si>
    <t>-</t>
    <phoneticPr fontId="5"/>
  </si>
  <si>
    <t>○</t>
  </si>
  <si>
    <t>-</t>
  </si>
  <si>
    <t>-</t>
    <phoneticPr fontId="5"/>
  </si>
  <si>
    <t>インドネシアでは、河川や湖沼の水質汚染が喫緊の課題となっており、現地政府の要請を踏まえた支援が急務であるため、インドネシアにおける公共用水域の水質汚濁の改善や現地行政官の人材育成、能力向上等を図ることを目的とする。</t>
    <phoneticPr fontId="5"/>
  </si>
  <si>
    <t>-</t>
    <phoneticPr fontId="5"/>
  </si>
  <si>
    <t>-</t>
    <phoneticPr fontId="5"/>
  </si>
  <si>
    <t>-</t>
    <phoneticPr fontId="5"/>
  </si>
  <si>
    <t>政府開発援助環境保全調査費</t>
    <phoneticPr fontId="5"/>
  </si>
  <si>
    <t>①都市間連携の協力により現地地方行政官の能力構築を図る</t>
    <phoneticPr fontId="5"/>
  </si>
  <si>
    <t>都市間連携での能力強化研修に参加した現地地方行政官の累積人数</t>
    <phoneticPr fontId="5"/>
  </si>
  <si>
    <t>人</t>
    <rPh sb="0" eb="1">
      <t>ニン</t>
    </rPh>
    <phoneticPr fontId="5"/>
  </si>
  <si>
    <t>-</t>
    <phoneticPr fontId="5"/>
  </si>
  <si>
    <t>-</t>
    <phoneticPr fontId="5"/>
  </si>
  <si>
    <t>研修に参加した現地地方行政官の実績（環境省）</t>
    <phoneticPr fontId="5"/>
  </si>
  <si>
    <t>②湖沼管理に関する協力により現地行政官の能力構築を図る</t>
    <phoneticPr fontId="5"/>
  </si>
  <si>
    <t>湖沼管理に関する研修、現地視察等に参加した現地行政官の累積人数</t>
    <phoneticPr fontId="5"/>
  </si>
  <si>
    <t>-</t>
    <phoneticPr fontId="5"/>
  </si>
  <si>
    <t>-</t>
    <phoneticPr fontId="5"/>
  </si>
  <si>
    <t>研修に参加した現地行政官の実績（環境省）</t>
    <phoneticPr fontId="5"/>
  </si>
  <si>
    <t>①②本事業の実施に係る研修、セミナー等の実施件数</t>
    <phoneticPr fontId="5"/>
  </si>
  <si>
    <t>件</t>
    <rPh sb="0" eb="1">
      <t>ケン</t>
    </rPh>
    <phoneticPr fontId="5"/>
  </si>
  <si>
    <t>-</t>
    <phoneticPr fontId="5"/>
  </si>
  <si>
    <t>-</t>
    <phoneticPr fontId="5"/>
  </si>
  <si>
    <t>X：執行額（百万円）
Y：本事業の実施に係る研修、セミナー等の実施件数</t>
    <phoneticPr fontId="5"/>
  </si>
  <si>
    <t>　　Ｘ/Ｙ</t>
    <phoneticPr fontId="5"/>
  </si>
  <si>
    <t>百万円</t>
    <phoneticPr fontId="5"/>
  </si>
  <si>
    <t>-</t>
    <phoneticPr fontId="5"/>
  </si>
  <si>
    <t>25/4</t>
    <phoneticPr fontId="5"/>
  </si>
  <si>
    <t>３．大気・水・土壌環境等の保全</t>
    <phoneticPr fontId="5"/>
  </si>
  <si>
    <t>-</t>
    <phoneticPr fontId="5"/>
  </si>
  <si>
    <t>-</t>
    <phoneticPr fontId="5"/>
  </si>
  <si>
    <t>-</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</si>
  <si>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おり、世界一汚れた川と評されるチタルム川のあるインドネシアにおける本事業の取組はこれらSDGｓの達成に貢献するものである。</t>
    <phoneticPr fontId="5"/>
  </si>
  <si>
    <t>環境分野における日本国環境省とインドネシア共和国環境林業省間の協力を強化、促進、発展させるため、平成29年4月に両省間で環境協力に関する協力覚書が署名されている。これをベースに協力を実施していくこととされており、インドネシア政府からの協力への期待・要請が高まっていることからも、国の事業として実施する必要がある。</t>
    <phoneticPr fontId="5"/>
  </si>
  <si>
    <t>インドネシアなどの途上国では、都市化の進展等により生活用水の使用・排出が増加する一方、生活排水対策施設等の整備の遅れに伴い水環境の悪化が深刻化している。現地のニーズを踏まえつつ途上国の水環境改善に寄与する本事業は優先度の高い事業である。</t>
    <phoneticPr fontId="5"/>
  </si>
  <si>
    <t>無</t>
  </si>
  <si>
    <t>‐</t>
  </si>
  <si>
    <t>一般競争入札（総合評価方式）により、実施事業の提案内容及び入札額について評価を行っており、妥当である。</t>
    <phoneticPr fontId="5"/>
  </si>
  <si>
    <t>実施内容、支援項目を精査し、必要な事項のみを契約内容としている。</t>
    <rPh sb="0" eb="2">
      <t>ジッシ</t>
    </rPh>
    <rPh sb="2" eb="4">
      <t>ナイヨウ</t>
    </rPh>
    <phoneticPr fontId="5"/>
  </si>
  <si>
    <t>研修、セミナーの実施にあたっては研修日程や参加者など限りある経費を有効に活用するよう工夫をこらして実施している。</t>
    <rPh sb="0" eb="2">
      <t>ケンシュウ</t>
    </rPh>
    <rPh sb="16" eb="18">
      <t>ケンシュウ</t>
    </rPh>
    <phoneticPr fontId="5"/>
  </si>
  <si>
    <t>－</t>
    <phoneticPr fontId="5"/>
  </si>
  <si>
    <t>-</t>
    <phoneticPr fontId="5"/>
  </si>
  <si>
    <t>おおむね予定どおりの現地行政官への研修等を実施できており、成果目標に見合った実績となっている。</t>
    <rPh sb="4" eb="6">
      <t>ヨテイ</t>
    </rPh>
    <rPh sb="10" eb="12">
      <t>ゲンチ</t>
    </rPh>
    <rPh sb="12" eb="15">
      <t>ギョウセイカン</t>
    </rPh>
    <rPh sb="17" eb="19">
      <t>ケンシュウ</t>
    </rPh>
    <rPh sb="19" eb="20">
      <t>トウ</t>
    </rPh>
    <rPh sb="21" eb="23">
      <t>ジッシ</t>
    </rPh>
    <rPh sb="29" eb="31">
      <t>セイカ</t>
    </rPh>
    <rPh sb="31" eb="33">
      <t>モクヒョウ</t>
    </rPh>
    <rPh sb="34" eb="36">
      <t>ミア</t>
    </rPh>
    <rPh sb="38" eb="40">
      <t>ジッセキ</t>
    </rPh>
    <phoneticPr fontId="5"/>
  </si>
  <si>
    <t>事業の実施にあたり、国内関係者による会合において、手段・方法等を検討した上で、より効果的・低コストで実施できる方法を選択し、実施している。</t>
    <rPh sb="0" eb="2">
      <t>ジギョウ</t>
    </rPh>
    <rPh sb="3" eb="5">
      <t>ジッシ</t>
    </rPh>
    <rPh sb="10" eb="12">
      <t>コクナイ</t>
    </rPh>
    <rPh sb="12" eb="15">
      <t>カンケイシャ</t>
    </rPh>
    <rPh sb="18" eb="20">
      <t>カイゴウ</t>
    </rPh>
    <phoneticPr fontId="5"/>
  </si>
  <si>
    <t>当初の見込みどおりの活動実績を得られている。</t>
    <rPh sb="0" eb="2">
      <t>トウショ</t>
    </rPh>
    <rPh sb="3" eb="5">
      <t>ミコ</t>
    </rPh>
    <rPh sb="10" eb="12">
      <t>カツドウ</t>
    </rPh>
    <rPh sb="12" eb="14">
      <t>ジッセキ</t>
    </rPh>
    <rPh sb="15" eb="16">
      <t>エ</t>
    </rPh>
    <phoneticPr fontId="5"/>
  </si>
  <si>
    <t>整理した研修資料等については、水環境改善に関する情報共有に活用されている。</t>
    <rPh sb="0" eb="2">
      <t>セイリ</t>
    </rPh>
    <rPh sb="4" eb="6">
      <t>ケンシュウ</t>
    </rPh>
    <rPh sb="6" eb="8">
      <t>シリョウ</t>
    </rPh>
    <rPh sb="8" eb="9">
      <t>トウ</t>
    </rPh>
    <rPh sb="15" eb="18">
      <t>ミズカンキョウ</t>
    </rPh>
    <rPh sb="18" eb="20">
      <t>カイゼン</t>
    </rPh>
    <rPh sb="21" eb="22">
      <t>カン</t>
    </rPh>
    <rPh sb="24" eb="26">
      <t>ジョウホウ</t>
    </rPh>
    <rPh sb="26" eb="28">
      <t>キョウユウ</t>
    </rPh>
    <rPh sb="29" eb="31">
      <t>カツヨウ</t>
    </rPh>
    <phoneticPr fontId="5"/>
  </si>
  <si>
    <t>競争性の高い調達に努めるとともに、予算の効率的･効果的な執行の検討を行うことで、効率的な事業の実施を図っている。また、当初見込みどおりの活動実績を得られており、今後も成果目標に見合う取組は着実に進められている。</t>
    <rPh sb="28" eb="30">
      <t>シッコウ</t>
    </rPh>
    <rPh sb="59" eb="61">
      <t>トウショ</t>
    </rPh>
    <rPh sb="61" eb="63">
      <t>ミコ</t>
    </rPh>
    <rPh sb="68" eb="70">
      <t>カツドウ</t>
    </rPh>
    <rPh sb="70" eb="72">
      <t>ジッセキ</t>
    </rPh>
    <rPh sb="73" eb="74">
      <t>エ</t>
    </rPh>
    <rPh sb="80" eb="82">
      <t>コンゴ</t>
    </rPh>
    <rPh sb="83" eb="85">
      <t>セイカ</t>
    </rPh>
    <rPh sb="85" eb="87">
      <t>モクヒョウ</t>
    </rPh>
    <rPh sb="88" eb="90">
      <t>ミア</t>
    </rPh>
    <phoneticPr fontId="5"/>
  </si>
  <si>
    <t>－</t>
    <phoneticPr fontId="5"/>
  </si>
  <si>
    <t>－</t>
    <phoneticPr fontId="5"/>
  </si>
  <si>
    <t>－</t>
    <phoneticPr fontId="5"/>
  </si>
  <si>
    <t>人件費</t>
    <rPh sb="0" eb="3">
      <t>ジンケンヒ</t>
    </rPh>
    <phoneticPr fontId="5"/>
  </si>
  <si>
    <t>外注費</t>
    <rPh sb="0" eb="3">
      <t>ガイチュウヒ</t>
    </rPh>
    <phoneticPr fontId="5"/>
  </si>
  <si>
    <t>（公財）国際湖沼環境委員会</t>
    <phoneticPr fontId="5"/>
  </si>
  <si>
    <t>旅費</t>
    <rPh sb="0" eb="2">
      <t>リョヒ</t>
    </rPh>
    <phoneticPr fontId="5"/>
  </si>
  <si>
    <t>出張および招聘</t>
    <rPh sb="0" eb="2">
      <t>シュッチョウ</t>
    </rPh>
    <rPh sb="5" eb="7">
      <t>ショウヘイ</t>
    </rPh>
    <phoneticPr fontId="5"/>
  </si>
  <si>
    <t>雑役務費</t>
    <rPh sb="0" eb="1">
      <t>ザツ</t>
    </rPh>
    <rPh sb="1" eb="4">
      <t>エキムヒ</t>
    </rPh>
    <phoneticPr fontId="5"/>
  </si>
  <si>
    <t>通訳、翻訳等</t>
    <rPh sb="0" eb="2">
      <t>ツウヤク</t>
    </rPh>
    <rPh sb="3" eb="5">
      <t>ホンヤク</t>
    </rPh>
    <rPh sb="5" eb="6">
      <t>トウ</t>
    </rPh>
    <phoneticPr fontId="5"/>
  </si>
  <si>
    <t>一般管理費</t>
    <rPh sb="0" eb="2">
      <t>イッパン</t>
    </rPh>
    <rPh sb="2" eb="5">
      <t>カンリヒ</t>
    </rPh>
    <phoneticPr fontId="5"/>
  </si>
  <si>
    <t>その他</t>
    <rPh sb="2" eb="3">
      <t>ホカ</t>
    </rPh>
    <phoneticPr fontId="5"/>
  </si>
  <si>
    <t>借料損料、印刷製本費等</t>
    <rPh sb="0" eb="2">
      <t>シャクリョウ</t>
    </rPh>
    <rPh sb="2" eb="4">
      <t>ソンリョウ</t>
    </rPh>
    <rPh sb="5" eb="7">
      <t>インサツ</t>
    </rPh>
    <rPh sb="7" eb="9">
      <t>セイホン</t>
    </rPh>
    <rPh sb="9" eb="10">
      <t>ヒ</t>
    </rPh>
    <rPh sb="10" eb="11">
      <t>トウ</t>
    </rPh>
    <phoneticPr fontId="5"/>
  </si>
  <si>
    <t>計画検討、調査等</t>
    <rPh sb="0" eb="2">
      <t>ケイカク</t>
    </rPh>
    <rPh sb="2" eb="4">
      <t>ケントウ</t>
    </rPh>
    <rPh sb="5" eb="7">
      <t>チョウサ</t>
    </rPh>
    <rPh sb="7" eb="8">
      <t>トウ</t>
    </rPh>
    <phoneticPr fontId="5"/>
  </si>
  <si>
    <t>A.三菱UFJリサーチ&amp;コンサルティング（株）</t>
    <phoneticPr fontId="5"/>
  </si>
  <si>
    <t>三菱UFJリサーチ&amp;コンサルティング（株）</t>
    <phoneticPr fontId="5"/>
  </si>
  <si>
    <t>B.（一社）海外環境協力センター</t>
    <phoneticPr fontId="5"/>
  </si>
  <si>
    <t>湖沼管理に関する技術協力</t>
    <phoneticPr fontId="5"/>
  </si>
  <si>
    <t>（一社）海外環境協力センター</t>
    <phoneticPr fontId="5"/>
  </si>
  <si>
    <t>-</t>
    <phoneticPr fontId="5"/>
  </si>
  <si>
    <t>人件費</t>
    <rPh sb="0" eb="3">
      <t>ジンケンヒ</t>
    </rPh>
    <phoneticPr fontId="5"/>
  </si>
  <si>
    <t>旅費</t>
    <rPh sb="0" eb="2">
      <t>リョヒ</t>
    </rPh>
    <phoneticPr fontId="5"/>
  </si>
  <si>
    <t>会議費</t>
    <rPh sb="0" eb="3">
      <t>カイギヒ</t>
    </rPh>
    <phoneticPr fontId="5"/>
  </si>
  <si>
    <t>雑役務費</t>
    <rPh sb="0" eb="1">
      <t>ザツ</t>
    </rPh>
    <rPh sb="1" eb="4">
      <t>エキムヒ</t>
    </rPh>
    <phoneticPr fontId="5"/>
  </si>
  <si>
    <t>その他</t>
    <rPh sb="2" eb="3">
      <t>ホカ</t>
    </rPh>
    <phoneticPr fontId="5"/>
  </si>
  <si>
    <t>調査・協議調整・研修企画実施等</t>
    <phoneticPr fontId="5"/>
  </si>
  <si>
    <t>国内打合せ・現地出張・訪日研修</t>
    <phoneticPr fontId="5"/>
  </si>
  <si>
    <t>会議室利用料・会議飲食費</t>
    <phoneticPr fontId="5"/>
  </si>
  <si>
    <t>通訳・現地調整・翻訳・人材派遣</t>
    <phoneticPr fontId="5"/>
  </si>
  <si>
    <t>印刷製本費・一般管理費・消費税</t>
    <phoneticPr fontId="5"/>
  </si>
  <si>
    <t>インドネシアにおける河川水質改善の為の都市間連携業務に係る現地調査や協議・研修企画実施</t>
    <phoneticPr fontId="5"/>
  </si>
  <si>
    <t>22/4</t>
    <phoneticPr fontId="5"/>
  </si>
  <si>
    <t>引き続き、相手国の水環境改善を促進するように、効果的かつ効率的に現地行政官の能力構築・向上に向けた事業を実施する。</t>
    <rPh sb="5" eb="8">
      <t>アイテコク</t>
    </rPh>
    <rPh sb="9" eb="12">
      <t>ミズカンキョウ</t>
    </rPh>
    <rPh sb="12" eb="14">
      <t>カイゼン</t>
    </rPh>
    <rPh sb="15" eb="17">
      <t>ソクシン</t>
    </rPh>
    <rPh sb="32" eb="34">
      <t>ゲンチ</t>
    </rPh>
    <rPh sb="34" eb="37">
      <t>ギョウセイカン</t>
    </rPh>
    <rPh sb="38" eb="40">
      <t>ノウリョク</t>
    </rPh>
    <rPh sb="40" eb="42">
      <t>コウチク</t>
    </rPh>
    <rPh sb="43" eb="45">
      <t>コウジョウ</t>
    </rPh>
    <phoneticPr fontId="5"/>
  </si>
  <si>
    <t>新31-025</t>
    <rPh sb="0" eb="1">
      <t>シン</t>
    </rPh>
    <phoneticPr fontId="5"/>
  </si>
  <si>
    <t>一般競争入札により競争性を確保しており、複数者による応札となっている。</t>
    <rPh sb="0" eb="2">
      <t>イッパン</t>
    </rPh>
    <rPh sb="2" eb="4">
      <t>キョウソウ</t>
    </rPh>
    <rPh sb="4" eb="6">
      <t>ニュウサツ</t>
    </rPh>
    <rPh sb="9" eb="12">
      <t>キョウソウセイ</t>
    </rPh>
    <rPh sb="13" eb="15">
      <t>カクホ</t>
    </rPh>
    <rPh sb="20" eb="22">
      <t>フクスウ</t>
    </rPh>
    <rPh sb="22" eb="23">
      <t>シャ</t>
    </rPh>
    <rPh sb="26" eb="28">
      <t>オウサツ</t>
    </rPh>
    <phoneticPr fontId="5"/>
  </si>
  <si>
    <t>令和２年度で事業終了のため</t>
    <rPh sb="0" eb="2">
      <t>レイワ</t>
    </rPh>
    <rPh sb="3" eb="5">
      <t>ネンド</t>
    </rPh>
    <rPh sb="6" eb="8">
      <t>ジギョウ</t>
    </rPh>
    <rPh sb="8" eb="10">
      <t>シュウリョウ</t>
    </rPh>
    <phoneticPr fontId="5"/>
  </si>
  <si>
    <t>・持続可能な開発目標（ＳＤＧｓ）（国連、平成27年9月）
・インフラシステム輸出戦略（令和2年7月）
・日本国環境省とインドネシア共和国環境・林業省の間の環境協力に関する協力覚書（平成29年4月）
・第５次環境基本計画（平成30年4月）</t>
    <rPh sb="43" eb="45">
      <t>レイワ</t>
    </rPh>
    <phoneticPr fontId="5"/>
  </si>
  <si>
    <r>
      <rPr>
        <sz val="9"/>
        <rFont val="ＭＳ Ｐゴシック"/>
        <family val="3"/>
        <charset val="128"/>
      </rPr>
      <t>〇本事業の柱の一つである「都市間連携による技術協力」については、日本側の都市の協力がどの程度なされているのかが全く見えないが、どうなっているのか。
〇成果指標としては、本事業を構成する二つの柱ごとの参加人数が挙げられているが、本事業</t>
    </r>
    <r>
      <rPr>
        <sz val="9"/>
        <rFont val="ＭＳ Ｐゴシック"/>
        <family val="3"/>
        <charset val="128"/>
      </rPr>
      <t>の目的はインドネシアの河川（特にチタルム川）の水質改善であることからすると、最終年度においては本事業開始前に比して水質改善がどの程度図られたのかや、水質改善につながる体制（モニタリングや法令の整備・執行）整備状況に係る指標が位置付けられるべきではないか。</t>
    </r>
    <rPh sb="1" eb="2">
      <t>ホン</t>
    </rPh>
    <rPh sb="2" eb="4">
      <t>ジギョウ</t>
    </rPh>
    <rPh sb="5" eb="6">
      <t>ハシラ</t>
    </rPh>
    <rPh sb="7" eb="8">
      <t>ヒト</t>
    </rPh>
    <rPh sb="13" eb="15">
      <t>トシ</t>
    </rPh>
    <rPh sb="15" eb="16">
      <t>カン</t>
    </rPh>
    <rPh sb="16" eb="18">
      <t>レンケイ</t>
    </rPh>
    <rPh sb="21" eb="23">
      <t>ギジュツ</t>
    </rPh>
    <rPh sb="23" eb="25">
      <t>キョウリョク</t>
    </rPh>
    <rPh sb="32" eb="35">
      <t>ニホンガワ</t>
    </rPh>
    <rPh sb="36" eb="38">
      <t>トシ</t>
    </rPh>
    <rPh sb="39" eb="41">
      <t>キョウリョク</t>
    </rPh>
    <rPh sb="44" eb="46">
      <t>テイド</t>
    </rPh>
    <rPh sb="55" eb="56">
      <t>マッタ</t>
    </rPh>
    <rPh sb="57" eb="58">
      <t>ミ</t>
    </rPh>
    <rPh sb="75" eb="77">
      <t>セイカ</t>
    </rPh>
    <rPh sb="77" eb="79">
      <t>シヒョウ</t>
    </rPh>
    <rPh sb="84" eb="85">
      <t>ホン</t>
    </rPh>
    <rPh sb="85" eb="87">
      <t>ジギョウ</t>
    </rPh>
    <rPh sb="88" eb="90">
      <t>コウセイ</t>
    </rPh>
    <rPh sb="92" eb="93">
      <t>フタ</t>
    </rPh>
    <rPh sb="95" eb="96">
      <t>ハシラ</t>
    </rPh>
    <rPh sb="99" eb="101">
      <t>サンカ</t>
    </rPh>
    <rPh sb="101" eb="103">
      <t>ニンズウ</t>
    </rPh>
    <rPh sb="104" eb="105">
      <t>ア</t>
    </rPh>
    <rPh sb="113" eb="114">
      <t>ホン</t>
    </rPh>
    <rPh sb="114" eb="116">
      <t>ジギョウ</t>
    </rPh>
    <rPh sb="117" eb="119">
      <t>モクテキ</t>
    </rPh>
    <rPh sb="127" eb="129">
      <t>カセン</t>
    </rPh>
    <rPh sb="130" eb="131">
      <t>トク</t>
    </rPh>
    <rPh sb="136" eb="137">
      <t>ガワ</t>
    </rPh>
    <rPh sb="139" eb="141">
      <t>スイシツ</t>
    </rPh>
    <rPh sb="141" eb="143">
      <t>カイゼン</t>
    </rPh>
    <rPh sb="163" eb="164">
      <t>ホン</t>
    </rPh>
    <rPh sb="164" eb="166">
      <t>ジギョウ</t>
    </rPh>
    <rPh sb="166" eb="168">
      <t>カイシ</t>
    </rPh>
    <rPh sb="168" eb="169">
      <t>マエ</t>
    </rPh>
    <rPh sb="170" eb="171">
      <t>ヒ</t>
    </rPh>
    <rPh sb="173" eb="175">
      <t>スイシツ</t>
    </rPh>
    <rPh sb="175" eb="177">
      <t>カイゼン</t>
    </rPh>
    <rPh sb="180" eb="182">
      <t>テイド</t>
    </rPh>
    <rPh sb="182" eb="183">
      <t>ハカ</t>
    </rPh>
    <rPh sb="190" eb="192">
      <t>スイシツ</t>
    </rPh>
    <rPh sb="192" eb="194">
      <t>カイゼン</t>
    </rPh>
    <rPh sb="199" eb="201">
      <t>タイセイ</t>
    </rPh>
    <rPh sb="209" eb="211">
      <t>ホウレイ</t>
    </rPh>
    <rPh sb="212" eb="214">
      <t>セイビ</t>
    </rPh>
    <rPh sb="215" eb="217">
      <t>シッコウ</t>
    </rPh>
    <rPh sb="218" eb="220">
      <t>セイビ</t>
    </rPh>
    <rPh sb="220" eb="222">
      <t>ジョウキョウ</t>
    </rPh>
    <rPh sb="223" eb="224">
      <t>カカ</t>
    </rPh>
    <rPh sb="225" eb="227">
      <t>シヒョウ</t>
    </rPh>
    <rPh sb="228" eb="231">
      <t>イチヅ</t>
    </rPh>
    <phoneticPr fontId="2"/>
  </si>
  <si>
    <t>外部有識者の所見を踏まえ、日本側の都市の協力状況を確認すること。また、成果指標について、本事業の目的に沿った指標が設定されるよう、検討すること。</t>
    <phoneticPr fontId="5"/>
  </si>
  <si>
    <t>インドネシアの公共用水域における水質汚濁の改善に向け、以下の事業を行う。
①都市間連携による技術協力 ：インドネシアの地方行政官を対象とした水質モニタリング法や監査等の法遵守に関する能力構築を図ると共に、インドネシアの地方都市と協力した住民啓発等を実施する。
②湖沼管理に関する協力：インドネシアの湖沼の水質改善につなげるため、日本の水質保全施策、管理体制等についての研修や現地視察等を実施する。</t>
    <phoneticPr fontId="5"/>
  </si>
  <si>
    <t>都市間連携では、自治体（川崎市）が有する水質管理に係るノウハウや、河川水質に関するモニタリング等に係る知見等を会議や講習で尼側に共有し、河川水質改善計画の作成支援や尼行政官の能力構築を図るとともに、流域協議会の支援を通じた住民啓発等を実施し、河川流域の水質改善に向けた活動に貢献している。成果指標については、研修等参加人数の他、水質改善につながる体制整備状況に係る指標を位置づけられないか検討する。</t>
    <rPh sb="0" eb="3">
      <t>トシカン</t>
    </rPh>
    <rPh sb="8" eb="11">
      <t>ジチタイ</t>
    </rPh>
    <rPh sb="12" eb="15">
      <t>カワサキシ</t>
    </rPh>
    <rPh sb="17" eb="18">
      <t>ユウ</t>
    </rPh>
    <rPh sb="20" eb="22">
      <t>スイシツ</t>
    </rPh>
    <rPh sb="22" eb="24">
      <t>カンリ</t>
    </rPh>
    <rPh sb="25" eb="26">
      <t>カカ</t>
    </rPh>
    <rPh sb="33" eb="35">
      <t>カセン</t>
    </rPh>
    <rPh sb="35" eb="37">
      <t>スイシツ</t>
    </rPh>
    <rPh sb="38" eb="39">
      <t>カン</t>
    </rPh>
    <rPh sb="47" eb="48">
      <t>トウ</t>
    </rPh>
    <rPh sb="49" eb="50">
      <t>カカ</t>
    </rPh>
    <rPh sb="51" eb="53">
      <t>チケン</t>
    </rPh>
    <rPh sb="53" eb="54">
      <t>トウ</t>
    </rPh>
    <rPh sb="55" eb="57">
      <t>カイギ</t>
    </rPh>
    <rPh sb="58" eb="60">
      <t>コウシュウ</t>
    </rPh>
    <rPh sb="61" eb="62">
      <t>アマ</t>
    </rPh>
    <rPh sb="62" eb="63">
      <t>ガワ</t>
    </rPh>
    <rPh sb="64" eb="66">
      <t>キョウユウ</t>
    </rPh>
    <rPh sb="68" eb="70">
      <t>カセン</t>
    </rPh>
    <rPh sb="70" eb="72">
      <t>スイシツ</t>
    </rPh>
    <rPh sb="72" eb="74">
      <t>カイゼン</t>
    </rPh>
    <rPh sb="74" eb="76">
      <t>ケイカク</t>
    </rPh>
    <rPh sb="77" eb="79">
      <t>サクセイ</t>
    </rPh>
    <rPh sb="79" eb="81">
      <t>シエン</t>
    </rPh>
    <rPh sb="82" eb="83">
      <t>アマ</t>
    </rPh>
    <rPh sb="83" eb="86">
      <t>ギョウセイカン</t>
    </rPh>
    <rPh sb="92" eb="93">
      <t>ハカ</t>
    </rPh>
    <rPh sb="108" eb="109">
      <t>ツウ</t>
    </rPh>
    <rPh sb="111" eb="113">
      <t>ジュウミン</t>
    </rPh>
    <rPh sb="113" eb="115">
      <t>ケイハツ</t>
    </rPh>
    <rPh sb="117" eb="119">
      <t>ジッシ</t>
    </rPh>
    <rPh sb="121" eb="123">
      <t>カセン</t>
    </rPh>
    <rPh sb="123" eb="125">
      <t>リュウイキ</t>
    </rPh>
    <rPh sb="126" eb="128">
      <t>スイシツ</t>
    </rPh>
    <rPh sb="128" eb="130">
      <t>カイゼン</t>
    </rPh>
    <rPh sb="131" eb="132">
      <t>ム</t>
    </rPh>
    <rPh sb="134" eb="136">
      <t>カツドウ</t>
    </rPh>
    <rPh sb="137" eb="139">
      <t>コウケン</t>
    </rPh>
    <rPh sb="144" eb="146">
      <t>セイカ</t>
    </rPh>
    <rPh sb="146" eb="148">
      <t>シヒョウ</t>
    </rPh>
    <rPh sb="154" eb="156">
      <t>ケンシュウ</t>
    </rPh>
    <rPh sb="156" eb="157">
      <t>トウ</t>
    </rPh>
    <rPh sb="157" eb="159">
      <t>サンカ</t>
    </rPh>
    <rPh sb="159" eb="161">
      <t>ニンズウ</t>
    </rPh>
    <rPh sb="162" eb="163">
      <t>ホカ</t>
    </rPh>
    <rPh sb="164" eb="166">
      <t>スイシツ</t>
    </rPh>
    <rPh sb="166" eb="168">
      <t>カイゼン</t>
    </rPh>
    <rPh sb="173" eb="175">
      <t>タイセイ</t>
    </rPh>
    <rPh sb="175" eb="177">
      <t>セイビ</t>
    </rPh>
    <rPh sb="177" eb="179">
      <t>ジョウキョウ</t>
    </rPh>
    <rPh sb="180" eb="181">
      <t>カカ</t>
    </rPh>
    <rPh sb="182" eb="184">
      <t>シヒョウ</t>
    </rPh>
    <rPh sb="185" eb="187">
      <t>イチ</t>
    </rPh>
    <rPh sb="194" eb="196">
      <t>ケントウ</t>
    </rPh>
    <phoneticPr fontId="5"/>
  </si>
  <si>
    <t>二国間水環境改善活動推進費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</si>
</sst>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25</xdr:col>
      <xdr:colOff>125109</xdr:colOff>
      <xdr:row>743</xdr:row>
      <xdr:rowOff>278985</xdr:rowOff>
    </xdr:to>
    <xdr:sp macro="" textlink="">
      <xdr:nvSpPr>
        <xdr:cNvPr id="2" name="角丸四角形 1"/>
        <xdr:cNvSpPr/>
      </xdr:nvSpPr>
      <xdr:spPr>
        <a:xfrm>
          <a:off x="1815353" y="42918529"/>
          <a:ext cx="3352403" cy="62636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22</a:t>
          </a:r>
          <a:r>
            <a:rPr kumimoji="1" lang="ja-JP" altLang="en-US" sz="1100"/>
            <a:t>百万円</a:t>
          </a:r>
        </a:p>
      </xdr:txBody>
    </xdr:sp>
    <xdr:clientData/>
  </xdr:twoCellAnchor>
  <xdr:twoCellAnchor>
    <xdr:from>
      <xdr:col>18</xdr:col>
      <xdr:colOff>18598</xdr:colOff>
      <xdr:row>746</xdr:row>
      <xdr:rowOff>287866</xdr:rowOff>
    </xdr:from>
    <xdr:to>
      <xdr:col>33</xdr:col>
      <xdr:colOff>169333</xdr:colOff>
      <xdr:row>748</xdr:row>
      <xdr:rowOff>317764</xdr:rowOff>
    </xdr:to>
    <xdr:sp macro="" textlink="">
      <xdr:nvSpPr>
        <xdr:cNvPr id="3" name="角丸四角形 2"/>
        <xdr:cNvSpPr/>
      </xdr:nvSpPr>
      <xdr:spPr>
        <a:xfrm>
          <a:off x="3638098" y="44473283"/>
          <a:ext cx="3166985" cy="72839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三菱</a:t>
          </a:r>
          <a:r>
            <a:rPr kumimoji="1" lang="en-US" altLang="ja-JP" sz="1100">
              <a:solidFill>
                <a:sysClr val="windowText" lastClr="000000"/>
              </a:solidFill>
              <a:latin typeface="+mj-ea"/>
              <a:ea typeface="+mj-ea"/>
            </a:rPr>
            <a:t>UFJ</a:t>
          </a:r>
          <a:r>
            <a:rPr kumimoji="1" lang="ja-JP" altLang="en-US" sz="1100">
              <a:solidFill>
                <a:sysClr val="windowText" lastClr="000000"/>
              </a:solidFill>
              <a:latin typeface="+mj-ea"/>
              <a:ea typeface="+mj-ea"/>
            </a:rPr>
            <a:t>リサーチ</a:t>
          </a:r>
          <a:r>
            <a:rPr kumimoji="1" lang="en-US" altLang="ja-JP" sz="1100">
              <a:solidFill>
                <a:sysClr val="windowText" lastClr="000000"/>
              </a:solidFill>
              <a:latin typeface="+mj-ea"/>
              <a:ea typeface="+mj-ea"/>
            </a:rPr>
            <a:t>&amp;</a:t>
          </a:r>
          <a:r>
            <a:rPr kumimoji="1" lang="ja-JP" altLang="en-US" sz="1100">
              <a:solidFill>
                <a:sysClr val="windowText" lastClr="000000"/>
              </a:solidFill>
              <a:latin typeface="+mj-ea"/>
              <a:ea typeface="+mj-ea"/>
            </a:rPr>
            <a:t>コンサルティング（株）</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14</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12</xdr:col>
      <xdr:colOff>192877</xdr:colOff>
      <xdr:row>743</xdr:row>
      <xdr:rowOff>278984</xdr:rowOff>
    </xdr:from>
    <xdr:to>
      <xdr:col>12</xdr:col>
      <xdr:colOff>193861</xdr:colOff>
      <xdr:row>754</xdr:row>
      <xdr:rowOff>112172</xdr:rowOff>
    </xdr:to>
    <xdr:cxnSp macro="">
      <xdr:nvCxnSpPr>
        <xdr:cNvPr id="4" name="直線コネクタ 3"/>
        <xdr:cNvCxnSpPr/>
      </xdr:nvCxnSpPr>
      <xdr:spPr>
        <a:xfrm>
          <a:off x="2613348" y="43544896"/>
          <a:ext cx="984" cy="365439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37467</xdr:colOff>
      <xdr:row>747</xdr:row>
      <xdr:rowOff>290323</xdr:rowOff>
    </xdr:from>
    <xdr:to>
      <xdr:col>18</xdr:col>
      <xdr:colOff>41000</xdr:colOff>
      <xdr:row>747</xdr:row>
      <xdr:rowOff>293123</xdr:rowOff>
    </xdr:to>
    <xdr:cxnSp macro="">
      <xdr:nvCxnSpPr>
        <xdr:cNvPr id="5" name="直線矢印コネクタ 4"/>
        <xdr:cNvCxnSpPr/>
      </xdr:nvCxnSpPr>
      <xdr:spPr>
        <a:xfrm>
          <a:off x="2659643" y="44945764"/>
          <a:ext cx="1012063"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8811</xdr:colOff>
      <xdr:row>753</xdr:row>
      <xdr:rowOff>199321</xdr:rowOff>
    </xdr:from>
    <xdr:to>
      <xdr:col>32</xdr:col>
      <xdr:colOff>55657</xdr:colOff>
      <xdr:row>755</xdr:row>
      <xdr:rowOff>115307</xdr:rowOff>
    </xdr:to>
    <xdr:sp macro="" textlink="">
      <xdr:nvSpPr>
        <xdr:cNvPr id="6" name="角丸四角形 5"/>
        <xdr:cNvSpPr/>
      </xdr:nvSpPr>
      <xdr:spPr>
        <a:xfrm>
          <a:off x="3639517" y="46939056"/>
          <a:ext cx="2870728" cy="61075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B. </a:t>
          </a:r>
          <a:r>
            <a:rPr kumimoji="1" lang="ja-JP" altLang="en-US" sz="1100">
              <a:solidFill>
                <a:sysClr val="windowText" lastClr="000000"/>
              </a:solidFill>
              <a:latin typeface="+mj-ea"/>
              <a:ea typeface="+mj-ea"/>
            </a:rPr>
            <a:t>（一社）海外環境協力センター</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7.5</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12</xdr:col>
      <xdr:colOff>194870</xdr:colOff>
      <xdr:row>754</xdr:row>
      <xdr:rowOff>110280</xdr:rowOff>
    </xdr:from>
    <xdr:to>
      <xdr:col>18</xdr:col>
      <xdr:colOff>11490</xdr:colOff>
      <xdr:row>754</xdr:row>
      <xdr:rowOff>113080</xdr:rowOff>
    </xdr:to>
    <xdr:cxnSp macro="">
      <xdr:nvCxnSpPr>
        <xdr:cNvPr id="7" name="直線矢印コネクタ 6"/>
        <xdr:cNvCxnSpPr/>
      </xdr:nvCxnSpPr>
      <xdr:spPr>
        <a:xfrm>
          <a:off x="2615341" y="47197398"/>
          <a:ext cx="102685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xdr:colOff>
      <xdr:row>749</xdr:row>
      <xdr:rowOff>37618</xdr:rowOff>
    </xdr:from>
    <xdr:to>
      <xdr:col>32</xdr:col>
      <xdr:colOff>67983</xdr:colOff>
      <xdr:row>751</xdr:row>
      <xdr:rowOff>235322</xdr:rowOff>
    </xdr:to>
    <xdr:sp macro="" textlink="">
      <xdr:nvSpPr>
        <xdr:cNvPr id="8" name="大かっこ 7"/>
        <xdr:cNvSpPr/>
      </xdr:nvSpPr>
      <xdr:spPr>
        <a:xfrm>
          <a:off x="3644153" y="45387824"/>
          <a:ext cx="2878418" cy="892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インドネシアにおける河川水質改善のための都市間連携業務に係る現地調査や協議・研修企画実施</a:t>
          </a:r>
          <a:endParaRPr lang="ja-JP" altLang="ja-JP">
            <a:effectLst/>
          </a:endParaRPr>
        </a:p>
        <a:p>
          <a:pPr algn="ctr"/>
          <a:endParaRPr kumimoji="1" lang="ja-JP" altLang="en-US" sz="1100"/>
        </a:p>
      </xdr:txBody>
    </xdr:sp>
    <xdr:clientData/>
  </xdr:twoCellAnchor>
  <xdr:twoCellAnchor>
    <xdr:from>
      <xdr:col>18</xdr:col>
      <xdr:colOff>13447</xdr:colOff>
      <xdr:row>755</xdr:row>
      <xdr:rowOff>182550</xdr:rowOff>
    </xdr:from>
    <xdr:to>
      <xdr:col>32</xdr:col>
      <xdr:colOff>67983</xdr:colOff>
      <xdr:row>756</xdr:row>
      <xdr:rowOff>327480</xdr:rowOff>
    </xdr:to>
    <xdr:sp macro="" textlink="">
      <xdr:nvSpPr>
        <xdr:cNvPr id="9" name="大かっこ 8"/>
        <xdr:cNvSpPr/>
      </xdr:nvSpPr>
      <xdr:spPr>
        <a:xfrm>
          <a:off x="3644153" y="47617050"/>
          <a:ext cx="2878418" cy="49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湖沼管理に関する技術協力</a:t>
          </a:r>
          <a:endParaRPr kumimoji="1" lang="ja-JP" altLang="en-US" sz="1100"/>
        </a:p>
      </xdr:txBody>
    </xdr:sp>
    <xdr:clientData/>
  </xdr:twoCellAnchor>
  <xdr:twoCellAnchor>
    <xdr:from>
      <xdr:col>18</xdr:col>
      <xdr:colOff>0</xdr:colOff>
      <xdr:row>746</xdr:row>
      <xdr:rowOff>0</xdr:rowOff>
    </xdr:from>
    <xdr:to>
      <xdr:col>32</xdr:col>
      <xdr:colOff>167241</xdr:colOff>
      <xdr:row>746</xdr:row>
      <xdr:rowOff>281258</xdr:rowOff>
    </xdr:to>
    <xdr:sp macro="" textlink="">
      <xdr:nvSpPr>
        <xdr:cNvPr id="26" name="テキスト ボックス 25"/>
        <xdr:cNvSpPr txBox="1"/>
      </xdr:nvSpPr>
      <xdr:spPr>
        <a:xfrm>
          <a:off x="3630706" y="44308059"/>
          <a:ext cx="2991123" cy="281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174813</xdr:colOff>
      <xdr:row>752</xdr:row>
      <xdr:rowOff>253254</xdr:rowOff>
    </xdr:from>
    <xdr:to>
      <xdr:col>32</xdr:col>
      <xdr:colOff>140348</xdr:colOff>
      <xdr:row>753</xdr:row>
      <xdr:rowOff>187130</xdr:rowOff>
    </xdr:to>
    <xdr:sp macro="" textlink="">
      <xdr:nvSpPr>
        <xdr:cNvPr id="27" name="テキスト ボックス 26"/>
        <xdr:cNvSpPr txBox="1"/>
      </xdr:nvSpPr>
      <xdr:spPr>
        <a:xfrm>
          <a:off x="3603813" y="46645607"/>
          <a:ext cx="2991123" cy="281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35</xdr:col>
      <xdr:colOff>150013</xdr:colOff>
      <xdr:row>753</xdr:row>
      <xdr:rowOff>194840</xdr:rowOff>
    </xdr:from>
    <xdr:to>
      <xdr:col>49</xdr:col>
      <xdr:colOff>196859</xdr:colOff>
      <xdr:row>755</xdr:row>
      <xdr:rowOff>110826</xdr:rowOff>
    </xdr:to>
    <xdr:sp macro="" textlink="">
      <xdr:nvSpPr>
        <xdr:cNvPr id="28" name="角丸四角形 27"/>
        <xdr:cNvSpPr/>
      </xdr:nvSpPr>
      <xdr:spPr>
        <a:xfrm>
          <a:off x="7209719" y="46934575"/>
          <a:ext cx="2870728" cy="61075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（公財）国際湖沼環境委員会</a:t>
          </a:r>
          <a:endParaRPr kumimoji="1" lang="en-US" altLang="ja-JP" sz="1100">
            <a:solidFill>
              <a:sysClr val="windowText" lastClr="000000"/>
            </a:solidFill>
            <a:latin typeface="+mj-ea"/>
            <a:ea typeface="+mj-ea"/>
          </a:endParaRPr>
        </a:p>
        <a:p>
          <a:pPr algn="ctr"/>
          <a:r>
            <a:rPr kumimoji="1" lang="en-US" altLang="ja-JP" sz="1100">
              <a:solidFill>
                <a:schemeClr val="tx1"/>
              </a:solidFill>
              <a:latin typeface="+mj-ea"/>
              <a:ea typeface="+mj-ea"/>
            </a:rPr>
            <a:t>3.2</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35</xdr:col>
      <xdr:colOff>154649</xdr:colOff>
      <xdr:row>755</xdr:row>
      <xdr:rowOff>155657</xdr:rowOff>
    </xdr:from>
    <xdr:to>
      <xdr:col>49</xdr:col>
      <xdr:colOff>209185</xdr:colOff>
      <xdr:row>757</xdr:row>
      <xdr:rowOff>145676</xdr:rowOff>
    </xdr:to>
    <xdr:sp macro="" textlink="">
      <xdr:nvSpPr>
        <xdr:cNvPr id="29" name="大かっこ 28"/>
        <xdr:cNvSpPr/>
      </xdr:nvSpPr>
      <xdr:spPr>
        <a:xfrm>
          <a:off x="7214355" y="47590157"/>
          <a:ext cx="2878418" cy="684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湖沼管理に関する技術協力</a:t>
          </a:r>
          <a:endParaRPr lang="en-US" altLang="ja-JP" sz="1100">
            <a:solidFill>
              <a:schemeClr val="tx1"/>
            </a:solidFill>
            <a:effectLst/>
            <a:latin typeface="+mn-lt"/>
            <a:ea typeface="+mn-ea"/>
            <a:cs typeface="+mn-cs"/>
          </a:endParaRPr>
        </a:p>
        <a:p>
          <a:pPr algn="ctr"/>
          <a:r>
            <a:rPr kumimoji="1" lang="ja-JP" altLang="en-US" sz="1100"/>
            <a:t>研究計画作成・実施の一部</a:t>
          </a:r>
        </a:p>
      </xdr:txBody>
    </xdr:sp>
    <xdr:clientData/>
  </xdr:twoCellAnchor>
  <xdr:twoCellAnchor>
    <xdr:from>
      <xdr:col>32</xdr:col>
      <xdr:colOff>67127</xdr:colOff>
      <xdr:row>754</xdr:row>
      <xdr:rowOff>161827</xdr:rowOff>
    </xdr:from>
    <xdr:to>
      <xdr:col>35</xdr:col>
      <xdr:colOff>110009</xdr:colOff>
      <xdr:row>754</xdr:row>
      <xdr:rowOff>161827</xdr:rowOff>
    </xdr:to>
    <xdr:cxnSp macro="">
      <xdr:nvCxnSpPr>
        <xdr:cNvPr id="30" name="直線矢印コネクタ 29"/>
        <xdr:cNvCxnSpPr/>
      </xdr:nvCxnSpPr>
      <xdr:spPr>
        <a:xfrm>
          <a:off x="6521715" y="47248945"/>
          <a:ext cx="648000" cy="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134471</xdr:colOff>
      <xdr:row>752</xdr:row>
      <xdr:rowOff>257735</xdr:rowOff>
    </xdr:from>
    <xdr:to>
      <xdr:col>49</xdr:col>
      <xdr:colOff>301712</xdr:colOff>
      <xdr:row>753</xdr:row>
      <xdr:rowOff>191611</xdr:rowOff>
    </xdr:to>
    <xdr:sp macro="" textlink="">
      <xdr:nvSpPr>
        <xdr:cNvPr id="32" name="テキスト ボックス 31"/>
        <xdr:cNvSpPr txBox="1"/>
      </xdr:nvSpPr>
      <xdr:spPr>
        <a:xfrm>
          <a:off x="7194177" y="46650088"/>
          <a:ext cx="2991123" cy="281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31</xdr:col>
      <xdr:colOff>0</xdr:colOff>
      <xdr:row>742</xdr:row>
      <xdr:rowOff>0</xdr:rowOff>
    </xdr:from>
    <xdr:to>
      <xdr:col>44</xdr:col>
      <xdr:colOff>65830</xdr:colOff>
      <xdr:row>743</xdr:row>
      <xdr:rowOff>247801</xdr:rowOff>
    </xdr:to>
    <xdr:sp macro="" textlink="">
      <xdr:nvSpPr>
        <xdr:cNvPr id="16" name="大かっこ 15"/>
        <xdr:cNvSpPr/>
      </xdr:nvSpPr>
      <xdr:spPr>
        <a:xfrm>
          <a:off x="6252882" y="42918529"/>
          <a:ext cx="2688007" cy="5951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en-US" altLang="ja-JP" sz="1100">
              <a:solidFill>
                <a:sysClr val="windowText" lastClr="000000"/>
              </a:solidFill>
              <a:latin typeface="+mn-ea"/>
              <a:ea typeface="+mn-ea"/>
            </a:rPr>
            <a:t>0</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60" zoomScaleNormal="75" zoomScalePageLayoutView="85" workbookViewId="0"/>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142</v>
      </c>
      <c r="AT2" s="218"/>
      <c r="AU2" s="218"/>
      <c r="AV2" s="51" t="str">
        <f>IF(AW2="", "", "-")</f>
        <v/>
      </c>
      <c r="AW2" s="401"/>
      <c r="AX2" s="401"/>
    </row>
    <row r="3" spans="1:50" ht="21" customHeight="1" thickBot="1" x14ac:dyDescent="0.25">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655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422</v>
      </c>
      <c r="H5" s="560"/>
      <c r="I5" s="560"/>
      <c r="J5" s="560"/>
      <c r="K5" s="560"/>
      <c r="L5" s="560"/>
      <c r="M5" s="561" t="s">
        <v>66</v>
      </c>
      <c r="N5" s="562"/>
      <c r="O5" s="562"/>
      <c r="P5" s="562"/>
      <c r="Q5" s="562"/>
      <c r="R5" s="563"/>
      <c r="S5" s="564" t="s">
        <v>533</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75" customHeight="1" x14ac:dyDescent="0.2">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650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259</v>
      </c>
      <c r="B8" s="831"/>
      <c r="C8" s="831"/>
      <c r="D8" s="831"/>
      <c r="E8" s="831"/>
      <c r="F8" s="832"/>
      <c r="G8" s="225" t="str">
        <f>入力規則等!A27</f>
        <v>科学技術・イノベーション、ＯＤＡ</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653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t="s">
        <v>566</v>
      </c>
      <c r="Q13" s="117"/>
      <c r="R13" s="117"/>
      <c r="S13" s="117"/>
      <c r="T13" s="117"/>
      <c r="U13" s="117"/>
      <c r="V13" s="118"/>
      <c r="W13" s="116" t="s">
        <v>566</v>
      </c>
      <c r="X13" s="117"/>
      <c r="Y13" s="117"/>
      <c r="Z13" s="117"/>
      <c r="AA13" s="117"/>
      <c r="AB13" s="117"/>
      <c r="AC13" s="118"/>
      <c r="AD13" s="116">
        <v>25</v>
      </c>
      <c r="AE13" s="117"/>
      <c r="AF13" s="117"/>
      <c r="AG13" s="117"/>
      <c r="AH13" s="117"/>
      <c r="AI13" s="117"/>
      <c r="AJ13" s="118"/>
      <c r="AK13" s="116">
        <v>25</v>
      </c>
      <c r="AL13" s="117"/>
      <c r="AM13" s="117"/>
      <c r="AN13" s="117"/>
      <c r="AO13" s="117"/>
      <c r="AP13" s="117"/>
      <c r="AQ13" s="118"/>
      <c r="AR13" s="113">
        <v>0</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572</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573</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573</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25</v>
      </c>
      <c r="AE18" s="123"/>
      <c r="AF18" s="123"/>
      <c r="AG18" s="123"/>
      <c r="AH18" s="123"/>
      <c r="AI18" s="123"/>
      <c r="AJ18" s="124"/>
      <c r="AK18" s="122">
        <f>SUM(AK13:AQ17)</f>
        <v>25</v>
      </c>
      <c r="AL18" s="123"/>
      <c r="AM18" s="123"/>
      <c r="AN18" s="123"/>
      <c r="AO18" s="123"/>
      <c r="AP18" s="123"/>
      <c r="AQ18" s="124"/>
      <c r="AR18" s="122">
        <f>SUM(AR13:AX17)</f>
        <v>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22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0.88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0.88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574</v>
      </c>
      <c r="H23" s="191"/>
      <c r="I23" s="191"/>
      <c r="J23" s="191"/>
      <c r="K23" s="191"/>
      <c r="L23" s="191"/>
      <c r="M23" s="191"/>
      <c r="N23" s="191"/>
      <c r="O23" s="192"/>
      <c r="P23" s="113">
        <v>25</v>
      </c>
      <c r="Q23" s="114"/>
      <c r="R23" s="114"/>
      <c r="S23" s="114"/>
      <c r="T23" s="114"/>
      <c r="U23" s="114"/>
      <c r="V23" s="115"/>
      <c r="W23" s="113">
        <v>0</v>
      </c>
      <c r="X23" s="114"/>
      <c r="Y23" s="114"/>
      <c r="Z23" s="114"/>
      <c r="AA23" s="114"/>
      <c r="AB23" s="114"/>
      <c r="AC23" s="115"/>
      <c r="AD23" s="207" t="s">
        <v>649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25</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v>2</v>
      </c>
      <c r="AV31" s="275"/>
      <c r="AW31" s="383" t="s">
        <v>181</v>
      </c>
      <c r="AX31" s="384"/>
    </row>
    <row r="32" spans="1:50" ht="23.25" customHeight="1" x14ac:dyDescent="0.2">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2" t="s">
        <v>12</v>
      </c>
      <c r="Z32" s="550"/>
      <c r="AA32" s="551"/>
      <c r="AB32" s="552" t="s">
        <v>577</v>
      </c>
      <c r="AC32" s="552"/>
      <c r="AD32" s="552"/>
      <c r="AE32" s="368" t="s">
        <v>569</v>
      </c>
      <c r="AF32" s="369"/>
      <c r="AG32" s="369"/>
      <c r="AH32" s="369"/>
      <c r="AI32" s="368" t="s">
        <v>569</v>
      </c>
      <c r="AJ32" s="369"/>
      <c r="AK32" s="369"/>
      <c r="AL32" s="369"/>
      <c r="AM32" s="368">
        <v>159</v>
      </c>
      <c r="AN32" s="369"/>
      <c r="AO32" s="369"/>
      <c r="AP32" s="369"/>
      <c r="AQ32" s="119" t="s">
        <v>578</v>
      </c>
      <c r="AR32" s="120"/>
      <c r="AS32" s="120"/>
      <c r="AT32" s="121"/>
      <c r="AU32" s="369" t="s">
        <v>569</v>
      </c>
      <c r="AV32" s="369"/>
      <c r="AW32" s="369"/>
      <c r="AX32" s="371"/>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8" t="s">
        <v>569</v>
      </c>
      <c r="AF33" s="369"/>
      <c r="AG33" s="369"/>
      <c r="AH33" s="369"/>
      <c r="AI33" s="368" t="s">
        <v>569</v>
      </c>
      <c r="AJ33" s="369"/>
      <c r="AK33" s="369"/>
      <c r="AL33" s="369"/>
      <c r="AM33" s="368" t="s">
        <v>573</v>
      </c>
      <c r="AN33" s="369"/>
      <c r="AO33" s="369"/>
      <c r="AP33" s="369"/>
      <c r="AQ33" s="119" t="s">
        <v>579</v>
      </c>
      <c r="AR33" s="120"/>
      <c r="AS33" s="120"/>
      <c r="AT33" s="121"/>
      <c r="AU33" s="369">
        <v>200</v>
      </c>
      <c r="AV33" s="369"/>
      <c r="AW33" s="369"/>
      <c r="AX33" s="371"/>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569</v>
      </c>
      <c r="AF34" s="369"/>
      <c r="AG34" s="369"/>
      <c r="AH34" s="369"/>
      <c r="AI34" s="368" t="s">
        <v>573</v>
      </c>
      <c r="AJ34" s="369"/>
      <c r="AK34" s="369"/>
      <c r="AL34" s="369"/>
      <c r="AM34" s="368">
        <v>80</v>
      </c>
      <c r="AN34" s="369"/>
      <c r="AO34" s="369"/>
      <c r="AP34" s="369"/>
      <c r="AQ34" s="119" t="s">
        <v>569</v>
      </c>
      <c r="AR34" s="120"/>
      <c r="AS34" s="120"/>
      <c r="AT34" s="121"/>
      <c r="AU34" s="369" t="s">
        <v>578</v>
      </c>
      <c r="AV34" s="369"/>
      <c r="AW34" s="369"/>
      <c r="AX34" s="371"/>
    </row>
    <row r="35" spans="1:50" ht="23.25" customHeight="1" x14ac:dyDescent="0.2">
      <c r="A35" s="901" t="s">
        <v>385</v>
      </c>
      <c r="B35" s="902"/>
      <c r="C35" s="902"/>
      <c r="D35" s="902"/>
      <c r="E35" s="902"/>
      <c r="F35" s="903"/>
      <c r="G35" s="907" t="s">
        <v>580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2">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569</v>
      </c>
      <c r="AR38" s="140"/>
      <c r="AS38" s="141" t="s">
        <v>236</v>
      </c>
      <c r="AT38" s="176"/>
      <c r="AU38" s="275">
        <v>2</v>
      </c>
      <c r="AV38" s="275"/>
      <c r="AW38" s="383" t="s">
        <v>181</v>
      </c>
      <c r="AX38" s="384"/>
    </row>
    <row r="39" spans="1:50" ht="23.25" customHeight="1" x14ac:dyDescent="0.2">
      <c r="A39" s="516"/>
      <c r="B39" s="514"/>
      <c r="C39" s="514"/>
      <c r="D39" s="514"/>
      <c r="E39" s="514"/>
      <c r="F39" s="515"/>
      <c r="G39" s="541" t="s">
        <v>581</v>
      </c>
      <c r="H39" s="542"/>
      <c r="I39" s="542"/>
      <c r="J39" s="542"/>
      <c r="K39" s="542"/>
      <c r="L39" s="542"/>
      <c r="M39" s="542"/>
      <c r="N39" s="542"/>
      <c r="O39" s="543"/>
      <c r="P39" s="165" t="s">
        <v>582</v>
      </c>
      <c r="Q39" s="165"/>
      <c r="R39" s="165"/>
      <c r="S39" s="165"/>
      <c r="T39" s="165"/>
      <c r="U39" s="165"/>
      <c r="V39" s="165"/>
      <c r="W39" s="165"/>
      <c r="X39" s="236"/>
      <c r="Y39" s="342" t="s">
        <v>12</v>
      </c>
      <c r="Z39" s="550"/>
      <c r="AA39" s="551"/>
      <c r="AB39" s="552" t="s">
        <v>577</v>
      </c>
      <c r="AC39" s="552"/>
      <c r="AD39" s="552"/>
      <c r="AE39" s="368" t="s">
        <v>569</v>
      </c>
      <c r="AF39" s="369"/>
      <c r="AG39" s="369"/>
      <c r="AH39" s="369"/>
      <c r="AI39" s="368" t="s">
        <v>569</v>
      </c>
      <c r="AJ39" s="369"/>
      <c r="AK39" s="369"/>
      <c r="AL39" s="369"/>
      <c r="AM39" s="368">
        <v>14</v>
      </c>
      <c r="AN39" s="369"/>
      <c r="AO39" s="369"/>
      <c r="AP39" s="369"/>
      <c r="AQ39" s="119" t="s">
        <v>569</v>
      </c>
      <c r="AR39" s="120"/>
      <c r="AS39" s="120"/>
      <c r="AT39" s="121"/>
      <c r="AU39" s="369" t="s">
        <v>569</v>
      </c>
      <c r="AV39" s="369"/>
      <c r="AW39" s="369"/>
      <c r="AX39" s="371"/>
    </row>
    <row r="40" spans="1:50" ht="23.25"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577</v>
      </c>
      <c r="AC40" s="523"/>
      <c r="AD40" s="523"/>
      <c r="AE40" s="368" t="s">
        <v>573</v>
      </c>
      <c r="AF40" s="369"/>
      <c r="AG40" s="369"/>
      <c r="AH40" s="369"/>
      <c r="AI40" s="368" t="s">
        <v>584</v>
      </c>
      <c r="AJ40" s="369"/>
      <c r="AK40" s="369"/>
      <c r="AL40" s="369"/>
      <c r="AM40" s="368" t="s">
        <v>569</v>
      </c>
      <c r="AN40" s="369"/>
      <c r="AO40" s="369"/>
      <c r="AP40" s="369"/>
      <c r="AQ40" s="119" t="s">
        <v>569</v>
      </c>
      <c r="AR40" s="120"/>
      <c r="AS40" s="120"/>
      <c r="AT40" s="121"/>
      <c r="AU40" s="369">
        <v>32</v>
      </c>
      <c r="AV40" s="369"/>
      <c r="AW40" s="369"/>
      <c r="AX40" s="371"/>
    </row>
    <row r="41" spans="1:50" ht="23.25"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583</v>
      </c>
      <c r="AF41" s="369"/>
      <c r="AG41" s="369"/>
      <c r="AH41" s="369"/>
      <c r="AI41" s="368" t="s">
        <v>569</v>
      </c>
      <c r="AJ41" s="369"/>
      <c r="AK41" s="369"/>
      <c r="AL41" s="369"/>
      <c r="AM41" s="368">
        <v>44</v>
      </c>
      <c r="AN41" s="369"/>
      <c r="AO41" s="369"/>
      <c r="AP41" s="369"/>
      <c r="AQ41" s="119" t="s">
        <v>569</v>
      </c>
      <c r="AR41" s="120"/>
      <c r="AS41" s="120"/>
      <c r="AT41" s="121"/>
      <c r="AU41" s="369" t="s">
        <v>569</v>
      </c>
      <c r="AV41" s="369"/>
      <c r="AW41" s="369"/>
      <c r="AX41" s="371"/>
    </row>
    <row r="42" spans="1:50" ht="23.25" customHeight="1" x14ac:dyDescent="0.2">
      <c r="A42" s="901" t="s">
        <v>385</v>
      </c>
      <c r="B42" s="902"/>
      <c r="C42" s="902"/>
      <c r="D42" s="902"/>
      <c r="E42" s="902"/>
      <c r="F42" s="903"/>
      <c r="G42" s="907" t="s">
        <v>585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2">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2">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2">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2">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587</v>
      </c>
      <c r="AC101" s="552"/>
      <c r="AD101" s="552"/>
      <c r="AE101" s="368" t="s">
        <v>569</v>
      </c>
      <c r="AF101" s="369"/>
      <c r="AG101" s="369"/>
      <c r="AH101" s="370"/>
      <c r="AI101" s="368" t="s">
        <v>588</v>
      </c>
      <c r="AJ101" s="369"/>
      <c r="AK101" s="369"/>
      <c r="AL101" s="370"/>
      <c r="AM101" s="368">
        <v>4</v>
      </c>
      <c r="AN101" s="369"/>
      <c r="AO101" s="369"/>
      <c r="AP101" s="370"/>
      <c r="AQ101" s="368" t="s">
        <v>584</v>
      </c>
      <c r="AR101" s="369"/>
      <c r="AS101" s="369"/>
      <c r="AT101" s="370"/>
      <c r="AU101" s="368" t="s">
        <v>569</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587</v>
      </c>
      <c r="AC102" s="552"/>
      <c r="AD102" s="552"/>
      <c r="AE102" s="362" t="s">
        <v>573</v>
      </c>
      <c r="AF102" s="362"/>
      <c r="AG102" s="362"/>
      <c r="AH102" s="362"/>
      <c r="AI102" s="362" t="s">
        <v>589</v>
      </c>
      <c r="AJ102" s="362"/>
      <c r="AK102" s="362"/>
      <c r="AL102" s="362"/>
      <c r="AM102" s="362">
        <v>4</v>
      </c>
      <c r="AN102" s="362"/>
      <c r="AO102" s="362"/>
      <c r="AP102" s="362"/>
      <c r="AQ102" s="818">
        <v>4</v>
      </c>
      <c r="AR102" s="819"/>
      <c r="AS102" s="819"/>
      <c r="AT102" s="820"/>
      <c r="AU102" s="818" t="s">
        <v>569</v>
      </c>
      <c r="AV102" s="819"/>
      <c r="AW102" s="819"/>
      <c r="AX102" s="820"/>
    </row>
    <row r="103" spans="1:60" ht="31.5" hidden="1" customHeight="1" x14ac:dyDescent="0.2">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2">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2">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2">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592</v>
      </c>
      <c r="AC116" s="305"/>
      <c r="AD116" s="306"/>
      <c r="AE116" s="362" t="s">
        <v>569</v>
      </c>
      <c r="AF116" s="362"/>
      <c r="AG116" s="362"/>
      <c r="AH116" s="362"/>
      <c r="AI116" s="362" t="s">
        <v>573</v>
      </c>
      <c r="AJ116" s="362"/>
      <c r="AK116" s="362"/>
      <c r="AL116" s="362"/>
      <c r="AM116" s="362">
        <v>5.5</v>
      </c>
      <c r="AN116" s="362"/>
      <c r="AO116" s="362"/>
      <c r="AP116" s="362"/>
      <c r="AQ116" s="368">
        <v>6.3</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10" t="s">
        <v>569</v>
      </c>
      <c r="AF117" s="310"/>
      <c r="AG117" s="310"/>
      <c r="AH117" s="310"/>
      <c r="AI117" s="310" t="s">
        <v>593</v>
      </c>
      <c r="AJ117" s="310"/>
      <c r="AK117" s="310"/>
      <c r="AL117" s="310"/>
      <c r="AM117" s="310" t="s">
        <v>645</v>
      </c>
      <c r="AN117" s="310"/>
      <c r="AO117" s="310"/>
      <c r="AP117" s="310"/>
      <c r="AQ117" s="310" t="s">
        <v>594</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3" customHeight="1" x14ac:dyDescent="0.2">
      <c r="A130" s="998" t="s">
        <v>412</v>
      </c>
      <c r="B130" s="996"/>
      <c r="C130" s="995" t="s">
        <v>239</v>
      </c>
      <c r="D130" s="996"/>
      <c r="E130" s="312" t="s">
        <v>268</v>
      </c>
      <c r="F130" s="313"/>
      <c r="G130" s="314" t="s">
        <v>569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3" customHeight="1" x14ac:dyDescent="0.2">
      <c r="A131" s="999"/>
      <c r="B131" s="256"/>
      <c r="C131" s="255"/>
      <c r="D131" s="256"/>
      <c r="E131" s="242" t="s">
        <v>267</v>
      </c>
      <c r="F131" s="243"/>
      <c r="G131" s="240"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569</v>
      </c>
      <c r="AR133" s="275"/>
      <c r="AS133" s="141" t="s">
        <v>236</v>
      </c>
      <c r="AT133" s="176"/>
      <c r="AU133" s="140" t="s">
        <v>569</v>
      </c>
      <c r="AV133" s="140"/>
      <c r="AW133" s="141" t="s">
        <v>181</v>
      </c>
      <c r="AX133" s="142"/>
    </row>
    <row r="134" spans="1:50" ht="39.75" customHeight="1" x14ac:dyDescent="0.2">
      <c r="A134" s="999"/>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596</v>
      </c>
      <c r="AC134" s="228"/>
      <c r="AD134" s="228"/>
      <c r="AE134" s="270" t="s">
        <v>569</v>
      </c>
      <c r="AF134" s="120"/>
      <c r="AG134" s="120"/>
      <c r="AH134" s="120"/>
      <c r="AI134" s="270" t="s">
        <v>588</v>
      </c>
      <c r="AJ134" s="120"/>
      <c r="AK134" s="120"/>
      <c r="AL134" s="120"/>
      <c r="AM134" s="270" t="s">
        <v>589</v>
      </c>
      <c r="AN134" s="120"/>
      <c r="AO134" s="120"/>
      <c r="AP134" s="120"/>
      <c r="AQ134" s="270" t="s">
        <v>569</v>
      </c>
      <c r="AR134" s="120"/>
      <c r="AS134" s="120"/>
      <c r="AT134" s="120"/>
      <c r="AU134" s="270" t="s">
        <v>569</v>
      </c>
      <c r="AV134" s="120"/>
      <c r="AW134" s="120"/>
      <c r="AX134" s="219"/>
    </row>
    <row r="135" spans="1:50" ht="39.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569</v>
      </c>
      <c r="AC135" s="137"/>
      <c r="AD135" s="137"/>
      <c r="AE135" s="270" t="s">
        <v>569</v>
      </c>
      <c r="AF135" s="120"/>
      <c r="AG135" s="120"/>
      <c r="AH135" s="120"/>
      <c r="AI135" s="270" t="s">
        <v>588</v>
      </c>
      <c r="AJ135" s="120"/>
      <c r="AK135" s="120"/>
      <c r="AL135" s="120"/>
      <c r="AM135" s="270" t="s">
        <v>569</v>
      </c>
      <c r="AN135" s="120"/>
      <c r="AO135" s="120"/>
      <c r="AP135" s="120"/>
      <c r="AQ135" s="270" t="s">
        <v>573</v>
      </c>
      <c r="AR135" s="120"/>
      <c r="AS135" s="120"/>
      <c r="AT135" s="120"/>
      <c r="AU135" s="270" t="s">
        <v>569</v>
      </c>
      <c r="AV135" s="120"/>
      <c r="AW135" s="120"/>
      <c r="AX135" s="219"/>
    </row>
    <row r="136" spans="1:50" ht="18.75" hidden="1"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573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3"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3"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3"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3"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3"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3"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3"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3"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799999999999997" customHeight="1" x14ac:dyDescent="0.2">
      <c r="A430" s="999"/>
      <c r="B430" s="256"/>
      <c r="C430" s="253" t="s">
        <v>427</v>
      </c>
      <c r="D430" s="254"/>
      <c r="E430" s="242" t="s">
        <v>405</v>
      </c>
      <c r="F430" s="452"/>
      <c r="G430" s="244" t="s">
        <v>255</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215" t="s">
        <v>569</v>
      </c>
      <c r="AR432" s="140"/>
      <c r="AS432" s="141" t="s">
        <v>236</v>
      </c>
      <c r="AT432" s="176"/>
      <c r="AU432" s="140" t="s">
        <v>569</v>
      </c>
      <c r="AV432" s="140"/>
      <c r="AW432" s="141" t="s">
        <v>181</v>
      </c>
      <c r="AX432" s="142"/>
    </row>
    <row r="433" spans="1:50" ht="23.25" customHeight="1" x14ac:dyDescent="0.2">
      <c r="A433" s="999"/>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573</v>
      </c>
      <c r="AF433" s="120"/>
      <c r="AG433" s="120"/>
      <c r="AH433" s="120"/>
      <c r="AI433" s="119" t="s">
        <v>584</v>
      </c>
      <c r="AJ433" s="120"/>
      <c r="AK433" s="120"/>
      <c r="AL433" s="120"/>
      <c r="AM433" s="119" t="s">
        <v>583</v>
      </c>
      <c r="AN433" s="120"/>
      <c r="AO433" s="120"/>
      <c r="AP433" s="121"/>
      <c r="AQ433" s="119" t="s">
        <v>569</v>
      </c>
      <c r="AR433" s="120"/>
      <c r="AS433" s="120"/>
      <c r="AT433" s="121"/>
      <c r="AU433" s="120" t="s">
        <v>569</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583</v>
      </c>
      <c r="AJ434" s="120"/>
      <c r="AK434" s="120"/>
      <c r="AL434" s="120"/>
      <c r="AM434" s="119" t="s">
        <v>569</v>
      </c>
      <c r="AN434" s="120"/>
      <c r="AO434" s="120"/>
      <c r="AP434" s="121"/>
      <c r="AQ434" s="119" t="s">
        <v>583</v>
      </c>
      <c r="AR434" s="120"/>
      <c r="AS434" s="120"/>
      <c r="AT434" s="121"/>
      <c r="AU434" s="120" t="s">
        <v>573</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588</v>
      </c>
      <c r="AJ435" s="120"/>
      <c r="AK435" s="120"/>
      <c r="AL435" s="120"/>
      <c r="AM435" s="119" t="s">
        <v>569</v>
      </c>
      <c r="AN435" s="120"/>
      <c r="AO435" s="120"/>
      <c r="AP435" s="121"/>
      <c r="AQ435" s="119" t="s">
        <v>573</v>
      </c>
      <c r="AR435" s="120"/>
      <c r="AS435" s="120"/>
      <c r="AT435" s="121"/>
      <c r="AU435" s="120" t="s">
        <v>597</v>
      </c>
      <c r="AV435" s="120"/>
      <c r="AW435" s="120"/>
      <c r="AX435" s="219"/>
    </row>
    <row r="436" spans="1:50" ht="18.75"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215" t="s">
        <v>588</v>
      </c>
      <c r="AR457" s="140"/>
      <c r="AS457" s="141" t="s">
        <v>236</v>
      </c>
      <c r="AT457" s="176"/>
      <c r="AU457" s="140" t="s">
        <v>569</v>
      </c>
      <c r="AV457" s="140"/>
      <c r="AW457" s="141" t="s">
        <v>181</v>
      </c>
      <c r="AX457" s="142"/>
    </row>
    <row r="458" spans="1:50" ht="23.25" customHeight="1" x14ac:dyDescent="0.2">
      <c r="A458" s="999"/>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596</v>
      </c>
      <c r="AC458" s="137"/>
      <c r="AD458" s="137"/>
      <c r="AE458" s="119" t="s">
        <v>569</v>
      </c>
      <c r="AF458" s="120"/>
      <c r="AG458" s="120"/>
      <c r="AH458" s="120"/>
      <c r="AI458" s="119" t="s">
        <v>569</v>
      </c>
      <c r="AJ458" s="120"/>
      <c r="AK458" s="120"/>
      <c r="AL458" s="120"/>
      <c r="AM458" s="119" t="s">
        <v>569</v>
      </c>
      <c r="AN458" s="120"/>
      <c r="AO458" s="120"/>
      <c r="AP458" s="121"/>
      <c r="AQ458" s="119" t="s">
        <v>598</v>
      </c>
      <c r="AR458" s="120"/>
      <c r="AS458" s="120"/>
      <c r="AT458" s="121"/>
      <c r="AU458" s="120" t="s">
        <v>569</v>
      </c>
      <c r="AV458" s="120"/>
      <c r="AW458" s="120"/>
      <c r="AX458" s="219"/>
    </row>
    <row r="459" spans="1:50" ht="23.25"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569</v>
      </c>
      <c r="AC459" s="228"/>
      <c r="AD459" s="228"/>
      <c r="AE459" s="119" t="s">
        <v>569</v>
      </c>
      <c r="AF459" s="120"/>
      <c r="AG459" s="120"/>
      <c r="AH459" s="121"/>
      <c r="AI459" s="119" t="s">
        <v>569</v>
      </c>
      <c r="AJ459" s="120"/>
      <c r="AK459" s="120"/>
      <c r="AL459" s="120"/>
      <c r="AM459" s="119" t="s">
        <v>569</v>
      </c>
      <c r="AN459" s="120"/>
      <c r="AO459" s="120"/>
      <c r="AP459" s="121"/>
      <c r="AQ459" s="119" t="s">
        <v>573</v>
      </c>
      <c r="AR459" s="120"/>
      <c r="AS459" s="120"/>
      <c r="AT459" s="121"/>
      <c r="AU459" s="120" t="s">
        <v>573</v>
      </c>
      <c r="AV459" s="120"/>
      <c r="AW459" s="120"/>
      <c r="AX459" s="219"/>
    </row>
    <row r="460" spans="1:50" ht="23.25"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583</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9"/>
      <c r="B482" s="256"/>
      <c r="C482" s="255"/>
      <c r="D482" s="256"/>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799999999999997" hidden="1" customHeight="1" x14ac:dyDescent="0.2">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799999999999997" hidden="1" customHeight="1" x14ac:dyDescent="0.2">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799999999999997" hidden="1" customHeight="1" x14ac:dyDescent="0.2">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799999999999997" hidden="1" customHeight="1" x14ac:dyDescent="0.2">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3"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3"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20"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90"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78.599999999999994"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3"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567</v>
      </c>
      <c r="AE705" s="737"/>
      <c r="AF705" s="737"/>
      <c r="AG705" s="164" t="s">
        <v>648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603</v>
      </c>
      <c r="AE708" s="672"/>
      <c r="AF708" s="672"/>
      <c r="AG708" s="527" t="s">
        <v>569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604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603</v>
      </c>
      <c r="AE710" s="159"/>
      <c r="AF710" s="159"/>
      <c r="AG710" s="668" t="s">
        <v>569</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605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603</v>
      </c>
      <c r="AE712" s="587"/>
      <c r="AF712" s="587"/>
      <c r="AG712" s="595" t="s">
        <v>596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603</v>
      </c>
      <c r="AE713" s="159"/>
      <c r="AF713" s="160"/>
      <c r="AG713" s="668" t="s">
        <v>596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567</v>
      </c>
      <c r="AE714" s="593"/>
      <c r="AF714" s="594"/>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27.3"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46.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567</v>
      </c>
      <c r="AE716" s="763"/>
      <c r="AF716" s="763"/>
      <c r="AG716" s="668" t="s">
        <v>610</v>
      </c>
      <c r="AH716" s="669"/>
      <c r="AI716" s="669"/>
      <c r="AJ716" s="669"/>
      <c r="AK716" s="669"/>
      <c r="AL716" s="669"/>
      <c r="AM716" s="669"/>
      <c r="AN716" s="669"/>
      <c r="AO716" s="669"/>
      <c r="AP716" s="669"/>
      <c r="AQ716" s="669"/>
      <c r="AR716" s="669"/>
      <c r="AS716" s="669"/>
      <c r="AT716" s="669"/>
      <c r="AU716" s="669"/>
      <c r="AV716" s="669"/>
      <c r="AW716" s="669"/>
      <c r="AX716" s="670"/>
    </row>
    <row r="717" spans="1:50" ht="27.3"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611</v>
      </c>
      <c r="AH717" s="669"/>
      <c r="AI717" s="669"/>
      <c r="AJ717" s="669"/>
      <c r="AK717" s="669"/>
      <c r="AL717" s="669"/>
      <c r="AM717" s="669"/>
      <c r="AN717" s="669"/>
      <c r="AO717" s="669"/>
      <c r="AP717" s="669"/>
      <c r="AQ717" s="669"/>
      <c r="AR717" s="669"/>
      <c r="AS717" s="669"/>
      <c r="AT717" s="669"/>
      <c r="AU717" s="669"/>
      <c r="AV717" s="669"/>
      <c r="AW717" s="669"/>
      <c r="AX717" s="670"/>
    </row>
    <row r="718" spans="1:50" ht="27.3"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567</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603</v>
      </c>
      <c r="AE719" s="672"/>
      <c r="AF719" s="672"/>
      <c r="AG719" s="164" t="s">
        <v>608</v>
      </c>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t="s">
        <v>569</v>
      </c>
      <c r="K721" s="921"/>
      <c r="L721" s="82" t="str">
        <f>IF(M721="","","-")</f>
        <v/>
      </c>
      <c r="M721" s="83"/>
      <c r="N721" s="918" t="s">
        <v>607</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613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646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651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138</v>
      </c>
      <c r="B731" s="620"/>
      <c r="C731" s="620"/>
      <c r="D731" s="620"/>
      <c r="E731" s="621"/>
      <c r="F731" s="684" t="s">
        <v>652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138</v>
      </c>
      <c r="B733" s="754"/>
      <c r="C733" s="754"/>
      <c r="D733" s="754"/>
      <c r="E733" s="755"/>
      <c r="F733" s="770" t="s">
        <v>654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408</v>
      </c>
      <c r="B737" s="101"/>
      <c r="C737" s="101"/>
      <c r="D737" s="102"/>
      <c r="E737" s="103" t="s">
        <v>607</v>
      </c>
      <c r="F737" s="103"/>
      <c r="G737" s="103"/>
      <c r="H737" s="103"/>
      <c r="I737" s="103"/>
      <c r="J737" s="103"/>
      <c r="K737" s="103"/>
      <c r="L737" s="103"/>
      <c r="M737" s="103"/>
      <c r="N737" s="109" t="s">
        <v>403</v>
      </c>
      <c r="O737" s="109"/>
      <c r="P737" s="109"/>
      <c r="Q737" s="109"/>
      <c r="R737" s="103" t="s">
        <v>614</v>
      </c>
      <c r="S737" s="103"/>
      <c r="T737" s="103"/>
      <c r="U737" s="103"/>
      <c r="V737" s="103"/>
      <c r="W737" s="103"/>
      <c r="X737" s="103"/>
      <c r="Y737" s="103"/>
      <c r="Z737" s="103"/>
      <c r="AA737" s="109" t="s">
        <v>402</v>
      </c>
      <c r="AB737" s="109"/>
      <c r="AC737" s="109"/>
      <c r="AD737" s="109"/>
      <c r="AE737" s="103" t="s">
        <v>615</v>
      </c>
      <c r="AF737" s="103"/>
      <c r="AG737" s="103"/>
      <c r="AH737" s="103"/>
      <c r="AI737" s="103"/>
      <c r="AJ737" s="103"/>
      <c r="AK737" s="103"/>
      <c r="AL737" s="103"/>
      <c r="AM737" s="103"/>
      <c r="AN737" s="109" t="s">
        <v>401</v>
      </c>
      <c r="AO737" s="109"/>
      <c r="AP737" s="109"/>
      <c r="AQ737" s="109"/>
      <c r="AR737" s="110" t="s">
        <v>607</v>
      </c>
      <c r="AS737" s="111"/>
      <c r="AT737" s="111"/>
      <c r="AU737" s="111"/>
      <c r="AV737" s="111"/>
      <c r="AW737" s="111"/>
      <c r="AX737" s="112"/>
      <c r="AY737" s="88"/>
      <c r="AZ737" s="88"/>
    </row>
    <row r="738" spans="1:52" ht="24.75" customHeight="1" x14ac:dyDescent="0.2">
      <c r="A738" s="100" t="s">
        <v>400</v>
      </c>
      <c r="B738" s="101"/>
      <c r="C738" s="101"/>
      <c r="D738" s="102"/>
      <c r="E738" s="103" t="s">
        <v>614</v>
      </c>
      <c r="F738" s="103"/>
      <c r="G738" s="103"/>
      <c r="H738" s="103"/>
      <c r="I738" s="103"/>
      <c r="J738" s="103"/>
      <c r="K738" s="103"/>
      <c r="L738" s="103"/>
      <c r="M738" s="103"/>
      <c r="N738" s="109" t="s">
        <v>399</v>
      </c>
      <c r="O738" s="109"/>
      <c r="P738" s="109"/>
      <c r="Q738" s="109"/>
      <c r="R738" s="103" t="s">
        <v>614</v>
      </c>
      <c r="S738" s="103"/>
      <c r="T738" s="103"/>
      <c r="U738" s="103"/>
      <c r="V738" s="103"/>
      <c r="W738" s="103"/>
      <c r="X738" s="103"/>
      <c r="Y738" s="103"/>
      <c r="Z738" s="103"/>
      <c r="AA738" s="109" t="s">
        <v>398</v>
      </c>
      <c r="AB738" s="109"/>
      <c r="AC738" s="109"/>
      <c r="AD738" s="109"/>
      <c r="AE738" s="103" t="s">
        <v>616</v>
      </c>
      <c r="AF738" s="103"/>
      <c r="AG738" s="103"/>
      <c r="AH738" s="103"/>
      <c r="AI738" s="103"/>
      <c r="AJ738" s="103"/>
      <c r="AK738" s="103"/>
      <c r="AL738" s="103"/>
      <c r="AM738" s="103"/>
      <c r="AN738" s="109" t="s">
        <v>397</v>
      </c>
      <c r="AO738" s="109"/>
      <c r="AP738" s="109"/>
      <c r="AQ738" s="109"/>
      <c r="AR738" s="110" t="s">
        <v>607</v>
      </c>
      <c r="AS738" s="111"/>
      <c r="AT738" s="111"/>
      <c r="AU738" s="111"/>
      <c r="AV738" s="111"/>
      <c r="AW738" s="111"/>
      <c r="AX738" s="112"/>
    </row>
    <row r="739" spans="1:52" ht="24.75" customHeight="1" x14ac:dyDescent="0.2">
      <c r="A739" s="100" t="s">
        <v>396</v>
      </c>
      <c r="B739" s="101"/>
      <c r="C739" s="101"/>
      <c r="D739" s="102"/>
      <c r="E739" s="103" t="s">
        <v>647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420</v>
      </c>
      <c r="B740" s="131"/>
      <c r="C740" s="131"/>
      <c r="D740" s="132"/>
      <c r="E740" s="133" t="s">
        <v>564</v>
      </c>
      <c r="F740" s="125"/>
      <c r="G740" s="125"/>
      <c r="H740" s="92" t="str">
        <f>IF(E740="", "", "(")</f>
        <v>(</v>
      </c>
      <c r="I740" s="125" t="s">
        <v>393</v>
      </c>
      <c r="J740" s="125"/>
      <c r="K740" s="92" t="str">
        <f>IF(OR(I740="　", I740=""), "", "-")</f>
        <v>-</v>
      </c>
      <c r="L740" s="126">
        <v>12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8"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8"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8"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391</v>
      </c>
      <c r="B780" s="765"/>
      <c r="C780" s="765"/>
      <c r="D780" s="765"/>
      <c r="E780" s="765"/>
      <c r="F780" s="766"/>
      <c r="G780" s="443" t="s">
        <v>628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634</v>
      </c>
      <c r="H782" s="454"/>
      <c r="I782" s="454"/>
      <c r="J782" s="454"/>
      <c r="K782" s="455"/>
      <c r="L782" s="456" t="s">
        <v>639</v>
      </c>
      <c r="M782" s="457"/>
      <c r="N782" s="457"/>
      <c r="O782" s="457"/>
      <c r="P782" s="457"/>
      <c r="Q782" s="457"/>
      <c r="R782" s="457"/>
      <c r="S782" s="457"/>
      <c r="T782" s="457"/>
      <c r="U782" s="457"/>
      <c r="V782" s="457"/>
      <c r="W782" s="457"/>
      <c r="X782" s="458"/>
      <c r="Y782" s="459">
        <v>4.0999999999999996</v>
      </c>
      <c r="Z782" s="460"/>
      <c r="AA782" s="460"/>
      <c r="AB782" s="558"/>
      <c r="AC782" s="453" t="s">
        <v>618</v>
      </c>
      <c r="AD782" s="454"/>
      <c r="AE782" s="454"/>
      <c r="AF782" s="454"/>
      <c r="AG782" s="455"/>
      <c r="AH782" s="456" t="s">
        <v>619</v>
      </c>
      <c r="AI782" s="457"/>
      <c r="AJ782" s="457"/>
      <c r="AK782" s="457"/>
      <c r="AL782" s="457"/>
      <c r="AM782" s="457"/>
      <c r="AN782" s="457"/>
      <c r="AO782" s="457"/>
      <c r="AP782" s="457"/>
      <c r="AQ782" s="457"/>
      <c r="AR782" s="457"/>
      <c r="AS782" s="457"/>
      <c r="AT782" s="458"/>
      <c r="AU782" s="459">
        <v>3.2</v>
      </c>
      <c r="AV782" s="460"/>
      <c r="AW782" s="460"/>
      <c r="AX782" s="461"/>
    </row>
    <row r="783" spans="1:50" ht="24.75" customHeight="1" x14ac:dyDescent="0.2">
      <c r="A783" s="557"/>
      <c r="B783" s="767"/>
      <c r="C783" s="767"/>
      <c r="D783" s="767"/>
      <c r="E783" s="767"/>
      <c r="F783" s="768"/>
      <c r="G783" s="352" t="s">
        <v>635</v>
      </c>
      <c r="H783" s="353"/>
      <c r="I783" s="353"/>
      <c r="J783" s="353"/>
      <c r="K783" s="354"/>
      <c r="L783" s="405" t="s">
        <v>640</v>
      </c>
      <c r="M783" s="406"/>
      <c r="N783" s="406"/>
      <c r="O783" s="406"/>
      <c r="P783" s="406"/>
      <c r="Q783" s="406"/>
      <c r="R783" s="406"/>
      <c r="S783" s="406"/>
      <c r="T783" s="406"/>
      <c r="U783" s="406"/>
      <c r="V783" s="406"/>
      <c r="W783" s="406"/>
      <c r="X783" s="407"/>
      <c r="Y783" s="402">
        <v>4.4000000000000004</v>
      </c>
      <c r="Z783" s="403"/>
      <c r="AA783" s="403"/>
      <c r="AB783" s="409"/>
      <c r="AC783" s="352" t="s">
        <v>620</v>
      </c>
      <c r="AD783" s="353"/>
      <c r="AE783" s="353"/>
      <c r="AF783" s="353"/>
      <c r="AG783" s="354"/>
      <c r="AH783" s="405" t="s">
        <v>621</v>
      </c>
      <c r="AI783" s="406"/>
      <c r="AJ783" s="406"/>
      <c r="AK783" s="406"/>
      <c r="AL783" s="406"/>
      <c r="AM783" s="406"/>
      <c r="AN783" s="406"/>
      <c r="AO783" s="406"/>
      <c r="AP783" s="406"/>
      <c r="AQ783" s="406"/>
      <c r="AR783" s="406"/>
      <c r="AS783" s="406"/>
      <c r="AT783" s="407"/>
      <c r="AU783" s="402">
        <v>1.4</v>
      </c>
      <c r="AV783" s="403"/>
      <c r="AW783" s="403"/>
      <c r="AX783" s="404"/>
    </row>
    <row r="784" spans="1:50" ht="24.75" customHeight="1" x14ac:dyDescent="0.2">
      <c r="A784" s="557"/>
      <c r="B784" s="767"/>
      <c r="C784" s="767"/>
      <c r="D784" s="767"/>
      <c r="E784" s="767"/>
      <c r="F784" s="768"/>
      <c r="G784" s="352" t="s">
        <v>636</v>
      </c>
      <c r="H784" s="353"/>
      <c r="I784" s="353"/>
      <c r="J784" s="353"/>
      <c r="K784" s="354"/>
      <c r="L784" s="405" t="s">
        <v>641</v>
      </c>
      <c r="M784" s="406"/>
      <c r="N784" s="406"/>
      <c r="O784" s="406"/>
      <c r="P784" s="406"/>
      <c r="Q784" s="406"/>
      <c r="R784" s="406"/>
      <c r="S784" s="406"/>
      <c r="T784" s="406"/>
      <c r="U784" s="406"/>
      <c r="V784" s="406"/>
      <c r="W784" s="406"/>
      <c r="X784" s="407"/>
      <c r="Y784" s="402">
        <v>0.5</v>
      </c>
      <c r="Z784" s="403"/>
      <c r="AA784" s="403"/>
      <c r="AB784" s="409"/>
      <c r="AC784" s="352" t="s">
        <v>622</v>
      </c>
      <c r="AD784" s="353"/>
      <c r="AE784" s="353"/>
      <c r="AF784" s="353"/>
      <c r="AG784" s="354"/>
      <c r="AH784" s="405" t="s">
        <v>623</v>
      </c>
      <c r="AI784" s="406"/>
      <c r="AJ784" s="406"/>
      <c r="AK784" s="406"/>
      <c r="AL784" s="406"/>
      <c r="AM784" s="406"/>
      <c r="AN784" s="406"/>
      <c r="AO784" s="406"/>
      <c r="AP784" s="406"/>
      <c r="AQ784" s="406"/>
      <c r="AR784" s="406"/>
      <c r="AS784" s="406"/>
      <c r="AT784" s="407"/>
      <c r="AU784" s="402">
        <v>1.3</v>
      </c>
      <c r="AV784" s="403"/>
      <c r="AW784" s="403"/>
      <c r="AX784" s="404"/>
    </row>
    <row r="785" spans="1:50" ht="24.75" customHeight="1" x14ac:dyDescent="0.2">
      <c r="A785" s="557"/>
      <c r="B785" s="767"/>
      <c r="C785" s="767"/>
      <c r="D785" s="767"/>
      <c r="E785" s="767"/>
      <c r="F785" s="768"/>
      <c r="G785" s="352" t="s">
        <v>637</v>
      </c>
      <c r="H785" s="353"/>
      <c r="I785" s="353"/>
      <c r="J785" s="353"/>
      <c r="K785" s="354"/>
      <c r="L785" s="405" t="s">
        <v>642</v>
      </c>
      <c r="M785" s="406"/>
      <c r="N785" s="406"/>
      <c r="O785" s="406"/>
      <c r="P785" s="406"/>
      <c r="Q785" s="406"/>
      <c r="R785" s="406"/>
      <c r="S785" s="406"/>
      <c r="T785" s="406"/>
      <c r="U785" s="406"/>
      <c r="V785" s="406"/>
      <c r="W785" s="406"/>
      <c r="X785" s="407"/>
      <c r="Y785" s="402">
        <v>2</v>
      </c>
      <c r="Z785" s="403"/>
      <c r="AA785" s="403"/>
      <c r="AB785" s="409"/>
      <c r="AC785" s="352" t="s">
        <v>617</v>
      </c>
      <c r="AD785" s="353"/>
      <c r="AE785" s="353"/>
      <c r="AF785" s="353"/>
      <c r="AG785" s="354"/>
      <c r="AH785" s="405" t="s">
        <v>627</v>
      </c>
      <c r="AI785" s="406"/>
      <c r="AJ785" s="406"/>
      <c r="AK785" s="406"/>
      <c r="AL785" s="406"/>
      <c r="AM785" s="406"/>
      <c r="AN785" s="406"/>
      <c r="AO785" s="406"/>
      <c r="AP785" s="406"/>
      <c r="AQ785" s="406"/>
      <c r="AR785" s="406"/>
      <c r="AS785" s="406"/>
      <c r="AT785" s="407"/>
      <c r="AU785" s="402">
        <v>0.7</v>
      </c>
      <c r="AV785" s="403"/>
      <c r="AW785" s="403"/>
      <c r="AX785" s="404"/>
    </row>
    <row r="786" spans="1:50" ht="24.75" customHeight="1" x14ac:dyDescent="0.2">
      <c r="A786" s="557"/>
      <c r="B786" s="767"/>
      <c r="C786" s="767"/>
      <c r="D786" s="767"/>
      <c r="E786" s="767"/>
      <c r="F786" s="768"/>
      <c r="G786" s="352" t="s">
        <v>638</v>
      </c>
      <c r="H786" s="353"/>
      <c r="I786" s="353"/>
      <c r="J786" s="353"/>
      <c r="K786" s="354"/>
      <c r="L786" s="405" t="s">
        <v>643</v>
      </c>
      <c r="M786" s="406"/>
      <c r="N786" s="406"/>
      <c r="O786" s="406"/>
      <c r="P786" s="406"/>
      <c r="Q786" s="406"/>
      <c r="R786" s="406"/>
      <c r="S786" s="406"/>
      <c r="T786" s="406"/>
      <c r="U786" s="406"/>
      <c r="V786" s="406"/>
      <c r="W786" s="406"/>
      <c r="X786" s="407"/>
      <c r="Y786" s="402">
        <v>3</v>
      </c>
      <c r="Z786" s="403"/>
      <c r="AA786" s="403"/>
      <c r="AB786" s="409"/>
      <c r="AC786" s="352" t="s">
        <v>624</v>
      </c>
      <c r="AD786" s="353"/>
      <c r="AE786" s="353"/>
      <c r="AF786" s="353"/>
      <c r="AG786" s="354"/>
      <c r="AH786" s="405"/>
      <c r="AI786" s="406"/>
      <c r="AJ786" s="406"/>
      <c r="AK786" s="406"/>
      <c r="AL786" s="406"/>
      <c r="AM786" s="406"/>
      <c r="AN786" s="406"/>
      <c r="AO786" s="406"/>
      <c r="AP786" s="406"/>
      <c r="AQ786" s="406"/>
      <c r="AR786" s="406"/>
      <c r="AS786" s="406"/>
      <c r="AT786" s="407"/>
      <c r="AU786" s="402">
        <v>0.5</v>
      </c>
      <c r="AV786" s="403"/>
      <c r="AW786" s="403"/>
      <c r="AX786" s="404"/>
    </row>
    <row r="787" spans="1:50" ht="24.75"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t="s">
        <v>625</v>
      </c>
      <c r="AD787" s="353"/>
      <c r="AE787" s="353"/>
      <c r="AF787" s="353"/>
      <c r="AG787" s="354"/>
      <c r="AH787" s="405" t="s">
        <v>626</v>
      </c>
      <c r="AI787" s="406"/>
      <c r="AJ787" s="406"/>
      <c r="AK787" s="406"/>
      <c r="AL787" s="406"/>
      <c r="AM787" s="406"/>
      <c r="AN787" s="406"/>
      <c r="AO787" s="406"/>
      <c r="AP787" s="406"/>
      <c r="AQ787" s="406"/>
      <c r="AR787" s="406"/>
      <c r="AS787" s="406"/>
      <c r="AT787" s="407"/>
      <c r="AU787" s="402">
        <v>0.4</v>
      </c>
      <c r="AV787" s="403"/>
      <c r="AW787" s="403"/>
      <c r="AX787" s="404"/>
    </row>
    <row r="788" spans="1:50" ht="24.75"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7.5</v>
      </c>
      <c r="AV792" s="419"/>
      <c r="AW792" s="419"/>
      <c r="AX792" s="421"/>
    </row>
    <row r="793" spans="1:50" ht="24.75" hidden="1" customHeight="1" x14ac:dyDescent="0.2">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099999999999994"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69" customHeight="1" x14ac:dyDescent="0.2">
      <c r="A838" s="408">
        <v>1</v>
      </c>
      <c r="B838" s="408">
        <v>1</v>
      </c>
      <c r="C838" s="428" t="s">
        <v>629</v>
      </c>
      <c r="D838" s="422"/>
      <c r="E838" s="422"/>
      <c r="F838" s="422"/>
      <c r="G838" s="422"/>
      <c r="H838" s="422"/>
      <c r="I838" s="422"/>
      <c r="J838" s="423">
        <v>3010401011971</v>
      </c>
      <c r="K838" s="424"/>
      <c r="L838" s="424"/>
      <c r="M838" s="424"/>
      <c r="N838" s="424"/>
      <c r="O838" s="424"/>
      <c r="P838" s="429" t="s">
        <v>644</v>
      </c>
      <c r="Q838" s="321"/>
      <c r="R838" s="321"/>
      <c r="S838" s="321"/>
      <c r="T838" s="321"/>
      <c r="U838" s="321"/>
      <c r="V838" s="321"/>
      <c r="W838" s="321"/>
      <c r="X838" s="321"/>
      <c r="Y838" s="322">
        <v>14</v>
      </c>
      <c r="Z838" s="323"/>
      <c r="AA838" s="323"/>
      <c r="AB838" s="324"/>
      <c r="AC838" s="332" t="s">
        <v>378</v>
      </c>
      <c r="AD838" s="427"/>
      <c r="AE838" s="427"/>
      <c r="AF838" s="427"/>
      <c r="AG838" s="427"/>
      <c r="AH838" s="425">
        <v>3</v>
      </c>
      <c r="AI838" s="426"/>
      <c r="AJ838" s="426"/>
      <c r="AK838" s="426"/>
      <c r="AL838" s="329">
        <v>94.2</v>
      </c>
      <c r="AM838" s="330"/>
      <c r="AN838" s="330"/>
      <c r="AO838" s="331"/>
      <c r="AP838" s="325" t="s">
        <v>607</v>
      </c>
      <c r="AQ838" s="325"/>
      <c r="AR838" s="325"/>
      <c r="AS838" s="325"/>
      <c r="AT838" s="325"/>
      <c r="AU838" s="325"/>
      <c r="AV838" s="325"/>
      <c r="AW838" s="325"/>
      <c r="AX838" s="325"/>
    </row>
    <row r="839" spans="1:50" ht="30" hidden="1" customHeight="1" x14ac:dyDescent="0.2">
      <c r="A839" s="408">
        <v>2</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72.599999999999994"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2">
      <c r="A871" s="408">
        <v>1</v>
      </c>
      <c r="B871" s="408">
        <v>1</v>
      </c>
      <c r="C871" s="428" t="s">
        <v>632</v>
      </c>
      <c r="D871" s="422"/>
      <c r="E871" s="422"/>
      <c r="F871" s="422"/>
      <c r="G871" s="422"/>
      <c r="H871" s="422"/>
      <c r="I871" s="422"/>
      <c r="J871" s="423">
        <v>8010405010569</v>
      </c>
      <c r="K871" s="424"/>
      <c r="L871" s="424"/>
      <c r="M871" s="424"/>
      <c r="N871" s="424"/>
      <c r="O871" s="424"/>
      <c r="P871" s="429" t="s">
        <v>631</v>
      </c>
      <c r="Q871" s="321"/>
      <c r="R871" s="321"/>
      <c r="S871" s="321"/>
      <c r="T871" s="321"/>
      <c r="U871" s="321"/>
      <c r="V871" s="321"/>
      <c r="W871" s="321"/>
      <c r="X871" s="321"/>
      <c r="Y871" s="322">
        <v>7.5</v>
      </c>
      <c r="Z871" s="323"/>
      <c r="AA871" s="323"/>
      <c r="AB871" s="324"/>
      <c r="AC871" s="332" t="s">
        <v>378</v>
      </c>
      <c r="AD871" s="427"/>
      <c r="AE871" s="427"/>
      <c r="AF871" s="427"/>
      <c r="AG871" s="427"/>
      <c r="AH871" s="425">
        <v>2</v>
      </c>
      <c r="AI871" s="426"/>
      <c r="AJ871" s="426"/>
      <c r="AK871" s="426"/>
      <c r="AL871" s="329">
        <v>82.9</v>
      </c>
      <c r="AM871" s="330"/>
      <c r="AN871" s="330"/>
      <c r="AO871" s="331"/>
      <c r="AP871" s="325" t="s">
        <v>607</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2">
      <c r="A1103" s="408">
        <v>1</v>
      </c>
      <c r="B1103" s="408">
        <v>1</v>
      </c>
      <c r="C1103" s="897"/>
      <c r="D1103" s="897"/>
      <c r="E1103" s="265" t="s">
        <v>633</v>
      </c>
      <c r="F1103" s="896"/>
      <c r="G1103" s="896"/>
      <c r="H1103" s="896"/>
      <c r="I1103" s="896"/>
      <c r="J1103" s="423" t="s">
        <v>596</v>
      </c>
      <c r="K1103" s="424"/>
      <c r="L1103" s="424"/>
      <c r="M1103" s="424"/>
      <c r="N1103" s="424"/>
      <c r="O1103" s="424"/>
      <c r="P1103" s="429" t="s">
        <v>569</v>
      </c>
      <c r="Q1103" s="321"/>
      <c r="R1103" s="321"/>
      <c r="S1103" s="321"/>
      <c r="T1103" s="321"/>
      <c r="U1103" s="321"/>
      <c r="V1103" s="321"/>
      <c r="W1103" s="321"/>
      <c r="X1103" s="321"/>
      <c r="Y1103" s="322" t="s">
        <v>569</v>
      </c>
      <c r="Z1103" s="323"/>
      <c r="AA1103" s="323"/>
      <c r="AB1103" s="324"/>
      <c r="AC1103" s="326"/>
      <c r="AD1103" s="326"/>
      <c r="AE1103" s="326"/>
      <c r="AF1103" s="326"/>
      <c r="AG1103" s="326"/>
      <c r="AH1103" s="327" t="s">
        <v>569</v>
      </c>
      <c r="AI1103" s="328"/>
      <c r="AJ1103" s="328"/>
      <c r="AK1103" s="328"/>
      <c r="AL1103" s="329" t="s">
        <v>573</v>
      </c>
      <c r="AM1103" s="330"/>
      <c r="AN1103" s="330"/>
      <c r="AO1103" s="331"/>
      <c r="AP1103" s="325" t="s">
        <v>596</v>
      </c>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99" max="49" man="1"/>
    <brk id="704"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9" sqref="Q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2187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21875" style="13" hidden="1" customWidth="1"/>
    <col min="19" max="19" width="4" style="13" hidden="1" customWidth="1"/>
    <col min="20" max="20" width="8.77734375"/>
    <col min="21" max="21" width="9" style="28"/>
    <col min="22" max="22" width="3.21875" style="28" customWidth="1"/>
    <col min="23" max="23" width="12.21875" style="28" bestFit="1" customWidth="1"/>
    <col min="24" max="24" width="3.77734375" style="28" customWidth="1"/>
    <col min="25" max="25" width="12.21875" style="34" bestFit="1" customWidth="1"/>
    <col min="26" max="26" width="3.77734375" style="28" customWidth="1"/>
    <col min="27" max="27" width="11.21875" style="34" bestFit="1" customWidth="1"/>
    <col min="28" max="28" width="3.2187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t="s">
        <v>567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t="s">
        <v>567</v>
      </c>
      <c r="C22" s="13" t="str">
        <f t="shared" si="9"/>
        <v>ＯＤＡ</v>
      </c>
      <c r="D22" s="13" t="str">
        <f>IF(C22="",D21,IF(D21&lt;&gt;"",CONCATENATE(D21,"、",C22),C22))</f>
        <v>科学技術・イノベーション、ＯＤＡ</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科学技術・イノベーション、ＯＤＡ</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科学技術・イノベーション、ＯＤＡ</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科学技術・イノベーション、ＯＤＡ</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2" sqref="A2:F6"/>
    </sheetView>
  </sheetViews>
  <sheetFormatPr defaultColWidth="9" defaultRowHeight="13.2" x14ac:dyDescent="0.2"/>
  <cols>
    <col min="1" max="49" width="2.7773437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2" sqref="G2:AB2"/>
    </sheetView>
  </sheetViews>
  <sheetFormatPr defaultColWidth="9" defaultRowHeight="13.2" x14ac:dyDescent="0.2"/>
  <cols>
    <col min="1" max="49" width="2.77734375" style="35" customWidth="1"/>
    <col min="50" max="50" width="4.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85" zoomScaleNormal="75" zoomScaleSheetLayoutView="85" zoomScalePageLayoutView="70" workbookViewId="0">
      <selection activeCell="B2" sqref="B2"/>
    </sheetView>
  </sheetViews>
  <sheetFormatPr defaultColWidth="9" defaultRowHeight="13.2" x14ac:dyDescent="0.2"/>
  <cols>
    <col min="1" max="2" width="2.77734375" style="35" customWidth="1"/>
    <col min="3" max="33" width="2.77734375" style="72" customWidth="1"/>
    <col min="34" max="37" width="3.21875" style="72" customWidth="1"/>
    <col min="38" max="41" width="2.7773437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2020-09-23T11:01:23Z</cp:lastPrinted>
  <dcterms:created xsi:type="dcterms:W3CDTF">2012-03-13T00:50:25Z</dcterms:created>
  <dcterms:modified xsi:type="dcterms:W3CDTF">2020-11-24T14:47:47Z</dcterms:modified>
</cp:coreProperties>
</file>