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6水課\"/>
    </mc:Choice>
  </mc:AlternateContent>
  <bookViews>
    <workbookView xWindow="0" yWindow="0" windowWidth="23040" windowHeight="80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<sst xmlns="http://schemas.openxmlformats.org/spreadsheetml/2006/main" count="2976" uniqueCount="684">
  <si>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</si>
  <si>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</si>
  <si>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</si>
  <si>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</si>
  <si>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</si>
  <si>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</si>
  <si>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</si>
  <si>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</si>
  <si>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</si>
  <si>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</si>
  <si>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</si>
  <si>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</si>
  <si>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</si>
  <si>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</si>
  <si>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</si>
  <si>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</si>
  <si>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</si>
  <si>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</si>
  <si>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</si>
  <si>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</si>
  <si>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</si>
  <si>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</si>
  <si>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</si>
  <si>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</si>
  <si>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</si>
  <si>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</si>
  <si>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</si>
  <si>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</si>
  <si>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</si>
  <si>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</si>
  <si>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</si>
  <si>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</si>
  <si>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</si>
  <si>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</si>
  <si>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</si>
  <si>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</si>
  <si>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</si>
  <si>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</si>
  <si>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</si>
  <si>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</si>
  <si>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</si>
  <si>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</si>
  <si>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</si>
  <si>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</si>
  <si>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</si>
  <si>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</si>
  <si>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</si>
  <si>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</si>
  <si>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</si>
  <si>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</si>
  <si>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</si>
  <si>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</si>
  <si>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</si>
  <si>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</si>
  <si>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</si>
  <si>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</si>
  <si>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</si>
  <si>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</si>
  <si>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</si>
  <si>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</si>
  <si>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</si>
  <si>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</si>
  <si>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</si>
  <si>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</si>
  <si>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</si>
  <si>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</si>
  <si>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</si>
  <si>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</si>
  <si>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</si>
  <si>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</si>
  <si>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</si>
  <si>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</si>
  <si>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</si>
  <si>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</si>
  <si>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</si>
  <si>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</si>
  <si>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</si>
  <si>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</si>
  <si>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</si>
  <si>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</si>
  <si>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</si>
  <si>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</si>
  <si>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</si>
  <si>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</si>
  <si>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</si>
  <si>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</si>
  <si>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</si>
  <si>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</si>
  <si>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</si>
  <si>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</si>
  <si>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</si>
  <si>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</si>
  <si>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</si>
  <si>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</si>
  <si>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</si>
  <si>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</si>
  <si>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</si>
  <si>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</si>
  <si>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</si>
  <si>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</si>
  <si>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</si>
  <si>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</si>
  <si>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</si>
  <si>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</si>
  <si>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</si>
  <si>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</si>
  <si>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</si>
  <si>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</si>
  <si>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</si>
  <si>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</si>
  <si>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</si>
  <si>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</si>
  <si>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</si>
  <si>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</si>
  <si>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</si>
  <si>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</si>
  <si>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</si>
  <si>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</si>
  <si>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</si>
  <si>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</si>
  <si>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</si>
  <si>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</si>
  <si>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</si>
  <si>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</si>
  <si>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</si>
  <si>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</si>
  <si>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</si>
  <si>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</si>
  <si>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</si>
  <si>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</si>
  <si>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</si>
  <si>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</si>
  <si>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</si>
  <si>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</si>
  <si>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</si>
  <si>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</si>
  <si>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</si>
  <si>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</si>
  <si>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</si>
  <si>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</si>
  <si>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</si>
  <si>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</si>
  <si>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</si>
  <si>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</si>
  <si>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</si>
  <si>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</si>
  <si>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</si>
  <si>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</si>
  <si>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</si>
  <si>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</si>
  <si>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</si>
  <si>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</si>
  <si>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</si>
  <si>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</si>
  <si>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</si>
  <si>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</si>
  <si>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</si>
  <si>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</si>
  <si>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</si>
  <si>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</si>
  <si>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</si>
  <si>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</si>
  <si>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</si>
  <si>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</si>
  <si>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</si>
  <si>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</si>
  <si>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</si>
  <si>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</si>
  <si>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</si>
  <si>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</si>
  <si>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</si>
  <si>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</si>
  <si>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</si>
  <si>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</si>
  <si>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</si>
  <si>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</si>
  <si>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</si>
  <si>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</si>
  <si>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</si>
  <si>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</si>
  <si>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</si>
  <si>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</si>
  <si>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</si>
  <si>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</si>
  <si>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</si>
  <si>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</si>
  <si>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</si>
  <si>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</si>
  <si>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</si>
  <si>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</si>
  <si>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</si>
  <si>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</si>
  <si>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</si>
  <si>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</si>
  <si>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</si>
  <si>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</si>
  <si>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</si>
  <si>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</si>
  <si>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</si>
  <si>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</si>
  <si>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</si>
  <si>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</si>
  <si>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</si>
  <si>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</si>
  <si>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</si>
  <si>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</si>
  <si>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</si>
  <si>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</si>
  <si>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</si>
  <si>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</si>
  <si>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</si>
  <si>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</si>
  <si>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</si>
  <si>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</si>
  <si>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</si>
  <si>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</si>
  <si>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</si>
  <si>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</si>
  <si>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</si>
  <si>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</si>
  <si>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</si>
  <si>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</si>
  <si>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</si>
  <si>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</si>
  <si>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</si>
  <si>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</si>
  <si>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</si>
  <si>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</si>
  <si>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</si>
  <si>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</si>
  <si>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</si>
  <si>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</si>
  <si>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</si>
  <si>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</si>
  <si>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</si>
  <si>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</si>
  <si>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</si>
  <si>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</si>
  <si>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</si>
  <si>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</si>
  <si>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</si>
  <si>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</si>
  <si>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</si>
  <si>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</si>
  <si>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</si>
  <si>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</si>
  <si>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</si>
  <si>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</si>
  <si>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</si>
  <si>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</si>
  <si>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</si>
  <si>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</si>
  <si>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</si>
  <si>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</si>
  <si>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</si>
  <si>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</si>
  <si>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</si>
  <si>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</si>
  <si>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</si>
  <si>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</si>
  <si>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</si>
  <si>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</si>
  <si>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</si>
  <si>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</si>
  <si>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</si>
  <si>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</si>
  <si>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</si>
  <si>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</si>
  <si>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</si>
  <si>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</si>
  <si>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</si>
  <si>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</si>
  <si>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</si>
  <si>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</si>
  <si>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</si>
  <si>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</si>
  <si>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</si>
  <si>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</si>
  <si>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</si>
  <si>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</si>
  <si>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</si>
  <si>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</si>
  <si>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</si>
  <si>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</si>
  <si>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</si>
  <si>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</si>
  <si>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</si>
  <si>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</si>
  <si>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</si>
  <si>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</si>
  <si>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</si>
  <si>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</si>
  <si>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</si>
  <si>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</si>
  <si>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</si>
  <si>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</si>
  <si>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</si>
  <si>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</si>
  <si>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</si>
  <si>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</si>
  <si>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</si>
  <si>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</si>
  <si>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</si>
  <si>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</si>
  <si>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</si>
  <si>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</si>
  <si>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</si>
  <si>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</si>
  <si>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</si>
  <si>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</si>
  <si>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</si>
  <si>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</si>
  <si>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</si>
  <si>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</si>
  <si>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</si>
  <si>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</si>
  <si>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</si>
  <si>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</si>
  <si>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</si>
  <si>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</si>
  <si>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</si>
  <si>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</si>
  <si>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</si>
  <si>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</si>
  <si>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</si>
  <si>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</si>
  <si>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</si>
  <si>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</si>
  <si>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</si>
  <si>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</si>
  <si>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</si>
  <si>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</si>
  <si>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</si>
  <si>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</si>
  <si>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</si>
  <si>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</si>
  <si>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</si>
  <si>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</si>
  <si>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</si>
  <si>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</si>
  <si>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</si>
  <si>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</si>
  <si>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</si>
  <si>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</si>
  <si>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</si>
  <si>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</si>
  <si>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</si>
  <si>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</si>
  <si>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</si>
  <si>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</si>
  <si>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</si>
  <si>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</si>
  <si>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</si>
  <si>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</si>
  <si>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</si>
  <si>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</si>
  <si>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</si>
  <si>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</si>
  <si>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</si>
  <si>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</si>
  <si>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</si>
  <si>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</si>
  <si>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</si>
  <si>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</si>
  <si>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</si>
  <si>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</si>
  <si>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</si>
  <si>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</si>
  <si>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</si>
  <si>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</si>
  <si>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</si>
  <si>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</si>
  <si>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</si>
  <si>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</si>
  <si>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</si>
  <si>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</si>
  <si>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</si>
  <si>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</si>
  <si>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</si>
  <si>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</si>
  <si>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</si>
  <si>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</si>
  <si>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</si>
  <si>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</si>
  <si>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</si>
  <si>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</si>
  <si>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</si>
  <si>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</si>
  <si>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</si>
  <si>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</si>
  <si>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</si>
  <si>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</si>
  <si>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</si>
  <si>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</si>
  <si>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</si>
  <si>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</si>
  <si>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</si>
  <si>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</si>
  <si>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</si>
  <si>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</si>
  <si>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</si>
  <si>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</si>
  <si>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</si>
  <si>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</si>
  <si>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</si>
  <si>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</si>
  <si>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</si>
  <si>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</si>
  <si>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</si>
  <si>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</si>
  <si>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</si>
  <si>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</si>
  <si>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</si>
  <si>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</si>
  <si>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</si>
  <si>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</si>
  <si>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</si>
  <si>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</si>
  <si>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</si>
  <si>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</si>
  <si>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</si>
  <si>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</si>
  <si>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</si>
  <si>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</si>
  <si>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</si>
  <si>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</si>
  <si>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</si>
  <si>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</si>
  <si>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</si>
  <si>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</si>
  <si>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</si>
  <si>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</si>
  <si>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</si>
  <si>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</si>
  <si>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</si>
  <si>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</si>
  <si>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</si>
  <si>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</si>
  <si>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</si>
  <si>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</si>
  <si>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</si>
  <si>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</si>
  <si>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</si>
  <si>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</si>
  <si>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</si>
  <si>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</si>
  <si>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</si>
  <si>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</si>
  <si>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</si>
  <si>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</si>
  <si>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</si>
  <si>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</si>
  <si>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</si>
  <si>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</si>
  <si>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</si>
  <si>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</si>
  <si>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</si>
  <si>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</si>
  <si>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</si>
  <si>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</si>
  <si>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</si>
  <si>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</si>
  <si>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</si>
  <si>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</si>
  <si>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</si>
  <si>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</si>
  <si>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</si>
  <si>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</si>
  <si>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</si>
  <si>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</si>
  <si>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</si>
  <si>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</si>
  <si>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</si>
  <si>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</si>
  <si>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</si>
  <si>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</si>
  <si>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</si>
  <si>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</si>
  <si>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</si>
  <si>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</si>
  <si>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</si>
  <si>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</si>
  <si>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</si>
  <si>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</si>
  <si>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</si>
  <si>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</si>
  <si>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</si>
  <si>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</si>
  <si>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</si>
  <si>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</si>
  <si>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</si>
  <si>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</si>
  <si>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</si>
  <si>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</si>
  <si>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</si>
  <si>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</si>
  <si>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</si>
  <si>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</si>
  <si>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</si>
  <si>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</si>
  <si>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</si>
  <si>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</si>
  <si>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</si>
  <si>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</si>
  <si>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</si>
  <si>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</si>
  <si>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</si>
  <si>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</si>
  <si>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</si>
  <si>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</si>
  <si>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</si>
  <si>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</si>
  <si>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</si>
  <si>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</si>
  <si>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</si>
  <si>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</si>
  <si>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</si>
  <si>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</si>
  <si>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</si>
  <si>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</si>
  <si>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</si>
  <si>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</si>
  <si>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</si>
  <si>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</si>
  <si>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</si>
  <si>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</si>
  <si>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</si>
  <si>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</si>
  <si>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</si>
  <si>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</si>
  <si>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</si>
  <si>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</si>
  <si>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</si>
  <si>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</si>
  <si>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</si>
  <si>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</si>
  <si>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</si>
  <si>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</si>
  <si>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</si>
  <si>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</si>
  <si>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</si>
  <si>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</si>
  <si>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</si>
  <si>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</si>
  <si>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</si>
  <si>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</si>
  <si>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</si>
  <si>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</si>
  <si>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</si>
  <si>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</si>
  <si>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</si>
  <si>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</si>
  <si>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</si>
  <si>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</si>
  <si>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</si>
  <si>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</si>
  <si>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</si>
  <si>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</si>
  <si>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</si>
  <si>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</si>
  <si>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</si>
  <si>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水・大気環境局</t>
    <phoneticPr fontId="5"/>
  </si>
  <si>
    <t>水環境課</t>
    <phoneticPr fontId="5"/>
  </si>
  <si>
    <t>水環境課長　筒井　誠二</t>
    <phoneticPr fontId="5"/>
  </si>
  <si>
    <t>環境省</t>
  </si>
  <si>
    <t>○</t>
  </si>
  <si>
    <t>－</t>
    <phoneticPr fontId="5"/>
  </si>
  <si>
    <t>我が国の優れた水処理技術の海外展開支援</t>
    <phoneticPr fontId="5"/>
  </si>
  <si>
    <t>我が国民間企業が有する水処理技術（中小規模生活排水処理や産業排水処理、水域の直接浄化等）を水質汚濁が深刻化するアジア地域等に展開することにより、各国の水環境改善に貢献するとともに、我が国の持続可能な経済成長のエンジンとする。</t>
    <phoneticPr fontId="5"/>
  </si>
  <si>
    <t>公募を通じて選定した民間事業者による実現可能性調査（ＦＳ）や現地実証試験等を支援するとともに、現地のビジネス環境の改善（環境規制執行改善も含めた相手国政府への働きかけなど）、国内企業（特に高い技術を有する一方で情報、人材面等の理由で海外展開を躊躇する中小企業）に対する現地の環境規制やプロジェクト情報の提供、現地企業とのマッチングの機会提供など、継続的に我が国水関連企業の有する優れた水処理技術の海外展開を促進・支援するための施策を実施する。</t>
    <phoneticPr fontId="5"/>
  </si>
  <si>
    <t>-</t>
  </si>
  <si>
    <t>-</t>
    <phoneticPr fontId="5"/>
  </si>
  <si>
    <t>-</t>
    <phoneticPr fontId="5"/>
  </si>
  <si>
    <t>-</t>
    <phoneticPr fontId="5"/>
  </si>
  <si>
    <t>-</t>
    <phoneticPr fontId="5"/>
  </si>
  <si>
    <t>-</t>
    <phoneticPr fontId="5"/>
  </si>
  <si>
    <t>環境保全調査費</t>
    <phoneticPr fontId="5"/>
  </si>
  <si>
    <t>職員旅費</t>
    <phoneticPr fontId="5"/>
  </si>
  <si>
    <t>海外展開件数を0件（H24）から7件（累計）に増加させる</t>
    <phoneticPr fontId="5"/>
  </si>
  <si>
    <t>終了したモデル事業のうち海外展開に至った事業の件数（見込み含む）</t>
    <phoneticPr fontId="5"/>
  </si>
  <si>
    <t>-</t>
    <phoneticPr fontId="5"/>
  </si>
  <si>
    <t>件</t>
    <rPh sb="0" eb="1">
      <t>ケン</t>
    </rPh>
    <phoneticPr fontId="5"/>
  </si>
  <si>
    <t>終了したモデル事業における海外展開に至った実績（環境省）</t>
    <phoneticPr fontId="5"/>
  </si>
  <si>
    <t>モデル事業（FS、現地実証試験）実施数
※前年度からの継続分を含む</t>
    <phoneticPr fontId="5"/>
  </si>
  <si>
    <t>X:　執行額（百万円）
Y:　モデル事業（FS、現地実証試験）実施数（件）</t>
    <phoneticPr fontId="5"/>
  </si>
  <si>
    <t>　　　X/Y</t>
    <phoneticPr fontId="5"/>
  </si>
  <si>
    <t>百万円</t>
    <rPh sb="0" eb="3">
      <t>ヒャクマンエン</t>
    </rPh>
    <phoneticPr fontId="5"/>
  </si>
  <si>
    <t>86/6</t>
    <phoneticPr fontId="5"/>
  </si>
  <si>
    <t>80/7</t>
    <phoneticPr fontId="5"/>
  </si>
  <si>
    <t>93/9</t>
    <phoneticPr fontId="5"/>
  </si>
  <si>
    <t>85/6</t>
    <phoneticPr fontId="5"/>
  </si>
  <si>
    <t>３．大気・水・土壌環境等の保全</t>
    <phoneticPr fontId="5"/>
  </si>
  <si>
    <t>-</t>
    <phoneticPr fontId="5"/>
  </si>
  <si>
    <t>アジア地域等における我が国の水環境改善支援の推進</t>
    <phoneticPr fontId="5"/>
  </si>
  <si>
    <t>我が国水処理技術の海外展開の推進</t>
    <phoneticPr fontId="5"/>
  </si>
  <si>
    <t>実現可能性調査（ＦＳ）や現地実証試験の結果、技術の優位性が現地で認められ、海外展開につながった案件が増加している。</t>
    <phoneticPr fontId="5"/>
  </si>
  <si>
    <t>水環境分野における我が国企業の海外進出を支援することにより国際的な水環境の保全に寄与する。</t>
    <phoneticPr fontId="5"/>
  </si>
  <si>
    <t>－</t>
    <phoneticPr fontId="5"/>
  </si>
  <si>
    <t>-</t>
    <phoneticPr fontId="5"/>
  </si>
  <si>
    <t>-</t>
    <phoneticPr fontId="5"/>
  </si>
  <si>
    <t>-</t>
    <phoneticPr fontId="5"/>
  </si>
  <si>
    <t>-</t>
    <phoneticPr fontId="5"/>
  </si>
  <si>
    <t>政府の「インフラシステム輸出戦略(R1.6）」に「中小・中堅企業及び地方自治体の優れた水処理技術等の海外展開支援」が位置付けられており、水環境改善技術を持つ我が国企業のアジア諸国への進出促進が求められている。</t>
    <phoneticPr fontId="5"/>
  </si>
  <si>
    <t>アジア諸国における深刻な水環境の悪化は、日本の技術展開により十分に改善の可能性がある。環境省において我が国企業が有する優れた水処理技術のビジネス展開を促進し、アジア諸国の水環境改善への支援を強化することは、国の責務である。</t>
    <phoneticPr fontId="5"/>
  </si>
  <si>
    <t>我が国企業の一層の海外進出機会の拡大が期待できるとともに、アジア地域における水環境改善へ寄与出来ることから、優先度の高い事業とされている。</t>
    <phoneticPr fontId="5"/>
  </si>
  <si>
    <t>無</t>
  </si>
  <si>
    <t>有</t>
  </si>
  <si>
    <t>公募を通じて選定した民間事業者に対して、外部有識者による検討会において事業の適切性等を評価している。</t>
    <rPh sb="0" eb="2">
      <t>コウボ</t>
    </rPh>
    <rPh sb="3" eb="4">
      <t>ツウ</t>
    </rPh>
    <rPh sb="6" eb="8">
      <t>センテイ</t>
    </rPh>
    <rPh sb="10" eb="12">
      <t>ミンカン</t>
    </rPh>
    <rPh sb="12" eb="15">
      <t>ジギョウシャ</t>
    </rPh>
    <rPh sb="16" eb="17">
      <t>タイ</t>
    </rPh>
    <rPh sb="20" eb="22">
      <t>ガイブ</t>
    </rPh>
    <rPh sb="22" eb="25">
      <t>ユウシキシャ</t>
    </rPh>
    <rPh sb="28" eb="31">
      <t>ケントウカイ</t>
    </rPh>
    <rPh sb="35" eb="37">
      <t>ジギョウ</t>
    </rPh>
    <rPh sb="38" eb="40">
      <t>テキセツ</t>
    </rPh>
    <rPh sb="40" eb="41">
      <t>セイ</t>
    </rPh>
    <rPh sb="41" eb="42">
      <t>トウ</t>
    </rPh>
    <rPh sb="43" eb="45">
      <t>ヒョウカ</t>
    </rPh>
    <phoneticPr fontId="5"/>
  </si>
  <si>
    <t>‐</t>
  </si>
  <si>
    <t>－</t>
    <phoneticPr fontId="5"/>
  </si>
  <si>
    <t>一般競争入札（総合評価落札方式）により、実施事業の提案内容及び入札額について評価を行っており、妥当である。また、公募による事業者の選定に当たっては、有識者からなる検討会において事業内容及び定経費について厳正な審査を行った上で選定している。</t>
    <phoneticPr fontId="5"/>
  </si>
  <si>
    <t>モデル事業の公募資料を精査し、必要な事項のみを契約内容としている。</t>
    <phoneticPr fontId="5"/>
  </si>
  <si>
    <t>－</t>
    <phoneticPr fontId="5"/>
  </si>
  <si>
    <t>事業の実施にあたっては検討会の日程や参加者など限りある経費を有効に活用するよう工夫をこらして実施している。</t>
    <phoneticPr fontId="5"/>
  </si>
  <si>
    <t>現地政府や企業との交渉のほかモデル事業で確認した課題解決に時間を要するが、現地での事業展開は進んできており、おおむね成果目標に見合った実績となっている。</t>
    <phoneticPr fontId="5"/>
  </si>
  <si>
    <t>事業の実施に当たり、外部有識者を含む検討会において手段・方法等を検討した上で、より効果的・低コストで実施できる方法を選択し、実施している。</t>
    <phoneticPr fontId="5"/>
  </si>
  <si>
    <t>適切な事業の実施を確保するため、外部専門家からなる検討委員会を設置し、事業の進捗や成果を報告し、事業実施にあたっての方向性を確認しており、活動実績は見込みに見合ったものとなっている。</t>
    <phoneticPr fontId="5"/>
  </si>
  <si>
    <t>これまでのモデル事業の成果については、セミナー等を通じて広く紹介するなど成果物を十分活用している。</t>
    <phoneticPr fontId="5"/>
  </si>
  <si>
    <t>事業が完了した案件については、現地での事業展開が進むなど本事業の取組は着実に進められている。しかしながら、目標値には未だ達していないため、国内の水処理技術等の海外展開推進に向けて引き続きの対応が必要である。</t>
    <phoneticPr fontId="5"/>
  </si>
  <si>
    <t>引き続き、効果的かつ効率的に国内水処理技術等の海外展開の取組推進に向けた事業を実施する。</t>
    <phoneticPr fontId="5"/>
  </si>
  <si>
    <t>130</t>
    <phoneticPr fontId="5"/>
  </si>
  <si>
    <t>134</t>
    <phoneticPr fontId="5"/>
  </si>
  <si>
    <t>127</t>
    <phoneticPr fontId="5"/>
  </si>
  <si>
    <t>0143</t>
    <phoneticPr fontId="5"/>
  </si>
  <si>
    <t>新-25-019</t>
    <phoneticPr fontId="5"/>
  </si>
  <si>
    <t>0140</t>
    <phoneticPr fontId="5"/>
  </si>
  <si>
    <t>A.いであ株式会社</t>
    <phoneticPr fontId="5"/>
  </si>
  <si>
    <t>いであ株式会社</t>
    <phoneticPr fontId="5"/>
  </si>
  <si>
    <t>水環境改善ビジネスのアジアへの展開促進業務</t>
    <phoneticPr fontId="5"/>
  </si>
  <si>
    <t>-</t>
    <phoneticPr fontId="5"/>
  </si>
  <si>
    <t>公益財団法人地球環境センター</t>
    <phoneticPr fontId="5"/>
  </si>
  <si>
    <t>株式会社鳥取再資源化研究所</t>
    <phoneticPr fontId="5"/>
  </si>
  <si>
    <t>株式会社アースクリエイティブ</t>
    <phoneticPr fontId="5"/>
  </si>
  <si>
    <t>株式会社LIXIL</t>
    <phoneticPr fontId="5"/>
  </si>
  <si>
    <t>株式会社日立製作所</t>
    <phoneticPr fontId="5"/>
  </si>
  <si>
    <t>株式会社日水コン東京支所</t>
    <phoneticPr fontId="5"/>
  </si>
  <si>
    <t>協和機電工業株式会社</t>
    <phoneticPr fontId="5"/>
  </si>
  <si>
    <t>大栄産業株式会社</t>
    <phoneticPr fontId="5"/>
  </si>
  <si>
    <t>-</t>
    <phoneticPr fontId="5"/>
  </si>
  <si>
    <t>-</t>
    <phoneticPr fontId="5"/>
  </si>
  <si>
    <t>-</t>
    <phoneticPr fontId="5"/>
  </si>
  <si>
    <t>アジア（フィジー）水環境改善モデル事業</t>
    <phoneticPr fontId="5"/>
  </si>
  <si>
    <t>アジア（インドネシア）水環境改善モデル事業</t>
    <phoneticPr fontId="5"/>
  </si>
  <si>
    <t>アジア（ベトナム）水環境改善モデル事業</t>
    <phoneticPr fontId="5"/>
  </si>
  <si>
    <t>アジア（インドネシア）水環境改善モデル事業</t>
    <phoneticPr fontId="5"/>
  </si>
  <si>
    <t>アジア（マレーシア）水環境改善モデル事業</t>
    <phoneticPr fontId="5"/>
  </si>
  <si>
    <t>アジア（ベトナム）水環境改善モデル事業</t>
    <phoneticPr fontId="5"/>
  </si>
  <si>
    <t>アジア（インドネシア）水環境改善モデル事業</t>
    <phoneticPr fontId="5"/>
  </si>
  <si>
    <t>アジア（マレーシア）水環境改善モデル事業</t>
    <phoneticPr fontId="5"/>
  </si>
  <si>
    <t>株式会社NJSコンサルタンツ</t>
    <phoneticPr fontId="5"/>
  </si>
  <si>
    <t>B.株式会社NJSコンサルタンツ</t>
    <phoneticPr fontId="5"/>
  </si>
  <si>
    <t>C.株式会社LIXIL</t>
    <phoneticPr fontId="5"/>
  </si>
  <si>
    <t>人件費</t>
    <rPh sb="0" eb="3">
      <t>ジンケンヒ</t>
    </rPh>
    <phoneticPr fontId="5"/>
  </si>
  <si>
    <t>情報収集、分析等</t>
    <rPh sb="0" eb="2">
      <t>ジョウホウ</t>
    </rPh>
    <rPh sb="2" eb="4">
      <t>シュウシュウ</t>
    </rPh>
    <rPh sb="5" eb="7">
      <t>ブンセキ</t>
    </rPh>
    <rPh sb="7" eb="8">
      <t>トウ</t>
    </rPh>
    <phoneticPr fontId="5"/>
  </si>
  <si>
    <t>諸謝金</t>
    <rPh sb="0" eb="1">
      <t>ショ</t>
    </rPh>
    <rPh sb="1" eb="3">
      <t>シャキン</t>
    </rPh>
    <phoneticPr fontId="5"/>
  </si>
  <si>
    <t>検討会</t>
    <rPh sb="0" eb="3">
      <t>ケントウカイ</t>
    </rPh>
    <phoneticPr fontId="5"/>
  </si>
  <si>
    <t>会議費</t>
    <rPh sb="0" eb="3">
      <t>カイギヒ</t>
    </rPh>
    <phoneticPr fontId="5"/>
  </si>
  <si>
    <t>会場費等</t>
    <rPh sb="0" eb="3">
      <t>カイジョウヒ</t>
    </rPh>
    <rPh sb="3" eb="4">
      <t>トウ</t>
    </rPh>
    <phoneticPr fontId="5"/>
  </si>
  <si>
    <t>旅費</t>
    <rPh sb="0" eb="2">
      <t>リョヒ</t>
    </rPh>
    <phoneticPr fontId="5"/>
  </si>
  <si>
    <t>職員旅費、委員・アドバイザー旅費</t>
    <rPh sb="0" eb="2">
      <t>ショクイン</t>
    </rPh>
    <rPh sb="2" eb="4">
      <t>リョヒ</t>
    </rPh>
    <rPh sb="5" eb="7">
      <t>イイン</t>
    </rPh>
    <rPh sb="14" eb="16">
      <t>リョヒ</t>
    </rPh>
    <phoneticPr fontId="5"/>
  </si>
  <si>
    <t>賃金</t>
    <rPh sb="0" eb="2">
      <t>チンギン</t>
    </rPh>
    <phoneticPr fontId="5"/>
  </si>
  <si>
    <t>資料整理</t>
    <rPh sb="0" eb="2">
      <t>シリョウ</t>
    </rPh>
    <rPh sb="2" eb="4">
      <t>セイリ</t>
    </rPh>
    <phoneticPr fontId="5"/>
  </si>
  <si>
    <t>印刷製本費</t>
    <rPh sb="0" eb="2">
      <t>インサツ</t>
    </rPh>
    <rPh sb="2" eb="4">
      <t>セイホン</t>
    </rPh>
    <rPh sb="4" eb="5">
      <t>ヒ</t>
    </rPh>
    <phoneticPr fontId="5"/>
  </si>
  <si>
    <t>報告書等</t>
    <rPh sb="0" eb="3">
      <t>ホウコクショ</t>
    </rPh>
    <rPh sb="3" eb="4">
      <t>トウ</t>
    </rPh>
    <phoneticPr fontId="5"/>
  </si>
  <si>
    <t>消耗品費</t>
    <rPh sb="0" eb="3">
      <t>ショウモウヒン</t>
    </rPh>
    <rPh sb="3" eb="4">
      <t>ヒ</t>
    </rPh>
    <phoneticPr fontId="5"/>
  </si>
  <si>
    <t>その他</t>
    <rPh sb="2" eb="3">
      <t>ホカ</t>
    </rPh>
    <phoneticPr fontId="5"/>
  </si>
  <si>
    <t>一般管理費、消費税等</t>
    <rPh sb="0" eb="2">
      <t>イッパン</t>
    </rPh>
    <rPh sb="2" eb="5">
      <t>カンリヒ</t>
    </rPh>
    <rPh sb="6" eb="9">
      <t>ショウヒゼイ</t>
    </rPh>
    <rPh sb="9" eb="10">
      <t>トウ</t>
    </rPh>
    <phoneticPr fontId="5"/>
  </si>
  <si>
    <t>現地調査、プラント設計、関係機関との連携構築、事業計画書の作成</t>
    <phoneticPr fontId="5"/>
  </si>
  <si>
    <t>渡航費・宿泊費</t>
    <phoneticPr fontId="5"/>
  </si>
  <si>
    <t>セミナー等</t>
    <rPh sb="4" eb="5">
      <t>トウ</t>
    </rPh>
    <phoneticPr fontId="5"/>
  </si>
  <si>
    <t>水質分析費</t>
    <rPh sb="0" eb="2">
      <t>スイシツ</t>
    </rPh>
    <rPh sb="2" eb="4">
      <t>ブンセキ</t>
    </rPh>
    <rPh sb="4" eb="5">
      <t>ヒ</t>
    </rPh>
    <phoneticPr fontId="5"/>
  </si>
  <si>
    <t>水質分析・サンプリング等・水質報告書等</t>
    <phoneticPr fontId="5"/>
  </si>
  <si>
    <t>一般管理費、消費税等</t>
    <rPh sb="0" eb="5">
      <t>イッパンカンリヒ</t>
    </rPh>
    <rPh sb="6" eb="9">
      <t>ショウヒゼイ</t>
    </rPh>
    <rPh sb="9" eb="10">
      <t>トウ</t>
    </rPh>
    <phoneticPr fontId="5"/>
  </si>
  <si>
    <t>報告書、データDVD等</t>
    <phoneticPr fontId="5"/>
  </si>
  <si>
    <t>借料・損料</t>
    <rPh sb="0" eb="2">
      <t>シャクリョウ</t>
    </rPh>
    <rPh sb="3" eb="5">
      <t>ソンリョウ</t>
    </rPh>
    <phoneticPr fontId="5"/>
  </si>
  <si>
    <t>一般管理費等</t>
    <rPh sb="0" eb="2">
      <t>イッパン</t>
    </rPh>
    <rPh sb="2" eb="5">
      <t>カンリヒ</t>
    </rPh>
    <rPh sb="5" eb="6">
      <t>トウ</t>
    </rPh>
    <phoneticPr fontId="5"/>
  </si>
  <si>
    <t>業務打合せ、現地調査</t>
    <rPh sb="0" eb="2">
      <t>ギョウム</t>
    </rPh>
    <rPh sb="2" eb="4">
      <t>ウチアワ</t>
    </rPh>
    <rPh sb="6" eb="8">
      <t>ゲンチ</t>
    </rPh>
    <rPh sb="8" eb="10">
      <t>チョウサ</t>
    </rPh>
    <phoneticPr fontId="5"/>
  </si>
  <si>
    <t>計画検討、調査・設計・評価</t>
    <rPh sb="0" eb="2">
      <t>ケイカク</t>
    </rPh>
    <rPh sb="2" eb="4">
      <t>ケントウ</t>
    </rPh>
    <rPh sb="5" eb="7">
      <t>チョウサ</t>
    </rPh>
    <rPh sb="8" eb="10">
      <t>セッケイ</t>
    </rPh>
    <rPh sb="11" eb="13">
      <t>ヒョウカ</t>
    </rPh>
    <phoneticPr fontId="5"/>
  </si>
  <si>
    <t>実証設備</t>
    <rPh sb="0" eb="2">
      <t>ジッショウ</t>
    </rPh>
    <rPh sb="2" eb="4">
      <t>セツビ</t>
    </rPh>
    <phoneticPr fontId="5"/>
  </si>
  <si>
    <t>外部有識者点検対象外</t>
    <rPh sb="0" eb="2">
      <t>ガイブ</t>
    </rPh>
    <rPh sb="2" eb="5">
      <t>ユウシキシャ</t>
    </rPh>
    <rPh sb="5" eb="7">
      <t>テンケン</t>
    </rPh>
    <rPh sb="7" eb="10">
      <t>タイショウガイ</t>
    </rPh>
    <phoneticPr fontId="13"/>
  </si>
  <si>
    <t>事業実施に関して、採択方法や支援方法の検討・検証を通じ、採択案件に対する事業化件数向上を図ること。また、支出先の選定に当たっては、一般競争入札、公募ともに、引き続き競争性を確保した、適切な予算の執行となるよう努めること。</t>
    <rPh sb="0" eb="2">
      <t>ジギョウ</t>
    </rPh>
    <rPh sb="2" eb="4">
      <t>ジッシ</t>
    </rPh>
    <rPh sb="5" eb="6">
      <t>カン</t>
    </rPh>
    <rPh sb="9" eb="11">
      <t>サイタク</t>
    </rPh>
    <rPh sb="11" eb="13">
      <t>ホウホウ</t>
    </rPh>
    <rPh sb="14" eb="16">
      <t>シエン</t>
    </rPh>
    <rPh sb="16" eb="18">
      <t>ホウホウ</t>
    </rPh>
    <rPh sb="19" eb="21">
      <t>ケントウ</t>
    </rPh>
    <rPh sb="22" eb="24">
      <t>ケンショウ</t>
    </rPh>
    <rPh sb="25" eb="26">
      <t>ツウ</t>
    </rPh>
    <rPh sb="28" eb="30">
      <t>サイタク</t>
    </rPh>
    <rPh sb="30" eb="32">
      <t>アンケン</t>
    </rPh>
    <rPh sb="33" eb="34">
      <t>タイ</t>
    </rPh>
    <rPh sb="36" eb="39">
      <t>ジギョウカ</t>
    </rPh>
    <rPh sb="39" eb="41">
      <t>ケンスウ</t>
    </rPh>
    <rPh sb="41" eb="43">
      <t>コウジョウ</t>
    </rPh>
    <rPh sb="44" eb="45">
      <t>ハカ</t>
    </rPh>
    <rPh sb="52" eb="55">
      <t>シシュツサキ</t>
    </rPh>
    <rPh sb="56" eb="58">
      <t>センテイ</t>
    </rPh>
    <rPh sb="59" eb="60">
      <t>ア</t>
    </rPh>
    <rPh sb="65" eb="67">
      <t>イッパン</t>
    </rPh>
    <rPh sb="67" eb="69">
      <t>キョウソウ</t>
    </rPh>
    <rPh sb="69" eb="71">
      <t>ニュウサツ</t>
    </rPh>
    <rPh sb="72" eb="74">
      <t>コウボ</t>
    </rPh>
    <rPh sb="78" eb="79">
      <t>ヒ</t>
    </rPh>
    <rPh sb="86" eb="88">
      <t>カクホ</t>
    </rPh>
    <rPh sb="91" eb="93">
      <t>テキセツ</t>
    </rPh>
    <rPh sb="94" eb="96">
      <t>ヨサン</t>
    </rPh>
    <rPh sb="97" eb="99">
      <t>シッコウ</t>
    </rPh>
    <rPh sb="104" eb="105">
      <t>ツト</t>
    </rPh>
    <phoneticPr fontId="13"/>
  </si>
  <si>
    <t>-</t>
    <phoneticPr fontId="5"/>
  </si>
  <si>
    <t>採択案件の事業化件数の向上を図るため、採択方法や支援方法の検討・検証を実施する。また、一般競争入札、公募ともに、引き続き競争性を確保した調達、適切な予算の執行に努める。</t>
    <rPh sb="0" eb="2">
      <t>サイタク</t>
    </rPh>
    <rPh sb="2" eb="4">
      <t>アンケン</t>
    </rPh>
    <rPh sb="5" eb="8">
      <t>ジギョウカ</t>
    </rPh>
    <rPh sb="8" eb="10">
      <t>ケンスウ</t>
    </rPh>
    <rPh sb="11" eb="13">
      <t>コウジョウ</t>
    </rPh>
    <rPh sb="14" eb="15">
      <t>ハカ</t>
    </rPh>
    <rPh sb="19" eb="21">
      <t>サイタク</t>
    </rPh>
    <rPh sb="21" eb="23">
      <t>ホウホウ</t>
    </rPh>
    <rPh sb="24" eb="26">
      <t>シエン</t>
    </rPh>
    <rPh sb="26" eb="28">
      <t>ホウホウ</t>
    </rPh>
    <rPh sb="29" eb="31">
      <t>ケントウ</t>
    </rPh>
    <rPh sb="32" eb="34">
      <t>ケンショウ</t>
    </rPh>
    <rPh sb="35" eb="37">
      <t>ジッシ</t>
    </rPh>
    <rPh sb="43" eb="45">
      <t>イッパン</t>
    </rPh>
    <rPh sb="45" eb="47">
      <t>キョウソウ</t>
    </rPh>
    <rPh sb="47" eb="49">
      <t>ニュウサツ</t>
    </rPh>
    <rPh sb="50" eb="52">
      <t>コウボ</t>
    </rPh>
    <rPh sb="56" eb="57">
      <t>ヒ</t>
    </rPh>
    <rPh sb="58" eb="59">
      <t>ツヅ</t>
    </rPh>
    <rPh sb="60" eb="63">
      <t>キョウソウセイ</t>
    </rPh>
    <rPh sb="64" eb="66">
      <t>カクホ</t>
    </rPh>
    <rPh sb="68" eb="70">
      <t>チョウタツ</t>
    </rPh>
    <rPh sb="71" eb="73">
      <t>テキセツ</t>
    </rPh>
    <rPh sb="74" eb="76">
      <t>ヨサン</t>
    </rPh>
    <rPh sb="77" eb="79">
      <t>シッコウ</t>
    </rPh>
    <rPh sb="80" eb="81">
      <t>ツト</t>
    </rPh>
    <phoneticPr fontId="5"/>
  </si>
  <si>
    <t>・インフラ輸出戦略（令和2年7月）
・水循環基本計画（令和2年6月閣議決定）
・持続可能な開発目標（ＳＤＧｓ）（国連、平成27年9月）</t>
    <rPh sb="10" eb="12">
      <t>レイワ</t>
    </rPh>
    <rPh sb="13" eb="14">
      <t>ネン</t>
    </rPh>
    <rPh sb="27" eb="2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</si>
</sst>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4082</xdr:rowOff>
    </xdr:from>
    <xdr:to>
      <xdr:col>26</xdr:col>
      <xdr:colOff>22366</xdr:colOff>
      <xdr:row>743</xdr:row>
      <xdr:rowOff>282575</xdr:rowOff>
    </xdr:to>
    <xdr:sp macro="" textlink="">
      <xdr:nvSpPr>
        <xdr:cNvPr id="2" name="角丸四角形 1"/>
        <xdr:cNvSpPr/>
      </xdr:nvSpPr>
      <xdr:spPr>
        <a:xfrm>
          <a:off x="2059459" y="43587393"/>
          <a:ext cx="3317502" cy="62602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109</a:t>
          </a:r>
          <a:r>
            <a:rPr kumimoji="1" lang="ja-JP" altLang="en-US" sz="1100">
              <a:solidFill>
                <a:sysClr val="windowText" lastClr="000000"/>
              </a:solidFill>
            </a:rPr>
            <a:t>百万円</a:t>
          </a:r>
        </a:p>
      </xdr:txBody>
    </xdr:sp>
    <xdr:clientData/>
  </xdr:twoCellAnchor>
  <xdr:twoCellAnchor>
    <xdr:from>
      <xdr:col>18</xdr:col>
      <xdr:colOff>169295</xdr:colOff>
      <xdr:row>752</xdr:row>
      <xdr:rowOff>93076</xdr:rowOff>
    </xdr:from>
    <xdr:to>
      <xdr:col>32</xdr:col>
      <xdr:colOff>114214</xdr:colOff>
      <xdr:row>753</xdr:row>
      <xdr:rowOff>305900</xdr:rowOff>
    </xdr:to>
    <xdr:sp macro="" textlink="">
      <xdr:nvSpPr>
        <xdr:cNvPr id="3" name="角丸四角形 2"/>
        <xdr:cNvSpPr/>
      </xdr:nvSpPr>
      <xdr:spPr>
        <a:xfrm>
          <a:off x="3876322" y="47151725"/>
          <a:ext cx="2828162" cy="56035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Ｂ．民間会社（</a:t>
          </a:r>
          <a:r>
            <a:rPr kumimoji="1" lang="en-US" altLang="ja-JP" sz="1100">
              <a:latin typeface="+mj-ea"/>
              <a:ea typeface="+mj-ea"/>
            </a:rPr>
            <a:t>4</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28.3</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18</xdr:col>
      <xdr:colOff>177783</xdr:colOff>
      <xdr:row>744</xdr:row>
      <xdr:rowOff>272106</xdr:rowOff>
    </xdr:from>
    <xdr:to>
      <xdr:col>33</xdr:col>
      <xdr:colOff>79717</xdr:colOff>
      <xdr:row>745</xdr:row>
      <xdr:rowOff>205830</xdr:rowOff>
    </xdr:to>
    <xdr:sp macro="" textlink="">
      <xdr:nvSpPr>
        <xdr:cNvPr id="4" name="テキスト ボックス 3"/>
        <xdr:cNvSpPr txBox="1"/>
      </xdr:nvSpPr>
      <xdr:spPr>
        <a:xfrm>
          <a:off x="3884810" y="44550484"/>
          <a:ext cx="2991123" cy="281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166573</xdr:colOff>
      <xdr:row>745</xdr:row>
      <xdr:rowOff>221084</xdr:rowOff>
    </xdr:from>
    <xdr:to>
      <xdr:col>32</xdr:col>
      <xdr:colOff>133264</xdr:colOff>
      <xdr:row>747</xdr:row>
      <xdr:rowOff>89548</xdr:rowOff>
    </xdr:to>
    <xdr:sp macro="" textlink="">
      <xdr:nvSpPr>
        <xdr:cNvPr id="5" name="角丸四角形 4"/>
        <xdr:cNvSpPr/>
      </xdr:nvSpPr>
      <xdr:spPr>
        <a:xfrm>
          <a:off x="3873600" y="44846996"/>
          <a:ext cx="2849934" cy="56353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Ａ．いであ株式会社</a:t>
          </a:r>
          <a:endParaRPr kumimoji="1" lang="en-US" altLang="ja-JP" sz="1100">
            <a:latin typeface="+mj-ea"/>
            <a:ea typeface="+mj-ea"/>
          </a:endParaRPr>
        </a:p>
        <a:p>
          <a:pPr algn="ctr">
            <a:lnSpc>
              <a:spcPts val="1200"/>
            </a:lnSpc>
          </a:pPr>
          <a:r>
            <a:rPr kumimoji="1" lang="ja-JP" altLang="en-US" sz="1100">
              <a:latin typeface="+mj-ea"/>
              <a:ea typeface="+mj-ea"/>
            </a:rPr>
            <a:t>　　</a:t>
          </a:r>
          <a:r>
            <a:rPr kumimoji="1" lang="en-US" altLang="ja-JP" sz="1100">
              <a:latin typeface="+mj-ea"/>
              <a:ea typeface="+mj-ea"/>
            </a:rPr>
            <a:t>11.9</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13</xdr:col>
      <xdr:colOff>166351</xdr:colOff>
      <xdr:row>743</xdr:row>
      <xdr:rowOff>282575</xdr:rowOff>
    </xdr:from>
    <xdr:to>
      <xdr:col>13</xdr:col>
      <xdr:colOff>174007</xdr:colOff>
      <xdr:row>758</xdr:row>
      <xdr:rowOff>347654</xdr:rowOff>
    </xdr:to>
    <xdr:cxnSp macro="">
      <xdr:nvCxnSpPr>
        <xdr:cNvPr id="6" name="直線コネクタ 5"/>
        <xdr:cNvCxnSpPr/>
      </xdr:nvCxnSpPr>
      <xdr:spPr>
        <a:xfrm>
          <a:off x="2843648" y="44213420"/>
          <a:ext cx="7656" cy="55998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159940</xdr:colOff>
      <xdr:row>746</xdr:row>
      <xdr:rowOff>147189</xdr:rowOff>
    </xdr:from>
    <xdr:to>
      <xdr:col>18</xdr:col>
      <xdr:colOff>144643</xdr:colOff>
      <xdr:row>746</xdr:row>
      <xdr:rowOff>149989</xdr:rowOff>
    </xdr:to>
    <xdr:cxnSp macro="">
      <xdr:nvCxnSpPr>
        <xdr:cNvPr id="7" name="直線矢印コネクタ 6"/>
        <xdr:cNvCxnSpPr/>
      </xdr:nvCxnSpPr>
      <xdr:spPr>
        <a:xfrm>
          <a:off x="2837237" y="45120635"/>
          <a:ext cx="1014433"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159940</xdr:colOff>
      <xdr:row>752</xdr:row>
      <xdr:rowOff>296865</xdr:rowOff>
    </xdr:from>
    <xdr:to>
      <xdr:col>18</xdr:col>
      <xdr:colOff>144643</xdr:colOff>
      <xdr:row>752</xdr:row>
      <xdr:rowOff>299665</xdr:rowOff>
    </xdr:to>
    <xdr:cxnSp macro="">
      <xdr:nvCxnSpPr>
        <xdr:cNvPr id="8" name="直線矢印コネクタ 7"/>
        <xdr:cNvCxnSpPr/>
      </xdr:nvCxnSpPr>
      <xdr:spPr>
        <a:xfrm>
          <a:off x="2837237" y="47355514"/>
          <a:ext cx="1014433"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179575</xdr:colOff>
      <xdr:row>747</xdr:row>
      <xdr:rowOff>143335</xdr:rowOff>
    </xdr:from>
    <xdr:to>
      <xdr:col>32</xdr:col>
      <xdr:colOff>115456</xdr:colOff>
      <xdr:row>750</xdr:row>
      <xdr:rowOff>197881</xdr:rowOff>
    </xdr:to>
    <xdr:sp macro="" textlink="">
      <xdr:nvSpPr>
        <xdr:cNvPr id="9" name="大かっこ 8"/>
        <xdr:cNvSpPr/>
      </xdr:nvSpPr>
      <xdr:spPr>
        <a:xfrm>
          <a:off x="3886602" y="45464315"/>
          <a:ext cx="2819124" cy="1097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改善ビジネスのアジア地域への展開を促進するため、</a:t>
          </a:r>
          <a:r>
            <a:rPr kumimoji="1" lang="ja-JP" altLang="en-US" sz="1100">
              <a:solidFill>
                <a:schemeClr val="tx1"/>
              </a:solidFill>
              <a:effectLst/>
              <a:latin typeface="+mn-lt"/>
              <a:ea typeface="+mn-ea"/>
              <a:cs typeface="+mn-cs"/>
            </a:rPr>
            <a:t>アジアにおける</a:t>
          </a:r>
          <a:r>
            <a:rPr kumimoji="1" lang="ja-JP" altLang="ja-JP" sz="1100">
              <a:solidFill>
                <a:schemeClr val="tx1"/>
              </a:solidFill>
              <a:effectLst/>
              <a:latin typeface="+mn-lt"/>
              <a:ea typeface="+mn-ea"/>
              <a:cs typeface="+mn-cs"/>
            </a:rPr>
            <a:t>水環境に関連する情報収集、分析</a:t>
          </a:r>
          <a:r>
            <a:rPr kumimoji="1" lang="ja-JP" altLang="en-US" sz="1100">
              <a:solidFill>
                <a:schemeClr val="tx1"/>
              </a:solidFill>
              <a:effectLst/>
              <a:latin typeface="+mn-lt"/>
              <a:ea typeface="+mn-ea"/>
              <a:cs typeface="+mn-cs"/>
            </a:rPr>
            <a:t>、事業実施者の選定支援等を実施</a:t>
          </a:r>
          <a:endParaRPr lang="ja-JP" altLang="ja-JP">
            <a:effectLst/>
          </a:endParaRPr>
        </a:p>
      </xdr:txBody>
    </xdr:sp>
    <xdr:clientData/>
  </xdr:twoCellAnchor>
  <xdr:twoCellAnchor>
    <xdr:from>
      <xdr:col>26</xdr:col>
      <xdr:colOff>157193</xdr:colOff>
      <xdr:row>742</xdr:row>
      <xdr:rowOff>0</xdr:rowOff>
    </xdr:from>
    <xdr:to>
      <xdr:col>40</xdr:col>
      <xdr:colOff>38457</xdr:colOff>
      <xdr:row>743</xdr:row>
      <xdr:rowOff>288018</xdr:rowOff>
    </xdr:to>
    <xdr:sp macro="" textlink="">
      <xdr:nvSpPr>
        <xdr:cNvPr id="10" name="大かっこ 9"/>
        <xdr:cNvSpPr/>
      </xdr:nvSpPr>
      <xdr:spPr>
        <a:xfrm>
          <a:off x="5511788" y="43583311"/>
          <a:ext cx="2764507" cy="6355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ja-JP" altLang="en-US" sz="1100">
              <a:solidFill>
                <a:sysClr val="windowText" lastClr="000000"/>
              </a:solidFill>
            </a:rPr>
            <a:t>　 </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3.7</a:t>
          </a:r>
          <a:r>
            <a:rPr kumimoji="1" lang="ja-JP" altLang="en-US" sz="1100">
              <a:solidFill>
                <a:sysClr val="windowText" lastClr="000000"/>
              </a:solidFill>
            </a:rPr>
            <a:t>百万円</a:t>
          </a:r>
        </a:p>
      </xdr:txBody>
    </xdr:sp>
    <xdr:clientData/>
  </xdr:twoCellAnchor>
  <xdr:twoCellAnchor>
    <xdr:from>
      <xdr:col>18</xdr:col>
      <xdr:colOff>189099</xdr:colOff>
      <xdr:row>751</xdr:row>
      <xdr:rowOff>153762</xdr:rowOff>
    </xdr:from>
    <xdr:to>
      <xdr:col>36</xdr:col>
      <xdr:colOff>67565</xdr:colOff>
      <xdr:row>752</xdr:row>
      <xdr:rowOff>85120</xdr:rowOff>
    </xdr:to>
    <xdr:sp macro="" textlink="">
      <xdr:nvSpPr>
        <xdr:cNvPr id="11" name="テキスト ボックス 10"/>
        <xdr:cNvSpPr txBox="1"/>
      </xdr:nvSpPr>
      <xdr:spPr>
        <a:xfrm>
          <a:off x="3896126" y="46864877"/>
          <a:ext cx="3585493" cy="278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随意契約（公募）</a:t>
          </a:r>
          <a:r>
            <a:rPr kumimoji="1" lang="en-US" altLang="ja-JP" sz="1100"/>
            <a:t>】</a:t>
          </a:r>
          <a:endParaRPr lang="ja-JP" altLang="ja-JP">
            <a:effectLst/>
          </a:endParaRPr>
        </a:p>
      </xdr:txBody>
    </xdr:sp>
    <xdr:clientData/>
  </xdr:twoCellAnchor>
  <xdr:twoCellAnchor>
    <xdr:from>
      <xdr:col>18</xdr:col>
      <xdr:colOff>171292</xdr:colOff>
      <xdr:row>754</xdr:row>
      <xdr:rowOff>20315</xdr:rowOff>
    </xdr:from>
    <xdr:to>
      <xdr:col>32</xdr:col>
      <xdr:colOff>105931</xdr:colOff>
      <xdr:row>756</xdr:row>
      <xdr:rowOff>292170</xdr:rowOff>
    </xdr:to>
    <xdr:sp macro="" textlink="">
      <xdr:nvSpPr>
        <xdr:cNvPr id="12" name="大かっこ 11"/>
        <xdr:cNvSpPr/>
      </xdr:nvSpPr>
      <xdr:spPr>
        <a:xfrm>
          <a:off x="3878319" y="47774031"/>
          <a:ext cx="2817882" cy="9669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として、事業の実現可能性調査、小型モデルを用いた</a:t>
          </a:r>
          <a:r>
            <a:rPr kumimoji="1" lang="ja-JP" altLang="ja-JP" sz="1100">
              <a:solidFill>
                <a:schemeClr val="tx1"/>
              </a:solidFill>
              <a:effectLst/>
              <a:latin typeface="+mn-lt"/>
              <a:ea typeface="+mn-ea"/>
              <a:cs typeface="+mn-cs"/>
            </a:rPr>
            <a:t>水質改善効果</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実証</a:t>
          </a:r>
          <a:r>
            <a:rPr kumimoji="1" lang="ja-JP" altLang="en-US" sz="1100">
              <a:solidFill>
                <a:schemeClr val="tx1"/>
              </a:solidFill>
              <a:effectLst/>
              <a:latin typeface="+mn-lt"/>
              <a:ea typeface="+mn-ea"/>
              <a:cs typeface="+mn-cs"/>
            </a:rPr>
            <a:t>試験を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18</xdr:col>
      <xdr:colOff>175737</xdr:colOff>
      <xdr:row>758</xdr:row>
      <xdr:rowOff>47632</xdr:rowOff>
    </xdr:from>
    <xdr:to>
      <xdr:col>32</xdr:col>
      <xdr:colOff>120656</xdr:colOff>
      <xdr:row>758</xdr:row>
      <xdr:rowOff>605001</xdr:rowOff>
    </xdr:to>
    <xdr:sp macro="" textlink="">
      <xdr:nvSpPr>
        <xdr:cNvPr id="13" name="角丸四角形 12"/>
        <xdr:cNvSpPr/>
      </xdr:nvSpPr>
      <xdr:spPr>
        <a:xfrm>
          <a:off x="3882764" y="49513274"/>
          <a:ext cx="2828162" cy="55736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j-ea"/>
              <a:ea typeface="+mj-ea"/>
            </a:rPr>
            <a:t>．公益法人・民間会社（</a:t>
          </a:r>
          <a:r>
            <a:rPr kumimoji="1" lang="en-US" altLang="ja-JP" sz="1100">
              <a:latin typeface="+mj-ea"/>
              <a:ea typeface="+mj-ea"/>
            </a:rPr>
            <a:t>5</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65.1</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13</xdr:col>
      <xdr:colOff>166382</xdr:colOff>
      <xdr:row>758</xdr:row>
      <xdr:rowOff>338083</xdr:rowOff>
    </xdr:from>
    <xdr:to>
      <xdr:col>18</xdr:col>
      <xdr:colOff>151085</xdr:colOff>
      <xdr:row>758</xdr:row>
      <xdr:rowOff>340883</xdr:rowOff>
    </xdr:to>
    <xdr:cxnSp macro="">
      <xdr:nvCxnSpPr>
        <xdr:cNvPr id="14" name="直線矢印コネクタ 13"/>
        <xdr:cNvCxnSpPr/>
      </xdr:nvCxnSpPr>
      <xdr:spPr>
        <a:xfrm>
          <a:off x="2843679" y="49803725"/>
          <a:ext cx="1014433"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6475</xdr:colOff>
      <xdr:row>757</xdr:row>
      <xdr:rowOff>465948</xdr:rowOff>
    </xdr:from>
    <xdr:to>
      <xdr:col>36</xdr:col>
      <xdr:colOff>74601</xdr:colOff>
      <xdr:row>758</xdr:row>
      <xdr:rowOff>78504</xdr:rowOff>
    </xdr:to>
    <xdr:sp macro="" textlink="">
      <xdr:nvSpPr>
        <xdr:cNvPr id="15" name="テキスト ボックス 14"/>
        <xdr:cNvSpPr txBox="1"/>
      </xdr:nvSpPr>
      <xdr:spPr>
        <a:xfrm>
          <a:off x="3919448" y="49262266"/>
          <a:ext cx="3569207" cy="281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随意契約（その他）</a:t>
          </a:r>
          <a:r>
            <a:rPr kumimoji="1" lang="en-US" altLang="ja-JP" sz="1100"/>
            <a:t>】</a:t>
          </a:r>
          <a:r>
            <a:rPr kumimoji="1" lang="ja-JP" altLang="en-US" sz="1100"/>
            <a:t>　</a:t>
          </a:r>
          <a:r>
            <a:rPr kumimoji="1" lang="en-US" altLang="ja-JP" sz="1100"/>
            <a:t>※</a:t>
          </a:r>
          <a:r>
            <a:rPr kumimoji="1" lang="ja-JP" altLang="en-US" sz="1100"/>
            <a:t>複数年契約２年目以降</a:t>
          </a:r>
          <a:endParaRPr lang="ja-JP" altLang="ja-JP">
            <a:effectLst/>
          </a:endParaRPr>
        </a:p>
      </xdr:txBody>
    </xdr:sp>
    <xdr:clientData/>
  </xdr:twoCellAnchor>
  <xdr:twoCellAnchor>
    <xdr:from>
      <xdr:col>18</xdr:col>
      <xdr:colOff>203457</xdr:colOff>
      <xdr:row>759</xdr:row>
      <xdr:rowOff>70942</xdr:rowOff>
    </xdr:from>
    <xdr:to>
      <xdr:col>32</xdr:col>
      <xdr:colOff>119954</xdr:colOff>
      <xdr:row>760</xdr:row>
      <xdr:rowOff>357654</xdr:rowOff>
    </xdr:to>
    <xdr:sp macro="" textlink="">
      <xdr:nvSpPr>
        <xdr:cNvPr id="16" name="大かっこ 15"/>
        <xdr:cNvSpPr/>
      </xdr:nvSpPr>
      <xdr:spPr>
        <a:xfrm>
          <a:off x="3910484" y="50205908"/>
          <a:ext cx="2799740" cy="956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として、事業の実現可能性調査、小型モデルを用いた</a:t>
          </a:r>
          <a:r>
            <a:rPr kumimoji="1" lang="ja-JP" altLang="ja-JP" sz="1100">
              <a:solidFill>
                <a:schemeClr val="tx1"/>
              </a:solidFill>
              <a:effectLst/>
              <a:latin typeface="+mn-lt"/>
              <a:ea typeface="+mn-ea"/>
              <a:cs typeface="+mn-cs"/>
            </a:rPr>
            <a:t>水質改善効果</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実証</a:t>
          </a:r>
          <a:r>
            <a:rPr kumimoji="1" lang="ja-JP" altLang="en-US" sz="1100">
              <a:solidFill>
                <a:schemeClr val="tx1"/>
              </a:solidFill>
              <a:effectLst/>
              <a:latin typeface="+mn-lt"/>
              <a:ea typeface="+mn-ea"/>
              <a:cs typeface="+mn-cs"/>
            </a:rPr>
            <a:t>試験を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6" zoomScaleNormal="75" zoomScaleSheetLayoutView="100" zoomScalePageLayoutView="85" workbookViewId="0">
      <selection activeCell="AE8" sqref="AE8:AX8"/>
    </sheetView>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137</v>
      </c>
      <c r="AT2" s="966"/>
      <c r="AU2" s="966"/>
      <c r="AV2" s="51" t="str">
        <f>IF(AW2="", "", "-")</f>
        <v/>
      </c>
      <c r="AW2" s="911"/>
      <c r="AX2" s="911"/>
    </row>
    <row r="3" spans="1:50" ht="21" customHeight="1" thickBot="1" x14ac:dyDescent="0.25">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7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683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9.599999999999994" customHeight="1" x14ac:dyDescent="0.2">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84</v>
      </c>
      <c r="Q13" s="658"/>
      <c r="R13" s="658"/>
      <c r="S13" s="658"/>
      <c r="T13" s="658"/>
      <c r="U13" s="658"/>
      <c r="V13" s="659"/>
      <c r="W13" s="657">
        <v>84</v>
      </c>
      <c r="X13" s="658"/>
      <c r="Y13" s="658"/>
      <c r="Z13" s="658"/>
      <c r="AA13" s="658"/>
      <c r="AB13" s="658"/>
      <c r="AC13" s="659"/>
      <c r="AD13" s="657">
        <v>86</v>
      </c>
      <c r="AE13" s="658"/>
      <c r="AF13" s="658"/>
      <c r="AG13" s="658"/>
      <c r="AH13" s="658"/>
      <c r="AI13" s="658"/>
      <c r="AJ13" s="659"/>
      <c r="AK13" s="657">
        <v>86</v>
      </c>
      <c r="AL13" s="658"/>
      <c r="AM13" s="658"/>
      <c r="AN13" s="658"/>
      <c r="AO13" s="658"/>
      <c r="AP13" s="658"/>
      <c r="AQ13" s="659"/>
      <c r="AR13" s="919">
        <v>86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573</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571</v>
      </c>
      <c r="X16" s="658"/>
      <c r="Y16" s="658"/>
      <c r="Z16" s="658"/>
      <c r="AA16" s="658"/>
      <c r="AB16" s="658"/>
      <c r="AC16" s="659"/>
      <c r="AD16" s="657" t="s">
        <v>575</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84</v>
      </c>
      <c r="Q18" s="879"/>
      <c r="R18" s="879"/>
      <c r="S18" s="879"/>
      <c r="T18" s="879"/>
      <c r="U18" s="879"/>
      <c r="V18" s="880"/>
      <c r="W18" s="878">
        <f>SUM(W13:AC17)</f>
        <v>84</v>
      </c>
      <c r="X18" s="879"/>
      <c r="Y18" s="879"/>
      <c r="Z18" s="879"/>
      <c r="AA18" s="879"/>
      <c r="AB18" s="879"/>
      <c r="AC18" s="880"/>
      <c r="AD18" s="878">
        <f>SUM(AD13:AJ17)</f>
        <v>86</v>
      </c>
      <c r="AE18" s="879"/>
      <c r="AF18" s="879"/>
      <c r="AG18" s="879"/>
      <c r="AH18" s="879"/>
      <c r="AI18" s="879"/>
      <c r="AJ18" s="880"/>
      <c r="AK18" s="878">
        <f>SUM(AK13:AQ17)</f>
        <v>86</v>
      </c>
      <c r="AL18" s="879"/>
      <c r="AM18" s="879"/>
      <c r="AN18" s="879"/>
      <c r="AO18" s="879"/>
      <c r="AP18" s="879"/>
      <c r="AQ18" s="880"/>
      <c r="AR18" s="878">
        <f>SUM(AR13:AX17)</f>
        <v>86</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86</v>
      </c>
      <c r="Q19" s="658"/>
      <c r="R19" s="658"/>
      <c r="S19" s="658"/>
      <c r="T19" s="658"/>
      <c r="U19" s="658"/>
      <c r="V19" s="659"/>
      <c r="W19" s="657">
        <v>98</v>
      </c>
      <c r="X19" s="658"/>
      <c r="Y19" s="658"/>
      <c r="Z19" s="658"/>
      <c r="AA19" s="658"/>
      <c r="AB19" s="658"/>
      <c r="AC19" s="659"/>
      <c r="AD19" s="657">
        <v>109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1.0238095238095237</v>
      </c>
      <c r="Q20" s="316"/>
      <c r="R20" s="316"/>
      <c r="S20" s="316"/>
      <c r="T20" s="316"/>
      <c r="U20" s="316"/>
      <c r="V20" s="316"/>
      <c r="W20" s="316">
        <f t="shared" ref="W20" si="0">IF(W18=0, "-", SUM(W19)/W18)</f>
        <v>1.1666666666666667</v>
      </c>
      <c r="X20" s="316"/>
      <c r="Y20" s="316"/>
      <c r="Z20" s="316"/>
      <c r="AA20" s="316"/>
      <c r="AB20" s="316"/>
      <c r="AC20" s="316"/>
      <c r="AD20" s="316">
        <f t="shared" ref="AD20" si="1">IF(AD18=0, "-", SUM(AD19)/AD18)</f>
        <v>1.2674418604651163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357</v>
      </c>
      <c r="H21" s="315"/>
      <c r="I21" s="315"/>
      <c r="J21" s="315"/>
      <c r="K21" s="315"/>
      <c r="L21" s="315"/>
      <c r="M21" s="315"/>
      <c r="N21" s="315"/>
      <c r="O21" s="315"/>
      <c r="P21" s="316">
        <f>IF(P19=0, "-", SUM(P19)/SUM(P13,P14))</f>
        <v>1.0238095238095237</v>
      </c>
      <c r="Q21" s="316"/>
      <c r="R21" s="316"/>
      <c r="S21" s="316"/>
      <c r="T21" s="316"/>
      <c r="U21" s="316"/>
      <c r="V21" s="316"/>
      <c r="W21" s="316">
        <f t="shared" ref="W21" si="2">IF(W19=0, "-", SUM(W19)/SUM(W13,W14))</f>
        <v>1.1666666666666667</v>
      </c>
      <c r="X21" s="316"/>
      <c r="Y21" s="316"/>
      <c r="Z21" s="316"/>
      <c r="AA21" s="316"/>
      <c r="AB21" s="316"/>
      <c r="AC21" s="316"/>
      <c r="AD21" s="316">
        <f t="shared" ref="AD21" si="3">IF(AD19=0, "-", SUM(AD19)/SUM(AD13,AD14))</f>
        <v>1.2674418604651163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432</v>
      </c>
      <c r="B22" s="947"/>
      <c r="C22" s="947"/>
      <c r="D22" s="947"/>
      <c r="E22" s="947"/>
      <c r="F22" s="948"/>
      <c r="G22" s="984" t="s">
        <v>336</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576</v>
      </c>
      <c r="H23" s="986"/>
      <c r="I23" s="986"/>
      <c r="J23" s="986"/>
      <c r="K23" s="986"/>
      <c r="L23" s="986"/>
      <c r="M23" s="986"/>
      <c r="N23" s="986"/>
      <c r="O23" s="987"/>
      <c r="P23" s="919">
        <v>85.5</v>
      </c>
      <c r="Q23" s="920"/>
      <c r="R23" s="920"/>
      <c r="S23" s="920"/>
      <c r="T23" s="920"/>
      <c r="U23" s="920"/>
      <c r="V23" s="936"/>
      <c r="W23" s="919">
        <v>85.5</v>
      </c>
      <c r="X23" s="920"/>
      <c r="Y23" s="920"/>
      <c r="Z23" s="920"/>
      <c r="AA23" s="920"/>
      <c r="AB23" s="920"/>
      <c r="AC23" s="936"/>
      <c r="AD23" s="956" t="s">
        <v>681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577</v>
      </c>
      <c r="H24" s="938"/>
      <c r="I24" s="938"/>
      <c r="J24" s="938"/>
      <c r="K24" s="938"/>
      <c r="L24" s="938"/>
      <c r="M24" s="938"/>
      <c r="N24" s="938"/>
      <c r="O24" s="939"/>
      <c r="P24" s="657">
        <v>0.5</v>
      </c>
      <c r="Q24" s="658"/>
      <c r="R24" s="658"/>
      <c r="S24" s="658"/>
      <c r="T24" s="658"/>
      <c r="U24" s="658"/>
      <c r="V24" s="659"/>
      <c r="W24" s="657">
        <v>0.5</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657">
        <f>AK13</f>
        <v>86</v>
      </c>
      <c r="Q29" s="658"/>
      <c r="R29" s="658"/>
      <c r="S29" s="658"/>
      <c r="T29" s="658"/>
      <c r="U29" s="658"/>
      <c r="V29" s="659"/>
      <c r="W29" s="967">
        <f>AR13</f>
        <v>86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580</v>
      </c>
      <c r="AV31" s="198"/>
      <c r="AW31" s="398" t="s">
        <v>181</v>
      </c>
      <c r="AX31" s="399"/>
    </row>
    <row r="32" spans="1:50" ht="23.25" customHeight="1" x14ac:dyDescent="0.2">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581</v>
      </c>
      <c r="AC32" s="464"/>
      <c r="AD32" s="464"/>
      <c r="AE32" s="216">
        <v>5</v>
      </c>
      <c r="AF32" s="217"/>
      <c r="AG32" s="217"/>
      <c r="AH32" s="217"/>
      <c r="AI32" s="216">
        <v>5</v>
      </c>
      <c r="AJ32" s="217"/>
      <c r="AK32" s="217"/>
      <c r="AL32" s="217"/>
      <c r="AM32" s="216">
        <v>6</v>
      </c>
      <c r="AN32" s="217"/>
      <c r="AO32" s="217"/>
      <c r="AP32" s="217"/>
      <c r="AQ32" s="340" t="s">
        <v>571</v>
      </c>
      <c r="AR32" s="206"/>
      <c r="AS32" s="206"/>
      <c r="AT32" s="341"/>
      <c r="AU32" s="217" t="s">
        <v>571</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v>5</v>
      </c>
      <c r="AF33" s="217"/>
      <c r="AG33" s="217"/>
      <c r="AH33" s="217"/>
      <c r="AI33" s="216">
        <v>6</v>
      </c>
      <c r="AJ33" s="217"/>
      <c r="AK33" s="217"/>
      <c r="AL33" s="217"/>
      <c r="AM33" s="216">
        <v>7</v>
      </c>
      <c r="AN33" s="217"/>
      <c r="AO33" s="217"/>
      <c r="AP33" s="217"/>
      <c r="AQ33" s="340">
        <v>7</v>
      </c>
      <c r="AR33" s="206"/>
      <c r="AS33" s="206"/>
      <c r="AT33" s="341"/>
      <c r="AU33" s="217" t="s">
        <v>571</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83.3</v>
      </c>
      <c r="AJ34" s="217"/>
      <c r="AK34" s="217"/>
      <c r="AL34" s="217"/>
      <c r="AM34" s="216">
        <v>85.7</v>
      </c>
      <c r="AN34" s="217"/>
      <c r="AO34" s="217"/>
      <c r="AP34" s="217"/>
      <c r="AQ34" s="340" t="s">
        <v>571</v>
      </c>
      <c r="AR34" s="206"/>
      <c r="AS34" s="206"/>
      <c r="AT34" s="341"/>
      <c r="AU34" s="217" t="s">
        <v>571</v>
      </c>
      <c r="AV34" s="217"/>
      <c r="AW34" s="217"/>
      <c r="AX34" s="219"/>
    </row>
    <row r="35" spans="1:50" ht="23.25" customHeight="1" x14ac:dyDescent="0.2">
      <c r="A35" s="224" t="s">
        <v>384</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6</v>
      </c>
      <c r="AF101" s="217"/>
      <c r="AG101" s="217"/>
      <c r="AH101" s="218"/>
      <c r="AI101" s="216">
        <v>7</v>
      </c>
      <c r="AJ101" s="217"/>
      <c r="AK101" s="217"/>
      <c r="AL101" s="218"/>
      <c r="AM101" s="216">
        <v>9</v>
      </c>
      <c r="AN101" s="217"/>
      <c r="AO101" s="217"/>
      <c r="AP101" s="218"/>
      <c r="AQ101" s="216" t="s">
        <v>575</v>
      </c>
      <c r="AR101" s="217"/>
      <c r="AS101" s="217"/>
      <c r="AT101" s="218"/>
      <c r="AU101" s="216" t="s">
        <v>571</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6</v>
      </c>
      <c r="AF102" s="421"/>
      <c r="AG102" s="421"/>
      <c r="AH102" s="421"/>
      <c r="AI102" s="421">
        <v>6</v>
      </c>
      <c r="AJ102" s="421"/>
      <c r="AK102" s="421"/>
      <c r="AL102" s="421"/>
      <c r="AM102" s="421">
        <v>7</v>
      </c>
      <c r="AN102" s="421"/>
      <c r="AO102" s="421"/>
      <c r="AP102" s="421"/>
      <c r="AQ102" s="271">
        <v>6</v>
      </c>
      <c r="AR102" s="272"/>
      <c r="AS102" s="272"/>
      <c r="AT102" s="317"/>
      <c r="AU102" s="271" t="s">
        <v>571</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2">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586</v>
      </c>
      <c r="AC116" s="466"/>
      <c r="AD116" s="467"/>
      <c r="AE116" s="421">
        <v>14</v>
      </c>
      <c r="AF116" s="421"/>
      <c r="AG116" s="421"/>
      <c r="AH116" s="421"/>
      <c r="AI116" s="421">
        <v>11.4</v>
      </c>
      <c r="AJ116" s="421"/>
      <c r="AK116" s="421"/>
      <c r="AL116" s="421"/>
      <c r="AM116" s="421">
        <v>10.3</v>
      </c>
      <c r="AN116" s="421"/>
      <c r="AO116" s="421"/>
      <c r="AP116" s="421"/>
      <c r="AQ116" s="216">
        <v>14</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587</v>
      </c>
      <c r="AF117" s="554"/>
      <c r="AG117" s="554"/>
      <c r="AH117" s="554"/>
      <c r="AI117" s="554" t="s">
        <v>588</v>
      </c>
      <c r="AJ117" s="554"/>
      <c r="AK117" s="554"/>
      <c r="AL117" s="554"/>
      <c r="AM117" s="554" t="s">
        <v>589</v>
      </c>
      <c r="AN117" s="554"/>
      <c r="AO117" s="554"/>
      <c r="AP117" s="554"/>
      <c r="AQ117" s="554" t="s">
        <v>590</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45" customHeight="1" x14ac:dyDescent="0.2">
      <c r="A130" s="187" t="s">
        <v>411</v>
      </c>
      <c r="B130" s="184"/>
      <c r="C130" s="183" t="s">
        <v>239</v>
      </c>
      <c r="D130" s="184"/>
      <c r="E130" s="168" t="s">
        <v>268</v>
      </c>
      <c r="F130" s="169"/>
      <c r="G130" s="170" t="s">
        <v>571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45" customHeight="1" x14ac:dyDescent="0.2">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574</v>
      </c>
      <c r="AR133" s="198"/>
      <c r="AS133" s="132" t="s">
        <v>236</v>
      </c>
      <c r="AT133" s="133"/>
      <c r="AU133" s="199" t="s">
        <v>571</v>
      </c>
      <c r="AV133" s="199"/>
      <c r="AW133" s="132" t="s">
        <v>181</v>
      </c>
      <c r="AX133" s="194"/>
    </row>
    <row r="134" spans="1:50" ht="39.75" customHeight="1" x14ac:dyDescent="0.2">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574</v>
      </c>
      <c r="AC134" s="204"/>
      <c r="AD134" s="204"/>
      <c r="AE134" s="205" t="s">
        <v>574</v>
      </c>
      <c r="AF134" s="206"/>
      <c r="AG134" s="206"/>
      <c r="AH134" s="206"/>
      <c r="AI134" s="205" t="s">
        <v>574</v>
      </c>
      <c r="AJ134" s="206"/>
      <c r="AK134" s="206"/>
      <c r="AL134" s="206"/>
      <c r="AM134" s="205" t="s">
        <v>574</v>
      </c>
      <c r="AN134" s="206"/>
      <c r="AO134" s="206"/>
      <c r="AP134" s="206"/>
      <c r="AQ134" s="205" t="s">
        <v>571</v>
      </c>
      <c r="AR134" s="206"/>
      <c r="AS134" s="206"/>
      <c r="AT134" s="206"/>
      <c r="AU134" s="205" t="s">
        <v>574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571</v>
      </c>
      <c r="AF135" s="206"/>
      <c r="AG135" s="206"/>
      <c r="AH135" s="206"/>
      <c r="AI135" s="205" t="s">
        <v>592</v>
      </c>
      <c r="AJ135" s="206"/>
      <c r="AK135" s="206"/>
      <c r="AL135" s="206"/>
      <c r="AM135" s="205" t="s">
        <v>575</v>
      </c>
      <c r="AN135" s="206"/>
      <c r="AO135" s="206"/>
      <c r="AP135" s="206"/>
      <c r="AQ135" s="205" t="s">
        <v>571</v>
      </c>
      <c r="AR135" s="206"/>
      <c r="AS135" s="206"/>
      <c r="AT135" s="206"/>
      <c r="AU135" s="205" t="s">
        <v>574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593</v>
      </c>
      <c r="H154" s="104"/>
      <c r="I154" s="104"/>
      <c r="J154" s="104"/>
      <c r="K154" s="104"/>
      <c r="L154" s="104"/>
      <c r="M154" s="104"/>
      <c r="N154" s="104"/>
      <c r="O154" s="104"/>
      <c r="P154" s="105"/>
      <c r="Q154" s="124" t="s">
        <v>571</v>
      </c>
      <c r="R154" s="104"/>
      <c r="S154" s="104"/>
      <c r="T154" s="104"/>
      <c r="U154" s="104"/>
      <c r="V154" s="104"/>
      <c r="W154" s="104"/>
      <c r="X154" s="104"/>
      <c r="Y154" s="104"/>
      <c r="Z154" s="104"/>
      <c r="AA154" s="291"/>
      <c r="AB154" s="140" t="s">
        <v>574</v>
      </c>
      <c r="AC154" s="141"/>
      <c r="AD154" s="141"/>
      <c r="AE154" s="146" t="s">
        <v>594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950000000000003" customHeight="1" x14ac:dyDescent="0.2">
      <c r="A430" s="188"/>
      <c r="B430" s="185"/>
      <c r="C430" s="177" t="s">
        <v>426</v>
      </c>
      <c r="D430" s="931"/>
      <c r="E430" s="173" t="s">
        <v>404</v>
      </c>
      <c r="F430" s="898"/>
      <c r="G430" s="899" t="s">
        <v>255</v>
      </c>
      <c r="H430" s="122"/>
      <c r="I430" s="122"/>
      <c r="J430" s="900" t="s">
        <v>570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590" t="s">
        <v>599</v>
      </c>
      <c r="AR432" s="199"/>
      <c r="AS432" s="132" t="s">
        <v>236</v>
      </c>
      <c r="AT432" s="133"/>
      <c r="AU432" s="199" t="s">
        <v>600</v>
      </c>
      <c r="AV432" s="199"/>
      <c r="AW432" s="132" t="s">
        <v>181</v>
      </c>
      <c r="AX432" s="194"/>
    </row>
    <row r="433" spans="1:50" ht="23.25" customHeight="1" x14ac:dyDescent="0.2">
      <c r="A433" s="188"/>
      <c r="B433" s="185"/>
      <c r="C433" s="179"/>
      <c r="D433" s="185"/>
      <c r="E433" s="342"/>
      <c r="F433" s="343"/>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580</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574</v>
      </c>
      <c r="AF434" s="206"/>
      <c r="AG434" s="206"/>
      <c r="AH434" s="341"/>
      <c r="AI434" s="340" t="s">
        <v>571</v>
      </c>
      <c r="AJ434" s="206"/>
      <c r="AK434" s="206"/>
      <c r="AL434" s="206"/>
      <c r="AM434" s="340" t="s">
        <v>571</v>
      </c>
      <c r="AN434" s="206"/>
      <c r="AO434" s="206"/>
      <c r="AP434" s="341"/>
      <c r="AQ434" s="340" t="s">
        <v>574</v>
      </c>
      <c r="AR434" s="206"/>
      <c r="AS434" s="206"/>
      <c r="AT434" s="341"/>
      <c r="AU434" s="206" t="s">
        <v>571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598</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0" t="s">
        <v>574</v>
      </c>
      <c r="AR457" s="199"/>
      <c r="AS457" s="132" t="s">
        <v>236</v>
      </c>
      <c r="AT457" s="133"/>
      <c r="AU457" s="199" t="s">
        <v>571</v>
      </c>
      <c r="AV457" s="199"/>
      <c r="AW457" s="132" t="s">
        <v>181</v>
      </c>
      <c r="AX457" s="194"/>
    </row>
    <row r="458" spans="1:50" ht="23.25" customHeight="1" x14ac:dyDescent="0.2">
      <c r="A458" s="188"/>
      <c r="B458" s="185"/>
      <c r="C458" s="179"/>
      <c r="D458" s="185"/>
      <c r="E458" s="342"/>
      <c r="F458" s="343"/>
      <c r="G458" s="103" t="s">
        <v>600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574</v>
      </c>
      <c r="AF458" s="206"/>
      <c r="AG458" s="206"/>
      <c r="AH458" s="206"/>
      <c r="AI458" s="340" t="s">
        <v>574</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601</v>
      </c>
      <c r="AC459" s="204"/>
      <c r="AD459" s="204"/>
      <c r="AE459" s="340" t="s">
        <v>571</v>
      </c>
      <c r="AF459" s="206"/>
      <c r="AG459" s="206"/>
      <c r="AH459" s="341"/>
      <c r="AI459" s="340" t="s">
        <v>571</v>
      </c>
      <c r="AJ459" s="206"/>
      <c r="AK459" s="206"/>
      <c r="AL459" s="206"/>
      <c r="AM459" s="340" t="s">
        <v>571</v>
      </c>
      <c r="AN459" s="206"/>
      <c r="AO459" s="206"/>
      <c r="AP459" s="341"/>
      <c r="AQ459" s="340" t="s">
        <v>574</v>
      </c>
      <c r="AR459" s="206"/>
      <c r="AS459" s="206"/>
      <c r="AT459" s="341"/>
      <c r="AU459" s="206" t="s">
        <v>571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574</v>
      </c>
      <c r="AF460" s="206"/>
      <c r="AG460" s="206"/>
      <c r="AH460" s="341"/>
      <c r="AI460" s="340" t="s">
        <v>574</v>
      </c>
      <c r="AJ460" s="206"/>
      <c r="AK460" s="206"/>
      <c r="AL460" s="206"/>
      <c r="AM460" s="340" t="s">
        <v>571</v>
      </c>
      <c r="AN460" s="206"/>
      <c r="AO460" s="206"/>
      <c r="AP460" s="341"/>
      <c r="AQ460" s="340" t="s">
        <v>571</v>
      </c>
      <c r="AR460" s="206"/>
      <c r="AS460" s="206"/>
      <c r="AT460" s="341"/>
      <c r="AU460" s="206" t="s">
        <v>574</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950000000000003" hidden="1" customHeight="1" x14ac:dyDescent="0.2">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950000000000003" hidden="1" customHeight="1" x14ac:dyDescent="0.2">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950000000000003" hidden="1" customHeight="1" x14ac:dyDescent="0.2">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950000000000003" hidden="1" customHeight="1" x14ac:dyDescent="0.2">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45"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45"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0.650000000000006"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63.7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45"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608</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71.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610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608</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0" t="s">
        <v>597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608</v>
      </c>
      <c r="AE713" s="327"/>
      <c r="AF713" s="663"/>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60.75"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53.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53.2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616</v>
      </c>
      <c r="AH717" s="101"/>
      <c r="AI717" s="101"/>
      <c r="AJ717" s="101"/>
      <c r="AK717" s="101"/>
      <c r="AL717" s="101"/>
      <c r="AM717" s="101"/>
      <c r="AN717" s="101"/>
      <c r="AO717" s="101"/>
      <c r="AP717" s="101"/>
      <c r="AQ717" s="101"/>
      <c r="AR717" s="101"/>
      <c r="AS717" s="101"/>
      <c r="AT717" s="101"/>
      <c r="AU717" s="101"/>
      <c r="AV717" s="101"/>
      <c r="AW717" s="101"/>
      <c r="AX717" s="102"/>
    </row>
    <row r="718" spans="1:50" ht="27.4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574</v>
      </c>
      <c r="K721" s="289"/>
      <c r="L721" s="82" t="str">
        <f>IF(M721="","","-")</f>
        <v/>
      </c>
      <c r="M721" s="83"/>
      <c r="N721" s="302" t="s">
        <v>609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679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138</v>
      </c>
      <c r="B731" s="800"/>
      <c r="C731" s="800"/>
      <c r="D731" s="800"/>
      <c r="E731" s="801"/>
      <c r="F731" s="729" t="s">
        <v>680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138</v>
      </c>
      <c r="B733" s="674"/>
      <c r="C733" s="674"/>
      <c r="D733" s="674"/>
      <c r="E733" s="675"/>
      <c r="F733" s="637" t="s">
        <v>682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407</v>
      </c>
      <c r="B737" s="209"/>
      <c r="C737" s="209"/>
      <c r="D737" s="210"/>
      <c r="E737" s="989" t="s">
        <v>609</v>
      </c>
      <c r="F737" s="989"/>
      <c r="G737" s="989"/>
      <c r="H737" s="989"/>
      <c r="I737" s="989"/>
      <c r="J737" s="989"/>
      <c r="K737" s="989"/>
      <c r="L737" s="989"/>
      <c r="M737" s="989"/>
      <c r="N737" s="365" t="s">
        <v>402</v>
      </c>
      <c r="O737" s="365"/>
      <c r="P737" s="365"/>
      <c r="Q737" s="365"/>
      <c r="R737" s="989" t="s">
        <v>600</v>
      </c>
      <c r="S737" s="989"/>
      <c r="T737" s="989"/>
      <c r="U737" s="989"/>
      <c r="V737" s="989"/>
      <c r="W737" s="989"/>
      <c r="X737" s="989"/>
      <c r="Y737" s="989"/>
      <c r="Z737" s="989"/>
      <c r="AA737" s="365" t="s">
        <v>401</v>
      </c>
      <c r="AB737" s="365"/>
      <c r="AC737" s="365"/>
      <c r="AD737" s="365"/>
      <c r="AE737" s="989" t="s">
        <v>571</v>
      </c>
      <c r="AF737" s="989"/>
      <c r="AG737" s="989"/>
      <c r="AH737" s="989"/>
      <c r="AI737" s="989"/>
      <c r="AJ737" s="989"/>
      <c r="AK737" s="989"/>
      <c r="AL737" s="989"/>
      <c r="AM737" s="989"/>
      <c r="AN737" s="365" t="s">
        <v>400</v>
      </c>
      <c r="AO737" s="365"/>
      <c r="AP737" s="365"/>
      <c r="AQ737" s="365"/>
      <c r="AR737" s="995" t="s">
        <v>624</v>
      </c>
      <c r="AS737" s="996"/>
      <c r="AT737" s="996"/>
      <c r="AU737" s="996"/>
      <c r="AV737" s="996"/>
      <c r="AW737" s="996"/>
      <c r="AX737" s="997"/>
      <c r="AY737" s="88"/>
      <c r="AZ737" s="88"/>
    </row>
    <row r="738" spans="1:52" ht="24.75" customHeight="1" x14ac:dyDescent="0.2">
      <c r="A738" s="988" t="s">
        <v>399</v>
      </c>
      <c r="B738" s="209"/>
      <c r="C738" s="209"/>
      <c r="D738" s="210"/>
      <c r="E738" s="989" t="s">
        <v>620</v>
      </c>
      <c r="F738" s="989"/>
      <c r="G738" s="989"/>
      <c r="H738" s="989"/>
      <c r="I738" s="989"/>
      <c r="J738" s="989"/>
      <c r="K738" s="989"/>
      <c r="L738" s="989"/>
      <c r="M738" s="989"/>
      <c r="N738" s="365" t="s">
        <v>398</v>
      </c>
      <c r="O738" s="365"/>
      <c r="P738" s="365"/>
      <c r="Q738" s="365"/>
      <c r="R738" s="989" t="s">
        <v>621</v>
      </c>
      <c r="S738" s="989"/>
      <c r="T738" s="989"/>
      <c r="U738" s="989"/>
      <c r="V738" s="989"/>
      <c r="W738" s="989"/>
      <c r="X738" s="989"/>
      <c r="Y738" s="989"/>
      <c r="Z738" s="989"/>
      <c r="AA738" s="365" t="s">
        <v>397</v>
      </c>
      <c r="AB738" s="365"/>
      <c r="AC738" s="365"/>
      <c r="AD738" s="365"/>
      <c r="AE738" s="989" t="s">
        <v>622</v>
      </c>
      <c r="AF738" s="989"/>
      <c r="AG738" s="989"/>
      <c r="AH738" s="989"/>
      <c r="AI738" s="989"/>
      <c r="AJ738" s="989"/>
      <c r="AK738" s="989"/>
      <c r="AL738" s="989"/>
      <c r="AM738" s="989"/>
      <c r="AN738" s="365" t="s">
        <v>396</v>
      </c>
      <c r="AO738" s="365"/>
      <c r="AP738" s="365"/>
      <c r="AQ738" s="365"/>
      <c r="AR738" s="995" t="s">
        <v>623</v>
      </c>
      <c r="AS738" s="996"/>
      <c r="AT738" s="996"/>
      <c r="AU738" s="996"/>
      <c r="AV738" s="996"/>
      <c r="AW738" s="996"/>
      <c r="AX738" s="997"/>
    </row>
    <row r="739" spans="1:52" ht="24.75" customHeight="1" x14ac:dyDescent="0.2">
      <c r="A739" s="988" t="s">
        <v>395</v>
      </c>
      <c r="B739" s="209"/>
      <c r="C739" s="209"/>
      <c r="D739" s="210"/>
      <c r="E739" s="989" t="s">
        <v>625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419</v>
      </c>
      <c r="B740" s="971"/>
      <c r="C740" s="971"/>
      <c r="D740" s="972"/>
      <c r="E740" s="973" t="s">
        <v>564</v>
      </c>
      <c r="F740" s="974"/>
      <c r="G740" s="974"/>
      <c r="H740" s="92" t="str">
        <f>IF(E740="", "", "(")</f>
        <v>(</v>
      </c>
      <c r="I740" s="974"/>
      <c r="J740" s="974"/>
      <c r="K740" s="92" t="str">
        <f>IF(OR(I740="　", I740=""), "", "-")</f>
        <v/>
      </c>
      <c r="L740" s="975">
        <v>134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9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9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9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626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652</v>
      </c>
      <c r="H782" s="671"/>
      <c r="I782" s="671"/>
      <c r="J782" s="671"/>
      <c r="K782" s="672"/>
      <c r="L782" s="664" t="s">
        <v>653</v>
      </c>
      <c r="M782" s="665"/>
      <c r="N782" s="665"/>
      <c r="O782" s="665"/>
      <c r="P782" s="665"/>
      <c r="Q782" s="665"/>
      <c r="R782" s="665"/>
      <c r="S782" s="665"/>
      <c r="T782" s="665"/>
      <c r="U782" s="665"/>
      <c r="V782" s="665"/>
      <c r="W782" s="665"/>
      <c r="X782" s="666"/>
      <c r="Y782" s="388">
        <v>8.1999999999999993</v>
      </c>
      <c r="Z782" s="389"/>
      <c r="AA782" s="389"/>
      <c r="AB782" s="805"/>
      <c r="AC782" s="670" t="s">
        <v>652</v>
      </c>
      <c r="AD782" s="671"/>
      <c r="AE782" s="671"/>
      <c r="AF782" s="671"/>
      <c r="AG782" s="672"/>
      <c r="AH782" s="664" t="s">
        <v>667</v>
      </c>
      <c r="AI782" s="665"/>
      <c r="AJ782" s="665"/>
      <c r="AK782" s="665"/>
      <c r="AL782" s="665"/>
      <c r="AM782" s="665"/>
      <c r="AN782" s="665"/>
      <c r="AO782" s="665"/>
      <c r="AP782" s="665"/>
      <c r="AQ782" s="665"/>
      <c r="AR782" s="665"/>
      <c r="AS782" s="665"/>
      <c r="AT782" s="666"/>
      <c r="AU782" s="388">
        <v>3.8</v>
      </c>
      <c r="AV782" s="389"/>
      <c r="AW782" s="389"/>
      <c r="AX782" s="390"/>
    </row>
    <row r="783" spans="1:50" ht="24.75" customHeight="1" x14ac:dyDescent="0.2">
      <c r="A783" s="631"/>
      <c r="B783" s="632"/>
      <c r="C783" s="632"/>
      <c r="D783" s="632"/>
      <c r="E783" s="632"/>
      <c r="F783" s="633"/>
      <c r="G783" s="606" t="s">
        <v>654</v>
      </c>
      <c r="H783" s="607"/>
      <c r="I783" s="607"/>
      <c r="J783" s="607"/>
      <c r="K783" s="608"/>
      <c r="L783" s="598" t="s">
        <v>655</v>
      </c>
      <c r="M783" s="599"/>
      <c r="N783" s="599"/>
      <c r="O783" s="599"/>
      <c r="P783" s="599"/>
      <c r="Q783" s="599"/>
      <c r="R783" s="599"/>
      <c r="S783" s="599"/>
      <c r="T783" s="599"/>
      <c r="U783" s="599"/>
      <c r="V783" s="599"/>
      <c r="W783" s="599"/>
      <c r="X783" s="600"/>
      <c r="Y783" s="601">
        <v>0.6</v>
      </c>
      <c r="Z783" s="602"/>
      <c r="AA783" s="602"/>
      <c r="AB783" s="612"/>
      <c r="AC783" s="606" t="s">
        <v>658</v>
      </c>
      <c r="AD783" s="607"/>
      <c r="AE783" s="607"/>
      <c r="AF783" s="607"/>
      <c r="AG783" s="608"/>
      <c r="AH783" s="598" t="s">
        <v>668</v>
      </c>
      <c r="AI783" s="599"/>
      <c r="AJ783" s="599"/>
      <c r="AK783" s="599"/>
      <c r="AL783" s="599"/>
      <c r="AM783" s="599"/>
      <c r="AN783" s="599"/>
      <c r="AO783" s="599"/>
      <c r="AP783" s="599"/>
      <c r="AQ783" s="599"/>
      <c r="AR783" s="599"/>
      <c r="AS783" s="599"/>
      <c r="AT783" s="600"/>
      <c r="AU783" s="601">
        <v>0.8</v>
      </c>
      <c r="AV783" s="602"/>
      <c r="AW783" s="602"/>
      <c r="AX783" s="603"/>
    </row>
    <row r="784" spans="1:50" ht="24.75" customHeight="1" x14ac:dyDescent="0.2">
      <c r="A784" s="631"/>
      <c r="B784" s="632"/>
      <c r="C784" s="632"/>
      <c r="D784" s="632"/>
      <c r="E784" s="632"/>
      <c r="F784" s="633"/>
      <c r="G784" s="606" t="s">
        <v>656</v>
      </c>
      <c r="H784" s="607"/>
      <c r="I784" s="607"/>
      <c r="J784" s="607"/>
      <c r="K784" s="608"/>
      <c r="L784" s="598" t="s">
        <v>657</v>
      </c>
      <c r="M784" s="599"/>
      <c r="N784" s="599"/>
      <c r="O784" s="599"/>
      <c r="P784" s="599"/>
      <c r="Q784" s="599"/>
      <c r="R784" s="599"/>
      <c r="S784" s="599"/>
      <c r="T784" s="599"/>
      <c r="U784" s="599"/>
      <c r="V784" s="599"/>
      <c r="W784" s="599"/>
      <c r="X784" s="600"/>
      <c r="Y784" s="601">
        <v>0.5</v>
      </c>
      <c r="Z784" s="602"/>
      <c r="AA784" s="602"/>
      <c r="AB784" s="612"/>
      <c r="AC784" s="606" t="s">
        <v>656</v>
      </c>
      <c r="AD784" s="607"/>
      <c r="AE784" s="607"/>
      <c r="AF784" s="607"/>
      <c r="AG784" s="608"/>
      <c r="AH784" s="598" t="s">
        <v>669</v>
      </c>
      <c r="AI784" s="599"/>
      <c r="AJ784" s="599"/>
      <c r="AK784" s="599"/>
      <c r="AL784" s="599"/>
      <c r="AM784" s="599"/>
      <c r="AN784" s="599"/>
      <c r="AO784" s="599"/>
      <c r="AP784" s="599"/>
      <c r="AQ784" s="599"/>
      <c r="AR784" s="599"/>
      <c r="AS784" s="599"/>
      <c r="AT784" s="600"/>
      <c r="AU784" s="601">
        <v>0.7</v>
      </c>
      <c r="AV784" s="602"/>
      <c r="AW784" s="602"/>
      <c r="AX784" s="603"/>
    </row>
    <row r="785" spans="1:50" ht="24.75" customHeight="1" x14ac:dyDescent="0.2">
      <c r="A785" s="631"/>
      <c r="B785" s="632"/>
      <c r="C785" s="632"/>
      <c r="D785" s="632"/>
      <c r="E785" s="632"/>
      <c r="F785" s="633"/>
      <c r="G785" s="606" t="s">
        <v>658</v>
      </c>
      <c r="H785" s="607"/>
      <c r="I785" s="607"/>
      <c r="J785" s="607"/>
      <c r="K785" s="608"/>
      <c r="L785" s="598" t="s">
        <v>659</v>
      </c>
      <c r="M785" s="599"/>
      <c r="N785" s="599"/>
      <c r="O785" s="599"/>
      <c r="P785" s="599"/>
      <c r="Q785" s="599"/>
      <c r="R785" s="599"/>
      <c r="S785" s="599"/>
      <c r="T785" s="599"/>
      <c r="U785" s="599"/>
      <c r="V785" s="599"/>
      <c r="W785" s="599"/>
      <c r="X785" s="600"/>
      <c r="Y785" s="601">
        <v>0.4</v>
      </c>
      <c r="Z785" s="602"/>
      <c r="AA785" s="602"/>
      <c r="AB785" s="612"/>
      <c r="AC785" s="606" t="s">
        <v>670</v>
      </c>
      <c r="AD785" s="607"/>
      <c r="AE785" s="607"/>
      <c r="AF785" s="607"/>
      <c r="AG785" s="608"/>
      <c r="AH785" s="598" t="s">
        <v>671</v>
      </c>
      <c r="AI785" s="599"/>
      <c r="AJ785" s="599"/>
      <c r="AK785" s="599"/>
      <c r="AL785" s="599"/>
      <c r="AM785" s="599"/>
      <c r="AN785" s="599"/>
      <c r="AO785" s="599"/>
      <c r="AP785" s="599"/>
      <c r="AQ785" s="599"/>
      <c r="AR785" s="599"/>
      <c r="AS785" s="599"/>
      <c r="AT785" s="600"/>
      <c r="AU785" s="601">
        <v>0.6</v>
      </c>
      <c r="AV785" s="602"/>
      <c r="AW785" s="602"/>
      <c r="AX785" s="603"/>
    </row>
    <row r="786" spans="1:50" ht="24.75" customHeight="1" x14ac:dyDescent="0.2">
      <c r="A786" s="631"/>
      <c r="B786" s="632"/>
      <c r="C786" s="632"/>
      <c r="D786" s="632"/>
      <c r="E786" s="632"/>
      <c r="F786" s="633"/>
      <c r="G786" s="606" t="s">
        <v>660</v>
      </c>
      <c r="H786" s="607"/>
      <c r="I786" s="607"/>
      <c r="J786" s="607"/>
      <c r="K786" s="608"/>
      <c r="L786" s="598" t="s">
        <v>661</v>
      </c>
      <c r="M786" s="599"/>
      <c r="N786" s="599"/>
      <c r="O786" s="599"/>
      <c r="P786" s="599"/>
      <c r="Q786" s="599"/>
      <c r="R786" s="599"/>
      <c r="S786" s="599"/>
      <c r="T786" s="599"/>
      <c r="U786" s="599"/>
      <c r="V786" s="599"/>
      <c r="W786" s="599"/>
      <c r="X786" s="600"/>
      <c r="Y786" s="601">
        <v>0.3</v>
      </c>
      <c r="Z786" s="602"/>
      <c r="AA786" s="602"/>
      <c r="AB786" s="612"/>
      <c r="AC786" s="606" t="s">
        <v>662</v>
      </c>
      <c r="AD786" s="607"/>
      <c r="AE786" s="607"/>
      <c r="AF786" s="607"/>
      <c r="AG786" s="608"/>
      <c r="AH786" s="598" t="s">
        <v>673</v>
      </c>
      <c r="AI786" s="599"/>
      <c r="AJ786" s="599"/>
      <c r="AK786" s="599"/>
      <c r="AL786" s="599"/>
      <c r="AM786" s="599"/>
      <c r="AN786" s="599"/>
      <c r="AO786" s="599"/>
      <c r="AP786" s="599"/>
      <c r="AQ786" s="599"/>
      <c r="AR786" s="599"/>
      <c r="AS786" s="599"/>
      <c r="AT786" s="600"/>
      <c r="AU786" s="601">
        <v>0.5</v>
      </c>
      <c r="AV786" s="602"/>
      <c r="AW786" s="602"/>
      <c r="AX786" s="603"/>
    </row>
    <row r="787" spans="1:50" ht="24.75" customHeight="1" x14ac:dyDescent="0.2">
      <c r="A787" s="631"/>
      <c r="B787" s="632"/>
      <c r="C787" s="632"/>
      <c r="D787" s="632"/>
      <c r="E787" s="632"/>
      <c r="F787" s="633"/>
      <c r="G787" s="606" t="s">
        <v>662</v>
      </c>
      <c r="H787" s="607"/>
      <c r="I787" s="607"/>
      <c r="J787" s="607"/>
      <c r="K787" s="608"/>
      <c r="L787" s="598" t="s">
        <v>663</v>
      </c>
      <c r="M787" s="599"/>
      <c r="N787" s="599"/>
      <c r="O787" s="599"/>
      <c r="P787" s="599"/>
      <c r="Q787" s="599"/>
      <c r="R787" s="599"/>
      <c r="S787" s="599"/>
      <c r="T787" s="599"/>
      <c r="U787" s="599"/>
      <c r="V787" s="599"/>
      <c r="W787" s="599"/>
      <c r="X787" s="600"/>
      <c r="Y787" s="601">
        <v>0.1</v>
      </c>
      <c r="Z787" s="602"/>
      <c r="AA787" s="602"/>
      <c r="AB787" s="612"/>
      <c r="AC787" s="606" t="s">
        <v>665</v>
      </c>
      <c r="AD787" s="607"/>
      <c r="AE787" s="607"/>
      <c r="AF787" s="607"/>
      <c r="AG787" s="608"/>
      <c r="AH787" s="598" t="s">
        <v>672</v>
      </c>
      <c r="AI787" s="599"/>
      <c r="AJ787" s="599"/>
      <c r="AK787" s="599"/>
      <c r="AL787" s="599"/>
      <c r="AM787" s="599"/>
      <c r="AN787" s="599"/>
      <c r="AO787" s="599"/>
      <c r="AP787" s="599"/>
      <c r="AQ787" s="599"/>
      <c r="AR787" s="599"/>
      <c r="AS787" s="599"/>
      <c r="AT787" s="600"/>
      <c r="AU787" s="601">
        <v>0.7</v>
      </c>
      <c r="AV787" s="602"/>
      <c r="AW787" s="602"/>
      <c r="AX787" s="603"/>
    </row>
    <row r="788" spans="1:50" ht="24.75" customHeight="1" x14ac:dyDescent="0.2">
      <c r="A788" s="631"/>
      <c r="B788" s="632"/>
      <c r="C788" s="632"/>
      <c r="D788" s="632"/>
      <c r="E788" s="632"/>
      <c r="F788" s="633"/>
      <c r="G788" s="606" t="s">
        <v>664</v>
      </c>
      <c r="H788" s="607"/>
      <c r="I788" s="607"/>
      <c r="J788" s="607"/>
      <c r="K788" s="608"/>
      <c r="L788" s="598"/>
      <c r="M788" s="599"/>
      <c r="N788" s="599"/>
      <c r="O788" s="599"/>
      <c r="P788" s="599"/>
      <c r="Q788" s="599"/>
      <c r="R788" s="599"/>
      <c r="S788" s="599"/>
      <c r="T788" s="599"/>
      <c r="U788" s="599"/>
      <c r="V788" s="599"/>
      <c r="W788" s="599"/>
      <c r="X788" s="600"/>
      <c r="Y788" s="601">
        <v>0.1</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t="s">
        <v>665</v>
      </c>
      <c r="H789" s="607"/>
      <c r="I789" s="607"/>
      <c r="J789" s="607"/>
      <c r="K789" s="608"/>
      <c r="L789" s="598" t="s">
        <v>666</v>
      </c>
      <c r="M789" s="599"/>
      <c r="N789" s="599"/>
      <c r="O789" s="599"/>
      <c r="P789" s="599"/>
      <c r="Q789" s="599"/>
      <c r="R789" s="599"/>
      <c r="S789" s="599"/>
      <c r="T789" s="599"/>
      <c r="U789" s="599"/>
      <c r="V789" s="599"/>
      <c r="W789" s="599"/>
      <c r="X789" s="600"/>
      <c r="Y789" s="601">
        <v>1.7</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11.899999999999999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7.1</v>
      </c>
      <c r="AV792" s="832"/>
      <c r="AW792" s="832"/>
      <c r="AX792" s="834"/>
    </row>
    <row r="793" spans="1:50" ht="24.75" customHeight="1" x14ac:dyDescent="0.2">
      <c r="A793" s="631"/>
      <c r="B793" s="632"/>
      <c r="C793" s="632"/>
      <c r="D793" s="632"/>
      <c r="E793" s="632"/>
      <c r="F793" s="633"/>
      <c r="G793" s="595" t="s">
        <v>651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674</v>
      </c>
      <c r="H795" s="671"/>
      <c r="I795" s="671"/>
      <c r="J795" s="671"/>
      <c r="K795" s="672"/>
      <c r="L795" s="664" t="s">
        <v>678</v>
      </c>
      <c r="M795" s="665"/>
      <c r="N795" s="665"/>
      <c r="O795" s="665"/>
      <c r="P795" s="665"/>
      <c r="Q795" s="665"/>
      <c r="R795" s="665"/>
      <c r="S795" s="665"/>
      <c r="T795" s="665"/>
      <c r="U795" s="665"/>
      <c r="V795" s="665"/>
      <c r="W795" s="665"/>
      <c r="X795" s="666"/>
      <c r="Y795" s="388">
        <v>6.9</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2">
      <c r="A796" s="631"/>
      <c r="B796" s="632"/>
      <c r="C796" s="632"/>
      <c r="D796" s="632"/>
      <c r="E796" s="632"/>
      <c r="F796" s="633"/>
      <c r="G796" s="606" t="s">
        <v>652</v>
      </c>
      <c r="H796" s="607"/>
      <c r="I796" s="607"/>
      <c r="J796" s="607"/>
      <c r="K796" s="608"/>
      <c r="L796" s="598" t="s">
        <v>677</v>
      </c>
      <c r="M796" s="599"/>
      <c r="N796" s="599"/>
      <c r="O796" s="599"/>
      <c r="P796" s="599"/>
      <c r="Q796" s="599"/>
      <c r="R796" s="599"/>
      <c r="S796" s="599"/>
      <c r="T796" s="599"/>
      <c r="U796" s="599"/>
      <c r="V796" s="599"/>
      <c r="W796" s="599"/>
      <c r="X796" s="600"/>
      <c r="Y796" s="601">
        <v>5.8</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t="s">
        <v>658</v>
      </c>
      <c r="H797" s="607"/>
      <c r="I797" s="607"/>
      <c r="J797" s="607"/>
      <c r="K797" s="608"/>
      <c r="L797" s="598" t="s">
        <v>676</v>
      </c>
      <c r="M797" s="599"/>
      <c r="N797" s="599"/>
      <c r="O797" s="599"/>
      <c r="P797" s="599"/>
      <c r="Q797" s="599"/>
      <c r="R797" s="599"/>
      <c r="S797" s="599"/>
      <c r="T797" s="599"/>
      <c r="U797" s="599"/>
      <c r="V797" s="599"/>
      <c r="W797" s="599"/>
      <c r="X797" s="600"/>
      <c r="Y797" s="601">
        <v>5.2</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2">
      <c r="A798" s="631"/>
      <c r="B798" s="632"/>
      <c r="C798" s="632"/>
      <c r="D798" s="632"/>
      <c r="E798" s="632"/>
      <c r="F798" s="633"/>
      <c r="G798" s="606" t="s">
        <v>665</v>
      </c>
      <c r="H798" s="607"/>
      <c r="I798" s="607"/>
      <c r="J798" s="607"/>
      <c r="K798" s="608"/>
      <c r="L798" s="598" t="s">
        <v>675</v>
      </c>
      <c r="M798" s="599"/>
      <c r="N798" s="599"/>
      <c r="O798" s="599"/>
      <c r="P798" s="599"/>
      <c r="Q798" s="599"/>
      <c r="R798" s="599"/>
      <c r="S798" s="599"/>
      <c r="T798" s="599"/>
      <c r="U798" s="599"/>
      <c r="V798" s="599"/>
      <c r="W798" s="599"/>
      <c r="X798" s="600"/>
      <c r="Y798" s="601">
        <v>0.6</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18.5</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0.650000000000006"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627</v>
      </c>
      <c r="D838" s="347"/>
      <c r="E838" s="347"/>
      <c r="F838" s="347"/>
      <c r="G838" s="347"/>
      <c r="H838" s="347"/>
      <c r="I838" s="347"/>
      <c r="J838" s="348">
        <v>7010901005494</v>
      </c>
      <c r="K838" s="349"/>
      <c r="L838" s="349"/>
      <c r="M838" s="349"/>
      <c r="N838" s="349"/>
      <c r="O838" s="349"/>
      <c r="P838" s="362" t="s">
        <v>628</v>
      </c>
      <c r="Q838" s="350"/>
      <c r="R838" s="350"/>
      <c r="S838" s="350"/>
      <c r="T838" s="350"/>
      <c r="U838" s="350"/>
      <c r="V838" s="350"/>
      <c r="W838" s="350"/>
      <c r="X838" s="350"/>
      <c r="Y838" s="351">
        <v>11.9</v>
      </c>
      <c r="Z838" s="352"/>
      <c r="AA838" s="352"/>
      <c r="AB838" s="353"/>
      <c r="AC838" s="363" t="s">
        <v>377</v>
      </c>
      <c r="AD838" s="371"/>
      <c r="AE838" s="371"/>
      <c r="AF838" s="371"/>
      <c r="AG838" s="371"/>
      <c r="AH838" s="372">
        <v>2</v>
      </c>
      <c r="AI838" s="373"/>
      <c r="AJ838" s="373"/>
      <c r="AK838" s="373"/>
      <c r="AL838" s="357">
        <v>79.2</v>
      </c>
      <c r="AM838" s="358"/>
      <c r="AN838" s="358"/>
      <c r="AO838" s="359"/>
      <c r="AP838" s="360" t="s">
        <v>571</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8.7"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649</v>
      </c>
      <c r="D871" s="347"/>
      <c r="E871" s="347"/>
      <c r="F871" s="347"/>
      <c r="G871" s="347"/>
      <c r="H871" s="347"/>
      <c r="I871" s="347"/>
      <c r="J871" s="348">
        <v>8011101053440</v>
      </c>
      <c r="K871" s="349"/>
      <c r="L871" s="349"/>
      <c r="M871" s="349"/>
      <c r="N871" s="349"/>
      <c r="O871" s="349"/>
      <c r="P871" s="362" t="s">
        <v>645</v>
      </c>
      <c r="Q871" s="350"/>
      <c r="R871" s="350"/>
      <c r="S871" s="350"/>
      <c r="T871" s="350"/>
      <c r="U871" s="350"/>
      <c r="V871" s="350"/>
      <c r="W871" s="350"/>
      <c r="X871" s="350"/>
      <c r="Y871" s="351">
        <v>7.1</v>
      </c>
      <c r="Z871" s="352"/>
      <c r="AA871" s="352"/>
      <c r="AB871" s="353"/>
      <c r="AC871" s="363" t="s">
        <v>381</v>
      </c>
      <c r="AD871" s="371"/>
      <c r="AE871" s="371"/>
      <c r="AF871" s="371"/>
      <c r="AG871" s="371"/>
      <c r="AH871" s="372">
        <v>7</v>
      </c>
      <c r="AI871" s="373"/>
      <c r="AJ871" s="373"/>
      <c r="AK871" s="373"/>
      <c r="AL871" s="357">
        <v>99.3</v>
      </c>
      <c r="AM871" s="358"/>
      <c r="AN871" s="358"/>
      <c r="AO871" s="359"/>
      <c r="AP871" s="360" t="s">
        <v>601</v>
      </c>
      <c r="AQ871" s="360"/>
      <c r="AR871" s="360"/>
      <c r="AS871" s="360"/>
      <c r="AT871" s="360"/>
      <c r="AU871" s="360"/>
      <c r="AV871" s="360"/>
      <c r="AW871" s="360"/>
      <c r="AX871" s="360"/>
    </row>
    <row r="872" spans="1:50" ht="30" customHeight="1" x14ac:dyDescent="0.2">
      <c r="A872" s="376">
        <v>2</v>
      </c>
      <c r="B872" s="376">
        <v>1</v>
      </c>
      <c r="C872" s="361" t="s">
        <v>630</v>
      </c>
      <c r="D872" s="347"/>
      <c r="E872" s="347"/>
      <c r="F872" s="347"/>
      <c r="G872" s="347"/>
      <c r="H872" s="347"/>
      <c r="I872" s="347"/>
      <c r="J872" s="348">
        <v>9120005012202</v>
      </c>
      <c r="K872" s="349"/>
      <c r="L872" s="349"/>
      <c r="M872" s="349"/>
      <c r="N872" s="349"/>
      <c r="O872" s="349"/>
      <c r="P872" s="362" t="s">
        <v>646</v>
      </c>
      <c r="Q872" s="350"/>
      <c r="R872" s="350"/>
      <c r="S872" s="350"/>
      <c r="T872" s="350"/>
      <c r="U872" s="350"/>
      <c r="V872" s="350"/>
      <c r="W872" s="350"/>
      <c r="X872" s="350"/>
      <c r="Y872" s="351">
        <v>7.1</v>
      </c>
      <c r="Z872" s="352"/>
      <c r="AA872" s="352"/>
      <c r="AB872" s="353"/>
      <c r="AC872" s="363" t="s">
        <v>381</v>
      </c>
      <c r="AD872" s="363"/>
      <c r="AE872" s="363"/>
      <c r="AF872" s="363"/>
      <c r="AG872" s="363"/>
      <c r="AH872" s="372">
        <v>7</v>
      </c>
      <c r="AI872" s="373"/>
      <c r="AJ872" s="373"/>
      <c r="AK872" s="373"/>
      <c r="AL872" s="357">
        <v>99.7</v>
      </c>
      <c r="AM872" s="358"/>
      <c r="AN872" s="358"/>
      <c r="AO872" s="359"/>
      <c r="AP872" s="360" t="s">
        <v>571</v>
      </c>
      <c r="AQ872" s="360"/>
      <c r="AR872" s="360"/>
      <c r="AS872" s="360"/>
      <c r="AT872" s="360"/>
      <c r="AU872" s="360"/>
      <c r="AV872" s="360"/>
      <c r="AW872" s="360"/>
      <c r="AX872" s="360"/>
    </row>
    <row r="873" spans="1:50" ht="30" customHeight="1" x14ac:dyDescent="0.2">
      <c r="A873" s="376">
        <v>3</v>
      </c>
      <c r="B873" s="376">
        <v>1</v>
      </c>
      <c r="C873" s="361" t="s">
        <v>632</v>
      </c>
      <c r="D873" s="347"/>
      <c r="E873" s="347"/>
      <c r="F873" s="347"/>
      <c r="G873" s="347"/>
      <c r="H873" s="347"/>
      <c r="I873" s="347"/>
      <c r="J873" s="348">
        <v>9250001002986</v>
      </c>
      <c r="K873" s="349"/>
      <c r="L873" s="349"/>
      <c r="M873" s="349"/>
      <c r="N873" s="349"/>
      <c r="O873" s="349"/>
      <c r="P873" s="362" t="s">
        <v>647</v>
      </c>
      <c r="Q873" s="350"/>
      <c r="R873" s="350"/>
      <c r="S873" s="350"/>
      <c r="T873" s="350"/>
      <c r="U873" s="350"/>
      <c r="V873" s="350"/>
      <c r="W873" s="350"/>
      <c r="X873" s="350"/>
      <c r="Y873" s="351">
        <v>7.1</v>
      </c>
      <c r="Z873" s="352"/>
      <c r="AA873" s="352"/>
      <c r="AB873" s="353"/>
      <c r="AC873" s="363" t="s">
        <v>381</v>
      </c>
      <c r="AD873" s="363"/>
      <c r="AE873" s="363"/>
      <c r="AF873" s="363"/>
      <c r="AG873" s="363"/>
      <c r="AH873" s="355">
        <v>7</v>
      </c>
      <c r="AI873" s="356"/>
      <c r="AJ873" s="356"/>
      <c r="AK873" s="356"/>
      <c r="AL873" s="357">
        <v>99.4</v>
      </c>
      <c r="AM873" s="358"/>
      <c r="AN873" s="358"/>
      <c r="AO873" s="359"/>
      <c r="AP873" s="360" t="s">
        <v>601</v>
      </c>
      <c r="AQ873" s="360"/>
      <c r="AR873" s="360"/>
      <c r="AS873" s="360"/>
      <c r="AT873" s="360"/>
      <c r="AU873" s="360"/>
      <c r="AV873" s="360"/>
      <c r="AW873" s="360"/>
      <c r="AX873" s="360"/>
    </row>
    <row r="874" spans="1:50" ht="30" customHeight="1" x14ac:dyDescent="0.2">
      <c r="A874" s="376">
        <v>4</v>
      </c>
      <c r="B874" s="376">
        <v>1</v>
      </c>
      <c r="C874" s="361" t="s">
        <v>631</v>
      </c>
      <c r="D874" s="347"/>
      <c r="E874" s="347"/>
      <c r="F874" s="347"/>
      <c r="G874" s="347"/>
      <c r="H874" s="347"/>
      <c r="I874" s="347"/>
      <c r="J874" s="348">
        <v>6270001005222</v>
      </c>
      <c r="K874" s="349"/>
      <c r="L874" s="349"/>
      <c r="M874" s="349"/>
      <c r="N874" s="349"/>
      <c r="O874" s="349"/>
      <c r="P874" s="362" t="s">
        <v>648</v>
      </c>
      <c r="Q874" s="350"/>
      <c r="R874" s="350"/>
      <c r="S874" s="350"/>
      <c r="T874" s="350"/>
      <c r="U874" s="350"/>
      <c r="V874" s="350"/>
      <c r="W874" s="350"/>
      <c r="X874" s="350"/>
      <c r="Y874" s="351">
        <v>7</v>
      </c>
      <c r="Z874" s="352"/>
      <c r="AA874" s="352"/>
      <c r="AB874" s="353"/>
      <c r="AC874" s="363" t="s">
        <v>381</v>
      </c>
      <c r="AD874" s="363"/>
      <c r="AE874" s="363"/>
      <c r="AF874" s="363"/>
      <c r="AG874" s="363"/>
      <c r="AH874" s="355">
        <v>7</v>
      </c>
      <c r="AI874" s="356"/>
      <c r="AJ874" s="356"/>
      <c r="AK874" s="356"/>
      <c r="AL874" s="357">
        <v>97.6</v>
      </c>
      <c r="AM874" s="358"/>
      <c r="AN874" s="358"/>
      <c r="AO874" s="359"/>
      <c r="AP874" s="360" t="s">
        <v>601</v>
      </c>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9.4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633</v>
      </c>
      <c r="D904" s="347"/>
      <c r="E904" s="347"/>
      <c r="F904" s="347"/>
      <c r="G904" s="347"/>
      <c r="H904" s="347"/>
      <c r="I904" s="347"/>
      <c r="J904" s="348">
        <v>8010601028126</v>
      </c>
      <c r="K904" s="349"/>
      <c r="L904" s="349"/>
      <c r="M904" s="349"/>
      <c r="N904" s="349"/>
      <c r="O904" s="349"/>
      <c r="P904" s="362" t="s">
        <v>644</v>
      </c>
      <c r="Q904" s="350"/>
      <c r="R904" s="350"/>
      <c r="S904" s="350"/>
      <c r="T904" s="350"/>
      <c r="U904" s="350"/>
      <c r="V904" s="350"/>
      <c r="W904" s="350"/>
      <c r="X904" s="350"/>
      <c r="Y904" s="351">
        <v>18.5</v>
      </c>
      <c r="Z904" s="352"/>
      <c r="AA904" s="352"/>
      <c r="AB904" s="353"/>
      <c r="AC904" s="363" t="s">
        <v>383</v>
      </c>
      <c r="AD904" s="371"/>
      <c r="AE904" s="371"/>
      <c r="AF904" s="371"/>
      <c r="AG904" s="371"/>
      <c r="AH904" s="372" t="s">
        <v>639</v>
      </c>
      <c r="AI904" s="373"/>
      <c r="AJ904" s="373"/>
      <c r="AK904" s="373"/>
      <c r="AL904" s="357" t="s">
        <v>640</v>
      </c>
      <c r="AM904" s="358"/>
      <c r="AN904" s="358"/>
      <c r="AO904" s="359"/>
      <c r="AP904" s="360" t="s">
        <v>571</v>
      </c>
      <c r="AQ904" s="360"/>
      <c r="AR904" s="360"/>
      <c r="AS904" s="360"/>
      <c r="AT904" s="360"/>
      <c r="AU904" s="360"/>
      <c r="AV904" s="360"/>
      <c r="AW904" s="360"/>
      <c r="AX904" s="360"/>
    </row>
    <row r="905" spans="1:50" ht="30" customHeight="1" x14ac:dyDescent="0.2">
      <c r="A905" s="376">
        <v>2</v>
      </c>
      <c r="B905" s="376">
        <v>1</v>
      </c>
      <c r="C905" s="361" t="s">
        <v>634</v>
      </c>
      <c r="D905" s="347"/>
      <c r="E905" s="347"/>
      <c r="F905" s="347"/>
      <c r="G905" s="347"/>
      <c r="H905" s="347"/>
      <c r="I905" s="347"/>
      <c r="J905" s="348">
        <v>7010001008844</v>
      </c>
      <c r="K905" s="349"/>
      <c r="L905" s="349"/>
      <c r="M905" s="349"/>
      <c r="N905" s="349"/>
      <c r="O905" s="349"/>
      <c r="P905" s="362" t="s">
        <v>641</v>
      </c>
      <c r="Q905" s="350"/>
      <c r="R905" s="350"/>
      <c r="S905" s="350"/>
      <c r="T905" s="350"/>
      <c r="U905" s="350"/>
      <c r="V905" s="350"/>
      <c r="W905" s="350"/>
      <c r="X905" s="350"/>
      <c r="Y905" s="351">
        <v>18.5</v>
      </c>
      <c r="Z905" s="352"/>
      <c r="AA905" s="352"/>
      <c r="AB905" s="353"/>
      <c r="AC905" s="363" t="s">
        <v>383</v>
      </c>
      <c r="AD905" s="363"/>
      <c r="AE905" s="363"/>
      <c r="AF905" s="363"/>
      <c r="AG905" s="363"/>
      <c r="AH905" s="372" t="s">
        <v>571</v>
      </c>
      <c r="AI905" s="373"/>
      <c r="AJ905" s="373"/>
      <c r="AK905" s="373"/>
      <c r="AL905" s="357" t="s">
        <v>574</v>
      </c>
      <c r="AM905" s="358"/>
      <c r="AN905" s="358"/>
      <c r="AO905" s="359"/>
      <c r="AP905" s="360" t="s">
        <v>571</v>
      </c>
      <c r="AQ905" s="360"/>
      <c r="AR905" s="360"/>
      <c r="AS905" s="360"/>
      <c r="AT905" s="360"/>
      <c r="AU905" s="360"/>
      <c r="AV905" s="360"/>
      <c r="AW905" s="360"/>
      <c r="AX905" s="360"/>
    </row>
    <row r="906" spans="1:50" ht="30" customHeight="1" x14ac:dyDescent="0.2">
      <c r="A906" s="376">
        <v>3</v>
      </c>
      <c r="B906" s="376">
        <v>1</v>
      </c>
      <c r="C906" s="361" t="s">
        <v>635</v>
      </c>
      <c r="D906" s="347"/>
      <c r="E906" s="347"/>
      <c r="F906" s="347"/>
      <c r="G906" s="347"/>
      <c r="H906" s="347"/>
      <c r="I906" s="347"/>
      <c r="J906" s="348">
        <v>3011101015783</v>
      </c>
      <c r="K906" s="349"/>
      <c r="L906" s="349"/>
      <c r="M906" s="349"/>
      <c r="N906" s="349"/>
      <c r="O906" s="349"/>
      <c r="P906" s="362" t="s">
        <v>642</v>
      </c>
      <c r="Q906" s="350"/>
      <c r="R906" s="350"/>
      <c r="S906" s="350"/>
      <c r="T906" s="350"/>
      <c r="U906" s="350"/>
      <c r="V906" s="350"/>
      <c r="W906" s="350"/>
      <c r="X906" s="350"/>
      <c r="Y906" s="351">
        <v>18.5</v>
      </c>
      <c r="Z906" s="352"/>
      <c r="AA906" s="352"/>
      <c r="AB906" s="353"/>
      <c r="AC906" s="363" t="s">
        <v>383</v>
      </c>
      <c r="AD906" s="363"/>
      <c r="AE906" s="363"/>
      <c r="AF906" s="363"/>
      <c r="AG906" s="363"/>
      <c r="AH906" s="355" t="s">
        <v>571</v>
      </c>
      <c r="AI906" s="356"/>
      <c r="AJ906" s="356"/>
      <c r="AK906" s="356"/>
      <c r="AL906" s="357" t="s">
        <v>571</v>
      </c>
      <c r="AM906" s="358"/>
      <c r="AN906" s="358"/>
      <c r="AO906" s="359"/>
      <c r="AP906" s="360" t="s">
        <v>638</v>
      </c>
      <c r="AQ906" s="360"/>
      <c r="AR906" s="360"/>
      <c r="AS906" s="360"/>
      <c r="AT906" s="360"/>
      <c r="AU906" s="360"/>
      <c r="AV906" s="360"/>
      <c r="AW906" s="360"/>
      <c r="AX906" s="360"/>
    </row>
    <row r="907" spans="1:50" ht="30" customHeight="1" x14ac:dyDescent="0.2">
      <c r="A907" s="376">
        <v>4</v>
      </c>
      <c r="B907" s="376">
        <v>1</v>
      </c>
      <c r="C907" s="361" t="s">
        <v>636</v>
      </c>
      <c r="D907" s="347"/>
      <c r="E907" s="347"/>
      <c r="F907" s="347"/>
      <c r="G907" s="347"/>
      <c r="H907" s="347"/>
      <c r="I907" s="347"/>
      <c r="J907" s="348">
        <v>7310001000473</v>
      </c>
      <c r="K907" s="349"/>
      <c r="L907" s="349"/>
      <c r="M907" s="349"/>
      <c r="N907" s="349"/>
      <c r="O907" s="349"/>
      <c r="P907" s="362" t="s">
        <v>643</v>
      </c>
      <c r="Q907" s="350"/>
      <c r="R907" s="350"/>
      <c r="S907" s="350"/>
      <c r="T907" s="350"/>
      <c r="U907" s="350"/>
      <c r="V907" s="350"/>
      <c r="W907" s="350"/>
      <c r="X907" s="350"/>
      <c r="Y907" s="351">
        <v>4.8</v>
      </c>
      <c r="Z907" s="352"/>
      <c r="AA907" s="352"/>
      <c r="AB907" s="353"/>
      <c r="AC907" s="363" t="s">
        <v>383</v>
      </c>
      <c r="AD907" s="363"/>
      <c r="AE907" s="363"/>
      <c r="AF907" s="363"/>
      <c r="AG907" s="363"/>
      <c r="AH907" s="355" t="s">
        <v>571</v>
      </c>
      <c r="AI907" s="356"/>
      <c r="AJ907" s="356"/>
      <c r="AK907" s="356"/>
      <c r="AL907" s="357" t="s">
        <v>571</v>
      </c>
      <c r="AM907" s="358"/>
      <c r="AN907" s="358"/>
      <c r="AO907" s="359"/>
      <c r="AP907" s="360" t="s">
        <v>571</v>
      </c>
      <c r="AQ907" s="360"/>
      <c r="AR907" s="360"/>
      <c r="AS907" s="360"/>
      <c r="AT907" s="360"/>
      <c r="AU907" s="360"/>
      <c r="AV907" s="360"/>
      <c r="AW907" s="360"/>
      <c r="AX907" s="360"/>
    </row>
    <row r="908" spans="1:50" ht="30" customHeight="1" x14ac:dyDescent="0.2">
      <c r="A908" s="376">
        <v>5</v>
      </c>
      <c r="B908" s="376">
        <v>1</v>
      </c>
      <c r="C908" s="361" t="s">
        <v>637</v>
      </c>
      <c r="D908" s="347"/>
      <c r="E908" s="347"/>
      <c r="F908" s="347"/>
      <c r="G908" s="347"/>
      <c r="H908" s="347"/>
      <c r="I908" s="347"/>
      <c r="J908" s="348">
        <v>7180001093044</v>
      </c>
      <c r="K908" s="349"/>
      <c r="L908" s="349"/>
      <c r="M908" s="349"/>
      <c r="N908" s="349"/>
      <c r="O908" s="349"/>
      <c r="P908" s="362" t="s">
        <v>642</v>
      </c>
      <c r="Q908" s="350"/>
      <c r="R908" s="350"/>
      <c r="S908" s="350"/>
      <c r="T908" s="350"/>
      <c r="U908" s="350"/>
      <c r="V908" s="350"/>
      <c r="W908" s="350"/>
      <c r="X908" s="350"/>
      <c r="Y908" s="351">
        <v>4.8</v>
      </c>
      <c r="Z908" s="352"/>
      <c r="AA908" s="352"/>
      <c r="AB908" s="353"/>
      <c r="AC908" s="354" t="s">
        <v>383</v>
      </c>
      <c r="AD908" s="354"/>
      <c r="AE908" s="354"/>
      <c r="AF908" s="354"/>
      <c r="AG908" s="354"/>
      <c r="AH908" s="355" t="s">
        <v>592</v>
      </c>
      <c r="AI908" s="356"/>
      <c r="AJ908" s="356"/>
      <c r="AK908" s="356"/>
      <c r="AL908" s="357" t="s">
        <v>574</v>
      </c>
      <c r="AM908" s="358"/>
      <c r="AN908" s="358"/>
      <c r="AO908" s="359"/>
      <c r="AP908" s="360" t="s">
        <v>601</v>
      </c>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2">
      <c r="A1103" s="376">
        <v>1</v>
      </c>
      <c r="B1103" s="376">
        <v>1</v>
      </c>
      <c r="C1103" s="374"/>
      <c r="D1103" s="374"/>
      <c r="E1103" s="146" t="s">
        <v>580</v>
      </c>
      <c r="F1103" s="375"/>
      <c r="G1103" s="375"/>
      <c r="H1103" s="375"/>
      <c r="I1103" s="375"/>
      <c r="J1103" s="348" t="s">
        <v>629</v>
      </c>
      <c r="K1103" s="349"/>
      <c r="L1103" s="349"/>
      <c r="M1103" s="349"/>
      <c r="N1103" s="349"/>
      <c r="O1103" s="349"/>
      <c r="P1103" s="362" t="s">
        <v>601</v>
      </c>
      <c r="Q1103" s="350"/>
      <c r="R1103" s="350"/>
      <c r="S1103" s="350"/>
      <c r="T1103" s="350"/>
      <c r="U1103" s="350"/>
      <c r="V1103" s="350"/>
      <c r="W1103" s="350"/>
      <c r="X1103" s="350"/>
      <c r="Y1103" s="351" t="s">
        <v>629</v>
      </c>
      <c r="Z1103" s="352"/>
      <c r="AA1103" s="352"/>
      <c r="AB1103" s="353"/>
      <c r="AC1103" s="354"/>
      <c r="AD1103" s="354"/>
      <c r="AE1103" s="354"/>
      <c r="AF1103" s="354"/>
      <c r="AG1103" s="354"/>
      <c r="AH1103" s="355" t="s">
        <v>571</v>
      </c>
      <c r="AI1103" s="356"/>
      <c r="AJ1103" s="356"/>
      <c r="AK1103" s="356"/>
      <c r="AL1103" s="357" t="s">
        <v>571</v>
      </c>
      <c r="AM1103" s="358"/>
      <c r="AN1103" s="358"/>
      <c r="AO1103" s="359"/>
      <c r="AP1103" s="360" t="s">
        <v>571</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49" man="1"/>
    <brk id="704" max="49" man="1"/>
    <brk id="735" max="49" man="1"/>
    <brk id="779" max="49" man="1"/>
    <brk id="90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7" sqref="T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7773437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77734375" style="35" customWidth="1"/>
    <col min="50" max="50" width="4.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77734375" style="35" customWidth="1"/>
    <col min="3" max="33" width="2.77734375" style="72" customWidth="1"/>
    <col min="34" max="37" width="3.33203125" style="72" customWidth="1"/>
    <col min="38" max="41" width="2.7773437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川島 弘靖</cp:lastModifiedBy>
  <cp:lastPrinted>2020-05-26T07:04:30Z</cp:lastPrinted>
  <dcterms:created xsi:type="dcterms:W3CDTF">2012-03-13T00:50:25Z</dcterms:created>
  <dcterms:modified xsi:type="dcterms:W3CDTF">2020-09-09T02:46:31Z</dcterms:modified>
</cp:coreProperties>
</file>