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9閉海室\"/>
    </mc:Choice>
  </mc:AlternateContent>
  <bookViews>
    <workbookView xWindow="0" yWindow="0" windowWidth="23040" windowHeight="9144"/>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<sst xmlns="http://schemas.openxmlformats.org/spreadsheetml/2006/main" count="3047" uniqueCount="686">
  <si>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</si>
  <si>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</si>
  <si>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</si>
  <si>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</si>
  <si>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</si>
  <si>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</si>
  <si>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</si>
  <si>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</si>
  <si>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</si>
  <si>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</si>
  <si>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</si>
  <si>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</si>
  <si>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</si>
  <si>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</si>
  <si>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</si>
  <si>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</si>
  <si>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</si>
  <si>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</si>
  <si>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</si>
  <si>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</si>
  <si>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</si>
  <si>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</si>
  <si>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</si>
  <si>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</si>
  <si>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</si>
  <si>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</si>
  <si>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</si>
  <si>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</si>
  <si>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</si>
  <si>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</si>
  <si>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</si>
  <si>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</si>
  <si>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</si>
  <si>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</si>
  <si>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</si>
  <si>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</si>
  <si>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</si>
  <si>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</si>
  <si>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</si>
  <si>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</si>
  <si>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</si>
  <si>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</si>
  <si>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</si>
  <si>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</si>
  <si>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</si>
  <si>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</si>
  <si>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</si>
  <si>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</si>
  <si>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</si>
  <si>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</si>
  <si>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</si>
  <si>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</si>
  <si>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</si>
  <si>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</si>
  <si>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</si>
  <si>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</si>
  <si>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</si>
  <si>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</si>
  <si>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</si>
  <si>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</si>
  <si>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</si>
  <si>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</si>
  <si>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</si>
  <si>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</si>
  <si>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</si>
  <si>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</si>
  <si>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</si>
  <si>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</si>
  <si>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</si>
  <si>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</si>
  <si>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</si>
  <si>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</si>
  <si>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</si>
  <si>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</si>
  <si>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</si>
  <si>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</si>
  <si>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</si>
  <si>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</si>
  <si>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</si>
  <si>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</si>
  <si>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</si>
  <si>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</si>
  <si>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</si>
  <si>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</si>
  <si>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</si>
  <si>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</si>
  <si>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</si>
  <si>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</si>
  <si>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</si>
  <si>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</si>
  <si>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</si>
  <si>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</si>
  <si>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</si>
  <si>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</si>
  <si>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</si>
  <si>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</si>
  <si>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</si>
  <si>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</si>
  <si>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</si>
  <si>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</si>
  <si>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</si>
  <si>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</si>
  <si>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</si>
  <si>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</si>
  <si>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</si>
  <si>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</si>
  <si>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</si>
  <si>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</si>
  <si>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</si>
  <si>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</si>
  <si>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</si>
  <si>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</si>
  <si>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</si>
  <si>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</si>
  <si>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</si>
  <si>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</si>
  <si>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</si>
  <si>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</si>
  <si>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</si>
  <si>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</si>
  <si>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</si>
  <si>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</si>
  <si>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</si>
  <si>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</si>
  <si>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</si>
  <si>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</si>
  <si>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</si>
  <si>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</si>
  <si>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</si>
  <si>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</si>
  <si>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</si>
  <si>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</si>
  <si>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</si>
  <si>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</si>
  <si>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</si>
  <si>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</si>
  <si>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</si>
  <si>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</si>
  <si>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</si>
  <si>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</si>
  <si>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</si>
  <si>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</si>
  <si>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</si>
  <si>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</si>
  <si>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</si>
  <si>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</si>
  <si>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</si>
  <si>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</si>
  <si>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</si>
  <si>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</si>
  <si>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</si>
  <si>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</si>
  <si>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</si>
  <si>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</si>
  <si>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</si>
  <si>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</si>
  <si>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</si>
  <si>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</si>
  <si>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</si>
  <si>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</si>
  <si>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</si>
  <si>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</si>
  <si>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</si>
  <si>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</si>
  <si>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</si>
  <si>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</si>
  <si>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</si>
  <si>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</si>
  <si>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</si>
  <si>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</si>
  <si>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</si>
  <si>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</si>
  <si>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</si>
  <si>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</si>
  <si>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</si>
  <si>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</si>
  <si>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</si>
  <si>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</si>
  <si>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</si>
  <si>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</si>
  <si>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</si>
  <si>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</si>
  <si>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</si>
  <si>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</si>
  <si>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</si>
  <si>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</si>
  <si>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</si>
  <si>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</si>
  <si>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</si>
  <si>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</si>
  <si>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</si>
  <si>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</si>
  <si>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</si>
  <si>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</si>
  <si>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</si>
  <si>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</si>
  <si>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</si>
  <si>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</si>
  <si>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</si>
  <si>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</si>
  <si>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</si>
  <si>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</si>
  <si>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</si>
  <si>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</si>
  <si>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</si>
  <si>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</si>
  <si>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</si>
  <si>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</si>
  <si>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</si>
  <si>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</si>
  <si>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</si>
  <si>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</si>
  <si>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</si>
  <si>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</si>
  <si>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</si>
  <si>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</si>
  <si>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</si>
  <si>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</si>
  <si>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</si>
  <si>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</si>
  <si>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</si>
  <si>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</si>
  <si>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</si>
  <si>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</si>
  <si>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</si>
  <si>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</si>
  <si>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</si>
  <si>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</si>
  <si>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</si>
  <si>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</si>
  <si>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</si>
  <si>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</si>
  <si>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</si>
  <si>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</si>
  <si>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</si>
  <si>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</si>
  <si>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</si>
  <si>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</si>
  <si>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</si>
  <si>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</si>
  <si>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</si>
  <si>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</si>
  <si>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</si>
  <si>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</si>
  <si>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</si>
  <si>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</si>
  <si>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</si>
  <si>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</si>
  <si>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</si>
  <si>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</si>
  <si>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</si>
  <si>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</si>
  <si>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</si>
  <si>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</si>
  <si>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</si>
  <si>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</si>
  <si>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</si>
  <si>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</si>
  <si>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</si>
  <si>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</si>
  <si>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</si>
  <si>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</si>
  <si>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</si>
  <si>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</si>
  <si>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</si>
  <si>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</si>
  <si>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</si>
  <si>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</si>
  <si>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</si>
  <si>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</si>
  <si>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</si>
  <si>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</si>
  <si>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</si>
  <si>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</si>
  <si>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</si>
  <si>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</si>
  <si>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</si>
  <si>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</si>
  <si>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</si>
  <si>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</si>
  <si>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</si>
  <si>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</si>
  <si>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</si>
  <si>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</si>
  <si>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</si>
  <si>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</si>
  <si>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</si>
  <si>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</si>
  <si>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</si>
  <si>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</si>
  <si>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</si>
  <si>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</si>
  <si>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</si>
  <si>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</si>
  <si>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</si>
  <si>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</si>
  <si>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</si>
  <si>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</si>
  <si>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</si>
  <si>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</si>
  <si>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</si>
  <si>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</si>
  <si>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</si>
  <si>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</si>
  <si>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</si>
  <si>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</si>
  <si>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</si>
  <si>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</si>
  <si>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</si>
  <si>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</si>
  <si>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</si>
  <si>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</si>
  <si>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</si>
  <si>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</si>
  <si>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</si>
  <si>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</si>
  <si>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</si>
  <si>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</si>
  <si>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</si>
  <si>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</si>
  <si>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</si>
  <si>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</si>
  <si>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</si>
  <si>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</si>
  <si>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</si>
  <si>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</si>
  <si>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</si>
  <si>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</si>
  <si>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</si>
  <si>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</si>
  <si>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</si>
  <si>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</si>
  <si>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</si>
  <si>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</si>
  <si>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</si>
  <si>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</si>
  <si>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</si>
  <si>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</si>
  <si>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</si>
  <si>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</si>
  <si>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</si>
  <si>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</si>
  <si>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</si>
  <si>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</si>
  <si>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</si>
  <si>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</si>
  <si>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</si>
  <si>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</si>
  <si>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</si>
  <si>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</si>
  <si>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</si>
  <si>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</si>
  <si>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</si>
  <si>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</si>
  <si>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</si>
  <si>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</si>
  <si>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</si>
  <si>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</si>
  <si>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</si>
  <si>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</si>
  <si>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</si>
  <si>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</si>
  <si>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</si>
  <si>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</si>
  <si>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</si>
  <si>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</si>
  <si>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</si>
  <si>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</si>
  <si>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</si>
  <si>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</si>
  <si>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</si>
  <si>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</si>
  <si>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</si>
  <si>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</si>
  <si>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</si>
  <si>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</si>
  <si>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</si>
  <si>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</si>
  <si>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</si>
  <si>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</si>
  <si>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</si>
  <si>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</si>
  <si>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</si>
  <si>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</si>
  <si>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</si>
  <si>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</si>
  <si>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</si>
  <si>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</si>
  <si>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</si>
  <si>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</si>
  <si>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</si>
  <si>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</si>
  <si>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</si>
  <si>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</si>
  <si>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</si>
  <si>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</si>
  <si>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</si>
  <si>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</si>
  <si>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</si>
  <si>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</si>
  <si>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</si>
  <si>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</si>
  <si>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</si>
  <si>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</si>
  <si>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</si>
  <si>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</si>
  <si>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</si>
  <si>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</si>
  <si>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</si>
  <si>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</si>
  <si>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</si>
  <si>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</si>
  <si>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</si>
  <si>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</si>
  <si>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</si>
  <si>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</si>
  <si>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</si>
  <si>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</si>
  <si>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</si>
  <si>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</si>
  <si>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</si>
  <si>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</si>
  <si>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</si>
  <si>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</si>
  <si>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</si>
  <si>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</si>
  <si>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</si>
  <si>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</si>
  <si>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</si>
  <si>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</si>
  <si>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</si>
  <si>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</si>
  <si>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</si>
  <si>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</si>
  <si>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</si>
  <si>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</si>
  <si>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</si>
  <si>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</si>
  <si>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</si>
  <si>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</si>
  <si>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</si>
  <si>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</si>
  <si>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</si>
  <si>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</si>
  <si>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</si>
  <si>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</si>
  <si>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</si>
  <si>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</si>
  <si>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</si>
  <si>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</si>
  <si>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</si>
  <si>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</si>
  <si>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</si>
  <si>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</si>
  <si>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</si>
  <si>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</si>
  <si>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</si>
  <si>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</si>
  <si>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</si>
  <si>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</si>
  <si>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</si>
  <si>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</si>
  <si>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</si>
  <si>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</si>
  <si>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</si>
  <si>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</si>
  <si>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</si>
  <si>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</si>
  <si>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</si>
  <si>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</si>
  <si>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</si>
  <si>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</si>
  <si>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</si>
  <si>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</si>
  <si>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</si>
  <si>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</si>
  <si>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</si>
  <si>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</si>
  <si>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</si>
  <si>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</si>
  <si>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</si>
  <si>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</si>
  <si>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</si>
  <si>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</si>
  <si>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</si>
  <si>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</si>
  <si>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</si>
  <si>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</si>
  <si>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</si>
  <si>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</si>
  <si>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</si>
  <si>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</si>
  <si>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</si>
  <si>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</si>
  <si>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</si>
  <si>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</si>
  <si>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</si>
  <si>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</si>
  <si>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</si>
  <si>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</si>
  <si>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</si>
  <si>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</si>
  <si>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</si>
  <si>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</si>
  <si>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</si>
  <si>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</si>
  <si>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</si>
  <si>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</si>
  <si>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</si>
  <si>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</si>
  <si>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</si>
  <si>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</si>
  <si>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</si>
  <si>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</si>
  <si>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</si>
  <si>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</si>
  <si>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</si>
  <si>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</si>
  <si>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</si>
  <si>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</si>
  <si>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</si>
  <si>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</si>
  <si>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</si>
  <si>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</si>
  <si>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</si>
  <si>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</si>
  <si>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</si>
  <si>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</si>
  <si>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</si>
  <si>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</si>
  <si>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</si>
  <si>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</si>
  <si>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</si>
  <si>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</si>
  <si>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</si>
  <si>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</si>
  <si>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</si>
  <si>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</si>
  <si>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</si>
  <si>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</si>
  <si>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</si>
  <si>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</si>
  <si>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</si>
  <si>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</si>
  <si>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</si>
  <si>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</si>
  <si>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</si>
  <si>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</si>
  <si>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</si>
  <si>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</si>
  <si>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</si>
  <si>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</si>
  <si>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</si>
  <si>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</si>
  <si>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</si>
  <si>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</si>
  <si>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</si>
  <si>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</si>
  <si>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</si>
  <si>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</si>
  <si>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</si>
  <si>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豊かさを実感できる海の再生事業</t>
  </si>
  <si>
    <t>平成２２年度</t>
    <rPh sb="0" eb="2">
      <t>ヘイセイ</t>
    </rPh>
    <rPh sb="4" eb="5">
      <t>ネン</t>
    </rPh>
    <rPh sb="5" eb="6">
      <t>ド</t>
    </rPh>
    <phoneticPr fontId="22"/>
  </si>
  <si>
    <t>水環境課閉鎖性海域対策室</t>
  </si>
  <si>
    <t>水・大気環境局</t>
  </si>
  <si>
    <t>○</t>
  </si>
  <si>
    <t>瀬戸内海環境保全特別措置法（第19条の４、附則（平成27年10月２日法律第78号）第２項及び第３項）</t>
  </si>
  <si>
    <t>生物多様性国家戦略2012-2020（平成24年９月28日閣議決定）、瀬戸内海環境保全基本計画（平成27年２月27日閣議決定）、環境基本計画（平成30年４月17日閣議決定）、海洋基本計画（平成30年5月15日閣議決定）、気候変動適応計画（平成30年5月15日閣議決定）</t>
    <rPh sb="110" eb="112">
      <t>キコウ</t>
    </rPh>
    <rPh sb="112" eb="114">
      <t>ヘンドウ</t>
    </rPh>
    <rPh sb="114" eb="116">
      <t>テキオウ</t>
    </rPh>
    <rPh sb="116" eb="118">
      <t>ケイカク</t>
    </rPh>
    <phoneticPr fontId="5"/>
  </si>
  <si>
    <t>-</t>
  </si>
  <si>
    <t>-</t>
    <phoneticPr fontId="5"/>
  </si>
  <si>
    <t>環境保全調査費</t>
  </si>
  <si>
    <t>方策の取りまとめを行った湾・灘の数</t>
    <rPh sb="3" eb="4">
      <t>ト</t>
    </rPh>
    <phoneticPr fontId="5"/>
  </si>
  <si>
    <t>中央環境審議会水環境部会　瀬戸内海環境保全小委員会
(環境省HP) http://www.env.go.jp/council/09water/yoshi09-15.html</t>
  </si>
  <si>
    <t>令和３年度を目途に、瀬戸内海における栄養塩類及び藻場等の保全・再生・創出等の具体的方策の取りまとめを行う。</t>
    <rPh sb="0" eb="2">
      <t>レイワ</t>
    </rPh>
    <rPh sb="3" eb="4">
      <t>ネン</t>
    </rPh>
    <rPh sb="4" eb="5">
      <t>ド</t>
    </rPh>
    <rPh sb="18" eb="20">
      <t>エイヨウ</t>
    </rPh>
    <rPh sb="20" eb="22">
      <t>エンルイ</t>
    </rPh>
    <rPh sb="22" eb="23">
      <t>オヨ</t>
    </rPh>
    <rPh sb="24" eb="26">
      <t>モバ</t>
    </rPh>
    <rPh sb="26" eb="27">
      <t>トウ</t>
    </rPh>
    <rPh sb="28" eb="30">
      <t>ホゼン</t>
    </rPh>
    <rPh sb="31" eb="33">
      <t>サイセイ</t>
    </rPh>
    <rPh sb="34" eb="36">
      <t>ソウシュツ</t>
    </rPh>
    <rPh sb="36" eb="37">
      <t>トウ</t>
    </rPh>
    <rPh sb="38" eb="41">
      <t>グタイテキ</t>
    </rPh>
    <rPh sb="44" eb="45">
      <t>ト</t>
    </rPh>
    <phoneticPr fontId="5"/>
  </si>
  <si>
    <t>湾・灘</t>
  </si>
  <si>
    <t>-</t>
    <phoneticPr fontId="5"/>
  </si>
  <si>
    <t>-</t>
    <phoneticPr fontId="5"/>
  </si>
  <si>
    <t>-</t>
    <phoneticPr fontId="5"/>
  </si>
  <si>
    <t>令和元年度を目途に、瀬戸内海における湾・灘ごとの水環境等の状況の評価を行う。</t>
    <rPh sb="0" eb="2">
      <t>レイワ</t>
    </rPh>
    <rPh sb="2" eb="3">
      <t>モト</t>
    </rPh>
    <rPh sb="24" eb="27">
      <t>ミズカンキョウ</t>
    </rPh>
    <rPh sb="27" eb="28">
      <t>トウ</t>
    </rPh>
    <rPh sb="29" eb="31">
      <t>ジョウキョウ</t>
    </rPh>
    <rPh sb="32" eb="34">
      <t>ヒョウカ</t>
    </rPh>
    <phoneticPr fontId="5"/>
  </si>
  <si>
    <t>評価を行った湾・灘の数</t>
    <rPh sb="0" eb="2">
      <t>ヒョウカ</t>
    </rPh>
    <phoneticPr fontId="5"/>
  </si>
  <si>
    <t>瀬戸内海における底質・底生生物調査 海域数</t>
    <rPh sb="18" eb="20">
      <t>カイイキ</t>
    </rPh>
    <rPh sb="20" eb="21">
      <t>スウ</t>
    </rPh>
    <phoneticPr fontId="5"/>
  </si>
  <si>
    <t>藻場・干潟分布状況調査　海域数（東京湾、伊勢湾、瀬戸内海、有明海・八代海等）</t>
    <rPh sb="12" eb="14">
      <t>カイイキ</t>
    </rPh>
    <rPh sb="14" eb="15">
      <t>スウ</t>
    </rPh>
    <rPh sb="16" eb="19">
      <t>トウキョウワン</t>
    </rPh>
    <rPh sb="20" eb="23">
      <t>イセワン</t>
    </rPh>
    <rPh sb="24" eb="28">
      <t>セトナイカイ</t>
    </rPh>
    <rPh sb="35" eb="36">
      <t>カイ</t>
    </rPh>
    <rPh sb="36" eb="37">
      <t>トウ</t>
    </rPh>
    <phoneticPr fontId="5"/>
  </si>
  <si>
    <t>湾・灘等</t>
    <rPh sb="0" eb="1">
      <t>ワン</t>
    </rPh>
    <rPh sb="2" eb="3">
      <t>ナダ</t>
    </rPh>
    <rPh sb="3" eb="4">
      <t>トウ</t>
    </rPh>
    <phoneticPr fontId="5"/>
  </si>
  <si>
    <t>湾・灘</t>
    <rPh sb="0" eb="1">
      <t>ワン</t>
    </rPh>
    <rPh sb="2" eb="3">
      <t>ナダ</t>
    </rPh>
    <phoneticPr fontId="5"/>
  </si>
  <si>
    <t>事業費／（藻場・干潟分布状況調査を行った湾・灘等の数）　　　　　　　</t>
    <rPh sb="23" eb="24">
      <t>トウ</t>
    </rPh>
    <phoneticPr fontId="5"/>
  </si>
  <si>
    <t>65／4</t>
  </si>
  <si>
    <t>37／１</t>
  </si>
  <si>
    <t>百万円</t>
    <rPh sb="0" eb="1">
      <t>ヒャク</t>
    </rPh>
    <rPh sb="1" eb="3">
      <t>マンエン</t>
    </rPh>
    <phoneticPr fontId="5"/>
  </si>
  <si>
    <t>百万円/
　湾・灘等</t>
    <rPh sb="9" eb="10">
      <t>トウ</t>
    </rPh>
    <phoneticPr fontId="5"/>
  </si>
  <si>
    <t>38／１</t>
    <phoneticPr fontId="5"/>
  </si>
  <si>
    <t>３．大気・水・土壌環境等の保全</t>
  </si>
  <si>
    <t>瀬戸内海における赤潮の発生件数</t>
  </si>
  <si>
    <t>件</t>
    <rPh sb="0" eb="1">
      <t>ケン</t>
    </rPh>
    <phoneticPr fontId="5"/>
  </si>
  <si>
    <t>-</t>
    <phoneticPr fontId="5"/>
  </si>
  <si>
    <t>瀬戸内海（大阪湾を除く）における水質環境基準の達成率（％）（COD）</t>
  </si>
  <si>
    <t>瀬戸内海（大阪湾を除く）における水質環境基準の達成率（％）（全窒素・全りん）</t>
  </si>
  <si>
    <t>大阪湾における水質環境基準の達成率（％）（COD）</t>
  </si>
  <si>
    <t>大阪湾における水質環境基準の達成率（％）（全窒素・全りん）</t>
  </si>
  <si>
    <t>令和６年度目処に地域における海づくりの取組（順応的な栄養塩管理、藻場・干潟の再生等）の支援を行う。</t>
    <rPh sb="0" eb="2">
      <t>レイワ</t>
    </rPh>
    <rPh sb="3" eb="5">
      <t>ネンド</t>
    </rPh>
    <rPh sb="5" eb="7">
      <t>メド</t>
    </rPh>
    <rPh sb="46" eb="47">
      <t>オコナ</t>
    </rPh>
    <phoneticPr fontId="5"/>
  </si>
  <si>
    <t>-</t>
    <phoneticPr fontId="5"/>
  </si>
  <si>
    <t>-</t>
    <phoneticPr fontId="5"/>
  </si>
  <si>
    <t>湾・灘</t>
    <phoneticPr fontId="5"/>
  </si>
  <si>
    <t>湾・灘</t>
    <phoneticPr fontId="5"/>
  </si>
  <si>
    <t>支援を行った湾・灘の数</t>
    <rPh sb="0" eb="2">
      <t>シエン</t>
    </rPh>
    <rPh sb="3" eb="4">
      <t>オコナ</t>
    </rPh>
    <rPh sb="6" eb="7">
      <t>ワン</t>
    </rPh>
    <rPh sb="8" eb="9">
      <t>ナダ</t>
    </rPh>
    <rPh sb="10" eb="11">
      <t>カズ</t>
    </rPh>
    <phoneticPr fontId="5"/>
  </si>
  <si>
    <t>40／２</t>
    <phoneticPr fontId="5"/>
  </si>
  <si>
    <t>-</t>
    <phoneticPr fontId="5"/>
  </si>
  <si>
    <t>-</t>
    <phoneticPr fontId="5"/>
  </si>
  <si>
    <t>-</t>
    <phoneticPr fontId="5"/>
  </si>
  <si>
    <t>栄養塩類管理及び藻場等の保全・再生・創出に係る具体的方策の取りまとめや地域における海づくりの取組効果の定量化に向けて、上記測定指標を含め幅広い視点で水環境等に関する状況を確認しつつ、その状況を踏まえた分析・検討を進めていく。</t>
    <rPh sb="0" eb="2">
      <t>エイヨウ</t>
    </rPh>
    <rPh sb="2" eb="4">
      <t>エンルイ</t>
    </rPh>
    <rPh sb="4" eb="6">
      <t>カンリ</t>
    </rPh>
    <rPh sb="6" eb="7">
      <t>オヨ</t>
    </rPh>
    <rPh sb="8" eb="10">
      <t>モバ</t>
    </rPh>
    <rPh sb="10" eb="11">
      <t>トウ</t>
    </rPh>
    <rPh sb="12" eb="14">
      <t>ホゼン</t>
    </rPh>
    <rPh sb="15" eb="17">
      <t>サイセイ</t>
    </rPh>
    <rPh sb="18" eb="20">
      <t>ソウシュツ</t>
    </rPh>
    <rPh sb="21" eb="22">
      <t>カカ</t>
    </rPh>
    <rPh sb="23" eb="26">
      <t>グタイテキ</t>
    </rPh>
    <rPh sb="29" eb="30">
      <t>ト</t>
    </rPh>
    <rPh sb="48" eb="50">
      <t>コウカ</t>
    </rPh>
    <rPh sb="51" eb="53">
      <t>テイリョウ</t>
    </rPh>
    <rPh sb="53" eb="54">
      <t>カ</t>
    </rPh>
    <phoneticPr fontId="5"/>
  </si>
  <si>
    <t>-</t>
    <phoneticPr fontId="5"/>
  </si>
  <si>
    <t>-</t>
    <phoneticPr fontId="5"/>
  </si>
  <si>
    <t>-</t>
    <phoneticPr fontId="5"/>
  </si>
  <si>
    <t>瀬戸内海環境保全特別措置法及び瀬戸内海環境保全基本計画等においても指摘されている課題に対応する事業である。</t>
  </si>
  <si>
    <t>瀬戸内海等の閉鎖性海域は複数の府県にまたがっており、課題解決のための検討を統一的かつ効率的に行うためには、国による実施が必要である。</t>
  </si>
  <si>
    <t>健全な水環境の保全のために必要かつ適切な事業であり、政策体系の中で優先度の高い事業である。</t>
  </si>
  <si>
    <t>有</t>
  </si>
  <si>
    <t>高度な調査・専門的な解析を必要とされる事業であり、支出先は、総合評価落札方式により効果的な手法を採択し、競争性の確保に努めている。
また、一者応札の改善に向けた取組として、公告期間を延長する等、引き続き適正な競争の実施に努める。</t>
    <rPh sb="34" eb="36">
      <t>ラクサツ</t>
    </rPh>
    <rPh sb="36" eb="38">
      <t>ホウシキ</t>
    </rPh>
    <phoneticPr fontId="5"/>
  </si>
  <si>
    <t>‐</t>
  </si>
  <si>
    <t>-</t>
    <phoneticPr fontId="5"/>
  </si>
  <si>
    <t>事業に必要なもののみに支出している。</t>
  </si>
  <si>
    <t>業務の内容を検討し、真に必要な業務のみ執行している。</t>
  </si>
  <si>
    <t>請負業者の選定に当たっては総合評価落札方式で優れた手段・方法を募ることにより、効果的な事業の実施に努めている。</t>
    <rPh sb="13" eb="15">
      <t>ソウゴウ</t>
    </rPh>
    <rPh sb="15" eb="17">
      <t>ヒョウカ</t>
    </rPh>
    <rPh sb="17" eb="19">
      <t>ラクサツ</t>
    </rPh>
    <rPh sb="19" eb="21">
      <t>ホウシキ</t>
    </rPh>
    <rPh sb="39" eb="42">
      <t>コウカテキ</t>
    </rPh>
    <rPh sb="43" eb="45">
      <t>ジギョウ</t>
    </rPh>
    <rPh sb="46" eb="48">
      <t>ジッシ</t>
    </rPh>
    <rPh sb="49" eb="50">
      <t>ツト</t>
    </rPh>
    <phoneticPr fontId="5"/>
  </si>
  <si>
    <t>当初見込みを達成しており、活動実績は見込みに見合っている。</t>
  </si>
  <si>
    <t>各種業務について、必要となる調査内容の検討を行った上で、経費の圧縮に努め、執行した。</t>
  </si>
  <si>
    <t>・全国の閉鎖性海域では、様々な機関による調査・研究等が実施されていることから、これらのデータも収集・整理することにより、より効率的・効果的な業務の執行を図る。
・一者応札の改善に向けた取組として、公告期間を延長するなど、引き続き適切な競争の実施に努める。</t>
  </si>
  <si>
    <t>藻場等の保全・再生・創出に係る具体的方策を取りまとめるためには、藻場・干潟分布状況調査が必要であることから、妥当な水準と考えている。</t>
    <rPh sb="0" eb="2">
      <t>モバ</t>
    </rPh>
    <rPh sb="2" eb="3">
      <t>トウ</t>
    </rPh>
    <rPh sb="4" eb="6">
      <t>ホゼン</t>
    </rPh>
    <rPh sb="7" eb="9">
      <t>サイセイ</t>
    </rPh>
    <rPh sb="10" eb="12">
      <t>ソウシュツ</t>
    </rPh>
    <rPh sb="13" eb="14">
      <t>カカ</t>
    </rPh>
    <rPh sb="15" eb="18">
      <t>グタイテキ</t>
    </rPh>
    <rPh sb="18" eb="20">
      <t>ホウサク</t>
    </rPh>
    <rPh sb="21" eb="22">
      <t>ト</t>
    </rPh>
    <phoneticPr fontId="5"/>
  </si>
  <si>
    <t>瀬戸内海をはじめとする閉鎖性海域を対象に、豊かな海の観点から重要な藻場・干潟の分布状況調査を行い、藻場・干潟分布図の作成及び過去の調査結果との比較を行うとともに、水環境の改善や生物生息場の再生・創出に資する地域における海づくりの取組の効果等を定量的に評価し、効果を最大限にするための技術的助言を行う。また、瀬戸内海において底質・底生生物調査を実施するとともに、水環境の変化状況等の評価、これらの結果等を踏まえ、海域ごとの実情に応じた栄養塩類管理及び藻場等の保全・再生・創出に係る具体的方策の検討を行う。さらに、閉鎖性海域における気候変動による影響の把握等を行い、適応策の検討を行う。</t>
    <rPh sb="103" eb="105">
      <t>チイキ</t>
    </rPh>
    <rPh sb="109" eb="110">
      <t>ウミ</t>
    </rPh>
    <rPh sb="114" eb="116">
      <t>トリクミ</t>
    </rPh>
    <rPh sb="117" eb="119">
      <t>コウカ</t>
    </rPh>
    <rPh sb="119" eb="120">
      <t>トウ</t>
    </rPh>
    <rPh sb="255" eb="258">
      <t>ヘイサセイ</t>
    </rPh>
    <rPh sb="258" eb="260">
      <t>カイイキ</t>
    </rPh>
    <rPh sb="281" eb="284">
      <t>テキオウサク</t>
    </rPh>
    <rPh sb="285" eb="287">
      <t>ケントウ</t>
    </rPh>
    <rPh sb="288" eb="289">
      <t>オコナ</t>
    </rPh>
    <phoneticPr fontId="5"/>
  </si>
  <si>
    <t>瀬戸内海における底質・底生生物調査、藻場・干潟分布状況調査の成果は、令和元年度に取りまとめを行った海域管理方策の検討に活用されている。</t>
    <rPh sb="34" eb="36">
      <t>レイワ</t>
    </rPh>
    <rPh sb="36" eb="37">
      <t>モト</t>
    </rPh>
    <rPh sb="40" eb="41">
      <t>ト</t>
    </rPh>
    <phoneticPr fontId="5"/>
  </si>
  <si>
    <t>瀬戸内海をはじめとする閉鎖性海域をめぐる課題（赤潮や貧酸素水塊の発生、生物多様性・生物生産性の確保、栄養塩類の適切な管理、気候変動による影響等）に対応するため、必要な各種調査・検討等を行い、適切な海域管理方策やこれを踏まえた栄養塩類管理及び藻場等の保全・再生・創出に係る具体的方策を取りまとめるとともに、地域の実情に応じた「豊かな海」の実現に向けた各種取組を推進する。</t>
    <rPh sb="80" eb="82">
      <t>ヒツヨウ</t>
    </rPh>
    <rPh sb="95" eb="97">
      <t>テキセツ</t>
    </rPh>
    <rPh sb="98" eb="100">
      <t>カイイキ</t>
    </rPh>
    <rPh sb="100" eb="102">
      <t>カンリ</t>
    </rPh>
    <rPh sb="102" eb="104">
      <t>ホウサク</t>
    </rPh>
    <rPh sb="108" eb="109">
      <t>フ</t>
    </rPh>
    <rPh sb="141" eb="142">
      <t>ト</t>
    </rPh>
    <rPh sb="168" eb="170">
      <t>ジツゲン</t>
    </rPh>
    <phoneticPr fontId="5"/>
  </si>
  <si>
    <t>里海ネット
http://www.env.go.jp/water/heisa/satoumi/index.html
（里海の概念や重要性、里海づくりに関する情報を国内外に発信することにより、里海創生活動の支援を行うホームページ）</t>
  </si>
  <si>
    <t>116</t>
    <phoneticPr fontId="5"/>
  </si>
  <si>
    <t>121</t>
    <phoneticPr fontId="5"/>
  </si>
  <si>
    <t>66</t>
    <phoneticPr fontId="5"/>
  </si>
  <si>
    <t>65</t>
    <phoneticPr fontId="5"/>
  </si>
  <si>
    <t>111</t>
    <phoneticPr fontId="5"/>
  </si>
  <si>
    <t>118</t>
    <phoneticPr fontId="5"/>
  </si>
  <si>
    <t>134</t>
    <phoneticPr fontId="5"/>
  </si>
  <si>
    <t>132</t>
    <phoneticPr fontId="5"/>
  </si>
  <si>
    <t>A.三洋テクノマリン（株）</t>
    <rPh sb="2" eb="4">
      <t>サンヨウ</t>
    </rPh>
    <rPh sb="11" eb="12">
      <t>カブ</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</si>
  <si>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</si>
  <si>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底質・底生生物調査等の解析、豊かな海の確保に向けた方策検討</t>
    <rPh sb="0" eb="2">
      <t>テイシツ</t>
    </rPh>
    <rPh sb="3" eb="5">
      <t>テイセイ</t>
    </rPh>
    <rPh sb="5" eb="7">
      <t>セイブツ</t>
    </rPh>
    <rPh sb="7" eb="9">
      <t>チョウサ</t>
    </rPh>
    <rPh sb="9" eb="10">
      <t>トウ</t>
    </rPh>
    <rPh sb="11" eb="13">
      <t>カイセキ</t>
    </rPh>
    <rPh sb="14" eb="15">
      <t>ユタ</t>
    </rPh>
    <rPh sb="17" eb="18">
      <t>ウミ</t>
    </rPh>
    <rPh sb="19" eb="21">
      <t>カクホ</t>
    </rPh>
    <rPh sb="22" eb="23">
      <t>ム</t>
    </rPh>
    <rPh sb="25" eb="27">
      <t>ホウサク</t>
    </rPh>
    <rPh sb="27" eb="29">
      <t>ケントウ</t>
    </rPh>
    <phoneticPr fontId="5"/>
  </si>
  <si>
    <t>気候変動による影響評価及び適応策等検討</t>
    <rPh sb="0" eb="2">
      <t>キコウ</t>
    </rPh>
    <rPh sb="2" eb="4">
      <t>ヘンドウ</t>
    </rPh>
    <rPh sb="7" eb="9">
      <t>エイキョウ</t>
    </rPh>
    <rPh sb="9" eb="11">
      <t>ヒョウカ</t>
    </rPh>
    <rPh sb="11" eb="12">
      <t>オヨ</t>
    </rPh>
    <rPh sb="13" eb="16">
      <t>テキオウサク</t>
    </rPh>
    <rPh sb="16" eb="17">
      <t>トウ</t>
    </rPh>
    <rPh sb="17" eb="19">
      <t>ケントウ</t>
    </rPh>
    <phoneticPr fontId="5"/>
  </si>
  <si>
    <t>いであ株式会社</t>
    <rPh sb="3" eb="7">
      <t>カブシキガイシャ</t>
    </rPh>
    <phoneticPr fontId="5"/>
  </si>
  <si>
    <t>三洋テクノマリン株式会社</t>
    <rPh sb="0" eb="2">
      <t>サンヨウ</t>
    </rPh>
    <rPh sb="8" eb="12">
      <t>カブシキガイシャ</t>
    </rPh>
    <phoneticPr fontId="5"/>
  </si>
  <si>
    <t>干潟分布状況調査</t>
    <rPh sb="0" eb="2">
      <t>ヒガタ</t>
    </rPh>
    <rPh sb="2" eb="4">
      <t>ブンプ</t>
    </rPh>
    <rPh sb="4" eb="6">
      <t>ジョウキョウ</t>
    </rPh>
    <rPh sb="6" eb="8">
      <t>チョウサ</t>
    </rPh>
    <phoneticPr fontId="5"/>
  </si>
  <si>
    <t>藻場・干潟分類調査</t>
    <rPh sb="0" eb="2">
      <t>モバ</t>
    </rPh>
    <rPh sb="3" eb="5">
      <t>ヒガタ</t>
    </rPh>
    <rPh sb="5" eb="7">
      <t>ブンルイ</t>
    </rPh>
    <rPh sb="7" eb="9">
      <t>チョウサ</t>
    </rPh>
    <phoneticPr fontId="5"/>
  </si>
  <si>
    <t>-</t>
    <phoneticPr fontId="5"/>
  </si>
  <si>
    <t>-</t>
    <phoneticPr fontId="5"/>
  </si>
  <si>
    <t>D.国立研究開発法人国立環境研究所</t>
    <phoneticPr fontId="5"/>
  </si>
  <si>
    <t>C.いであ(株)</t>
    <phoneticPr fontId="5"/>
  </si>
  <si>
    <t>B.三洋テクノマリン（株）</t>
    <phoneticPr fontId="5"/>
  </si>
  <si>
    <t>人件費</t>
    <rPh sb="0" eb="3">
      <t>ジンケンヒ</t>
    </rPh>
    <phoneticPr fontId="5"/>
  </si>
  <si>
    <t>外注費</t>
    <rPh sb="0" eb="3">
      <t>ガイチュウヒ</t>
    </rPh>
    <phoneticPr fontId="5"/>
  </si>
  <si>
    <t>現地調査、各種検討、検討会運営、報告書作成等</t>
    <rPh sb="0" eb="2">
      <t>ゲンチ</t>
    </rPh>
    <rPh sb="2" eb="4">
      <t>チョウサ</t>
    </rPh>
    <rPh sb="5" eb="7">
      <t>カクシュ</t>
    </rPh>
    <rPh sb="7" eb="9">
      <t>ケントウ</t>
    </rPh>
    <rPh sb="10" eb="13">
      <t>ケントウカイ</t>
    </rPh>
    <rPh sb="13" eb="15">
      <t>ウンエイ</t>
    </rPh>
    <rPh sb="16" eb="19">
      <t>ホウコクショ</t>
    </rPh>
    <rPh sb="19" eb="21">
      <t>サクセイ</t>
    </rPh>
    <rPh sb="21" eb="22">
      <t>トウ</t>
    </rPh>
    <phoneticPr fontId="5"/>
  </si>
  <si>
    <t>画像解析（リモートセンシング技術センター）</t>
    <rPh sb="0" eb="2">
      <t>ガゾウ</t>
    </rPh>
    <rPh sb="2" eb="4">
      <t>カイセキ</t>
    </rPh>
    <rPh sb="14" eb="16">
      <t>ギジュツ</t>
    </rPh>
    <phoneticPr fontId="5"/>
  </si>
  <si>
    <t>旅費</t>
    <rPh sb="0" eb="2">
      <t>リョヒ</t>
    </rPh>
    <phoneticPr fontId="5"/>
  </si>
  <si>
    <t>借料及び損料</t>
    <rPh sb="0" eb="2">
      <t>シャクリョウ</t>
    </rPh>
    <rPh sb="2" eb="3">
      <t>オヨ</t>
    </rPh>
    <rPh sb="4" eb="6">
      <t>ソンリョウ</t>
    </rPh>
    <phoneticPr fontId="5"/>
  </si>
  <si>
    <t>傭船費、傭車費</t>
    <rPh sb="4" eb="7">
      <t>ヨウシャヒ</t>
    </rPh>
    <phoneticPr fontId="5"/>
  </si>
  <si>
    <t>旅費</t>
    <rPh sb="0" eb="2">
      <t>リョヒ</t>
    </rPh>
    <phoneticPr fontId="5"/>
  </si>
  <si>
    <t>検討会、業務打合せ、現地調査等</t>
    <rPh sb="0" eb="3">
      <t>ケントウカイ</t>
    </rPh>
    <rPh sb="4" eb="6">
      <t>ギョウム</t>
    </rPh>
    <rPh sb="6" eb="8">
      <t>ウチアワ</t>
    </rPh>
    <rPh sb="10" eb="12">
      <t>ゲンチ</t>
    </rPh>
    <rPh sb="12" eb="14">
      <t>チョウサ</t>
    </rPh>
    <rPh sb="14" eb="15">
      <t>トウ</t>
    </rPh>
    <phoneticPr fontId="5"/>
  </si>
  <si>
    <t>衛星画像代、検討会委員謝金、報告書印刷費、一般管理費、消費税等</t>
    <rPh sb="6" eb="9">
      <t>ケントウカイ</t>
    </rPh>
    <rPh sb="9" eb="11">
      <t>イイン</t>
    </rPh>
    <rPh sb="11" eb="13">
      <t>シャキン</t>
    </rPh>
    <rPh sb="14" eb="17">
      <t>ホウコクショ</t>
    </rPh>
    <rPh sb="17" eb="19">
      <t>インサツ</t>
    </rPh>
    <rPh sb="19" eb="20">
      <t>ヒ</t>
    </rPh>
    <rPh sb="21" eb="23">
      <t>イッパン</t>
    </rPh>
    <rPh sb="23" eb="26">
      <t>カンリヒ</t>
    </rPh>
    <rPh sb="27" eb="30">
      <t>ショウヒゼイ</t>
    </rPh>
    <rPh sb="30" eb="31">
      <t>トウ</t>
    </rPh>
    <phoneticPr fontId="5"/>
  </si>
  <si>
    <t>共同実施</t>
    <rPh sb="0" eb="2">
      <t>キョウドウ</t>
    </rPh>
    <rPh sb="2" eb="4">
      <t>ジッシ</t>
    </rPh>
    <phoneticPr fontId="5"/>
  </si>
  <si>
    <t>各種調査、各種検討、検討会運営、報告書作成等</t>
  </si>
  <si>
    <t>データ整理、検討会運営（瀬戸内海環境保全協会）</t>
    <rPh sb="3" eb="5">
      <t>セイリ</t>
    </rPh>
    <rPh sb="6" eb="9">
      <t>ケントウカイ</t>
    </rPh>
    <rPh sb="9" eb="11">
      <t>ウンエイ</t>
    </rPh>
    <rPh sb="12" eb="16">
      <t>セトナイカイ</t>
    </rPh>
    <rPh sb="16" eb="18">
      <t>カンキョウ</t>
    </rPh>
    <rPh sb="18" eb="20">
      <t>ホゼン</t>
    </rPh>
    <rPh sb="20" eb="22">
      <t>キョウカイ</t>
    </rPh>
    <phoneticPr fontId="5"/>
  </si>
  <si>
    <t>検討会、業務打合せ、現地調査等</t>
  </si>
  <si>
    <t>印刷製本費</t>
    <rPh sb="0" eb="2">
      <t>インサツ</t>
    </rPh>
    <rPh sb="2" eb="4">
      <t>セイホン</t>
    </rPh>
    <rPh sb="4" eb="5">
      <t>ヒ</t>
    </rPh>
    <phoneticPr fontId="5"/>
  </si>
  <si>
    <t>データ解析、数値シミュレーション、培養実験、化学分析作業</t>
    <phoneticPr fontId="5"/>
  </si>
  <si>
    <t>支援業務（いであ（株））
支援業務（（株）サイエンスアンドテクノロジー）</t>
    <phoneticPr fontId="5"/>
  </si>
  <si>
    <t>消耗品費</t>
    <phoneticPr fontId="5"/>
  </si>
  <si>
    <t>データ記憶媒体、培養実験器具・試薬類等</t>
    <phoneticPr fontId="5"/>
  </si>
  <si>
    <t>検討会、ヒアリング、実験サンプル現地採取等</t>
    <phoneticPr fontId="5"/>
  </si>
  <si>
    <t>その他</t>
    <rPh sb="2" eb="3">
      <t>ホカ</t>
    </rPh>
    <phoneticPr fontId="5"/>
  </si>
  <si>
    <t>検討会委員謝金、一般管理費、消費税等</t>
    <rPh sb="0" eb="3">
      <t>ケントウカイ</t>
    </rPh>
    <rPh sb="3" eb="5">
      <t>イイン</t>
    </rPh>
    <rPh sb="5" eb="7">
      <t>シャキン</t>
    </rPh>
    <rPh sb="8" eb="10">
      <t>イッパン</t>
    </rPh>
    <rPh sb="10" eb="13">
      <t>カンリヒ</t>
    </rPh>
    <rPh sb="14" eb="17">
      <t>ショウヒゼイ</t>
    </rPh>
    <rPh sb="17" eb="18">
      <t>トウ</t>
    </rPh>
    <phoneticPr fontId="5"/>
  </si>
  <si>
    <t>傭車費、検討会委員謝金、報告書印刷費、一般管理費、消費税等</t>
    <rPh sb="4" eb="7">
      <t>ケントウカイ</t>
    </rPh>
    <rPh sb="7" eb="9">
      <t>イイン</t>
    </rPh>
    <rPh sb="9" eb="11">
      <t>シャキン</t>
    </rPh>
    <rPh sb="12" eb="15">
      <t>ホウコクショ</t>
    </rPh>
    <rPh sb="15" eb="17">
      <t>インサツ</t>
    </rPh>
    <rPh sb="17" eb="18">
      <t>ヒ</t>
    </rPh>
    <rPh sb="19" eb="21">
      <t>イッパン</t>
    </rPh>
    <rPh sb="21" eb="24">
      <t>カンリヒ</t>
    </rPh>
    <rPh sb="25" eb="28">
      <t>ショウヒゼイ</t>
    </rPh>
    <rPh sb="28" eb="29">
      <t>トウ</t>
    </rPh>
    <phoneticPr fontId="5"/>
  </si>
  <si>
    <t>一般管理費、消費税等</t>
    <phoneticPr fontId="5"/>
  </si>
  <si>
    <t>報告書</t>
    <rPh sb="0" eb="3">
      <t>ホウコクショ</t>
    </rPh>
    <phoneticPr fontId="5"/>
  </si>
  <si>
    <t>-</t>
    <phoneticPr fontId="5"/>
  </si>
  <si>
    <t>-</t>
    <phoneticPr fontId="5"/>
  </si>
  <si>
    <t>-</t>
    <phoneticPr fontId="5"/>
  </si>
  <si>
    <t>目標通り瀬戸内海における湾・灘ごとの水環境等の状況の評価を行うことができている。</t>
    <rPh sb="0" eb="2">
      <t>モクヒョウ</t>
    </rPh>
    <rPh sb="2" eb="3">
      <t>ドオ</t>
    </rPh>
    <phoneticPr fontId="5"/>
  </si>
  <si>
    <t>閉鎖性海域対策室長
行木美弥</t>
    <rPh sb="10" eb="12">
      <t>ナメキ</t>
    </rPh>
    <rPh sb="12" eb="14">
      <t>ミミ</t>
    </rPh>
    <phoneticPr fontId="5"/>
  </si>
  <si>
    <t>地域資源等の保全・利活用の推進に関する事業を新規で要求することとしたため。</t>
    <rPh sb="0" eb="2">
      <t>チイキ</t>
    </rPh>
    <rPh sb="2" eb="4">
      <t>シゲン</t>
    </rPh>
    <rPh sb="4" eb="5">
      <t>トウ</t>
    </rPh>
    <rPh sb="6" eb="8">
      <t>ホゼン</t>
    </rPh>
    <rPh sb="9" eb="12">
      <t>リカツヨウ</t>
    </rPh>
    <rPh sb="13" eb="15">
      <t>スイシン</t>
    </rPh>
    <rPh sb="16" eb="17">
      <t>カン</t>
    </rPh>
    <rPh sb="19" eb="21">
      <t>ジギョウ</t>
    </rPh>
    <rPh sb="22" eb="24">
      <t>シンキ</t>
    </rPh>
    <rPh sb="25" eb="27">
      <t>ヨウキュウ</t>
    </rPh>
    <phoneticPr fontId="5"/>
  </si>
  <si>
    <t>-</t>
    <phoneticPr fontId="5"/>
  </si>
  <si>
    <t>引き続き「豊かな海」の実現のための事業を適切に実施すること。また、一者応札の改善に向け、調達方式や仕様書の見直しを通じて競争性を確保した調達となるよう予算の適切な執行に努めること。</t>
    <rPh sb="0" eb="1">
      <t>ヒ</t>
    </rPh>
    <rPh sb="2" eb="3">
      <t>ツヅ</t>
    </rPh>
    <rPh sb="5" eb="6">
      <t>ユタ</t>
    </rPh>
    <rPh sb="8" eb="9">
      <t>ウミ</t>
    </rPh>
    <rPh sb="11" eb="13">
      <t>ジツゲン</t>
    </rPh>
    <rPh sb="17" eb="19">
      <t>ジギョウ</t>
    </rPh>
    <rPh sb="20" eb="22">
      <t>テキセツ</t>
    </rPh>
    <rPh sb="23" eb="25">
      <t>ジッシ</t>
    </rPh>
    <rPh sb="44" eb="46">
      <t>チョウタツ</t>
    </rPh>
    <rPh sb="46" eb="48">
      <t>ホウシキ</t>
    </rPh>
    <phoneticPr fontId="13"/>
  </si>
  <si>
    <t>執行等改善</t>
  </si>
  <si>
    <t>執行等の改善に向け、公示期間の延長等を行う。</t>
    <rPh sb="0" eb="2">
      <t>シッコウ</t>
    </rPh>
    <rPh sb="2" eb="3">
      <t>トウ</t>
    </rPh>
    <rPh sb="4" eb="6">
      <t>カイゼン</t>
    </rPh>
    <rPh sb="7" eb="8">
      <t>ム</t>
    </rPh>
    <rPh sb="10" eb="12">
      <t>コウジ</t>
    </rPh>
    <rPh sb="12" eb="14">
      <t>キカン</t>
    </rPh>
    <rPh sb="15" eb="17">
      <t>エンチョウ</t>
    </rPh>
    <rPh sb="17" eb="18">
      <t>トウ</t>
    </rPh>
    <rPh sb="19" eb="2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</si>
</sst>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34</xdr:col>
      <xdr:colOff>41276</xdr:colOff>
      <xdr:row>742</xdr:row>
      <xdr:rowOff>229061</xdr:rowOff>
    </xdr:to>
    <xdr:grpSp>
      <xdr:nvGrpSpPr>
        <xdr:cNvPr id="2" name="グループ化 22"/>
        <xdr:cNvGrpSpPr>
          <a:grpSpLocks/>
        </xdr:cNvGrpSpPr>
      </xdr:nvGrpSpPr>
      <xdr:grpSpPr bwMode="auto">
        <a:xfrm>
          <a:off x="2743200" y="49844960"/>
          <a:ext cx="3515996" cy="584661"/>
          <a:chOff x="3515451" y="13735416"/>
          <a:chExt cx="4970843" cy="791494"/>
        </a:xfrm>
      </xdr:grpSpPr>
      <xdr:sp macro="" textlink="">
        <xdr:nvSpPr>
          <xdr:cNvPr id="3"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115</a:t>
            </a:r>
            <a:r>
              <a:rPr kumimoji="1" lang="ja-JP" altLang="en-US" sz="1100">
                <a:solidFill>
                  <a:sysClr val="windowText" lastClr="000000"/>
                </a:solidFill>
              </a:rPr>
              <a:t>百万円</a:t>
            </a:r>
          </a:p>
        </xdr:txBody>
      </xdr:sp>
      <xdr:sp macro="" textlink="">
        <xdr:nvSpPr>
          <xdr:cNvPr id="4" name="大かっこ 4"/>
          <xdr:cNvSpPr/>
        </xdr:nvSpPr>
        <xdr:spPr>
          <a:xfrm>
            <a:off x="6119560" y="13767629"/>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p>
        </xdr:txBody>
      </xdr:sp>
    </xdr:grpSp>
    <xdr:clientData/>
  </xdr:twoCellAnchor>
  <xdr:twoCellAnchor>
    <xdr:from>
      <xdr:col>19</xdr:col>
      <xdr:colOff>0</xdr:colOff>
      <xdr:row>742</xdr:row>
      <xdr:rowOff>197826</xdr:rowOff>
    </xdr:from>
    <xdr:to>
      <xdr:col>20</xdr:col>
      <xdr:colOff>179811</xdr:colOff>
      <xdr:row>755</xdr:row>
      <xdr:rowOff>192410</xdr:rowOff>
    </xdr:to>
    <xdr:sp macro="" textlink="">
      <xdr:nvSpPr>
        <xdr:cNvPr id="5" name="フリーフォーム 4"/>
        <xdr:cNvSpPr/>
      </xdr:nvSpPr>
      <xdr:spPr>
        <a:xfrm>
          <a:off x="3758712" y="50629038"/>
          <a:ext cx="377637" cy="4566584"/>
        </a:xfrm>
        <a:custGeom>
          <a:avLst/>
          <a:gdLst>
            <a:gd name="connsiteX0" fmla="*/ 0 w 328706"/>
            <a:gd name="connsiteY0" fmla="*/ 0 h 4340412"/>
            <a:gd name="connsiteX1" fmla="*/ 0 w 328706"/>
            <a:gd name="connsiteY1" fmla="*/ 4340412 h 4340412"/>
            <a:gd name="connsiteX2" fmla="*/ 328706 w 328706"/>
            <a:gd name="connsiteY2" fmla="*/ 4340412 h 4340412"/>
          </a:gdLst>
          <a:ahLst/>
          <a:cxnLst>
            <a:cxn ang="0">
              <a:pos x="connsiteX0" y="connsiteY0"/>
            </a:cxn>
            <a:cxn ang="0">
              <a:pos x="connsiteX1" y="connsiteY1"/>
            </a:cxn>
            <a:cxn ang="0">
              <a:pos x="connsiteX2" y="connsiteY2"/>
            </a:cxn>
          </a:cxnLst>
          <a:rect l="l" t="t" r="r" b="b"/>
          <a:pathLst>
            <a:path w="328706" h="4340412">
              <a:moveTo>
                <a:pt x="0" y="0"/>
              </a:moveTo>
              <a:lnTo>
                <a:pt x="0" y="4340412"/>
              </a:lnTo>
              <a:lnTo>
                <a:pt x="328706" y="4340412"/>
              </a:lnTo>
            </a:path>
          </a:pathLst>
        </a:cu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168520</xdr:colOff>
      <xdr:row>741</xdr:row>
      <xdr:rowOff>14653</xdr:rowOff>
    </xdr:from>
    <xdr:to>
      <xdr:col>48</xdr:col>
      <xdr:colOff>165115</xdr:colOff>
      <xdr:row>743</xdr:row>
      <xdr:rowOff>38531</xdr:rowOff>
    </xdr:to>
    <xdr:sp macro="" textlink="">
      <xdr:nvSpPr>
        <xdr:cNvPr id="6" name="大かっこ 5"/>
        <xdr:cNvSpPr/>
      </xdr:nvSpPr>
      <xdr:spPr>
        <a:xfrm>
          <a:off x="6894635" y="50094172"/>
          <a:ext cx="2766172" cy="72726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5</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21</xdr:col>
      <xdr:colOff>43962</xdr:colOff>
      <xdr:row>743</xdr:row>
      <xdr:rowOff>315059</xdr:rowOff>
    </xdr:from>
    <xdr:to>
      <xdr:col>37</xdr:col>
      <xdr:colOff>73985</xdr:colOff>
      <xdr:row>745</xdr:row>
      <xdr:rowOff>237594</xdr:rowOff>
    </xdr:to>
    <xdr:sp macro="" textlink="">
      <xdr:nvSpPr>
        <xdr:cNvPr id="7" name="テキスト ボックス 6"/>
        <xdr:cNvSpPr txBox="1"/>
      </xdr:nvSpPr>
      <xdr:spPr bwMode="auto">
        <a:xfrm rot="10800000" flipV="1">
          <a:off x="4198327" y="51097963"/>
          <a:ext cx="3195254" cy="62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21</xdr:col>
      <xdr:colOff>148554</xdr:colOff>
      <xdr:row>749</xdr:row>
      <xdr:rowOff>246314</xdr:rowOff>
    </xdr:from>
    <xdr:to>
      <xdr:col>38</xdr:col>
      <xdr:colOff>149583</xdr:colOff>
      <xdr:row>751</xdr:row>
      <xdr:rowOff>130712</xdr:rowOff>
    </xdr:to>
    <xdr:sp macro="" textlink="">
      <xdr:nvSpPr>
        <xdr:cNvPr id="8" name="正方形/長方形 6"/>
        <xdr:cNvSpPr/>
      </xdr:nvSpPr>
      <xdr:spPr bwMode="auto">
        <a:xfrm>
          <a:off x="4302919" y="53139372"/>
          <a:ext cx="3364087" cy="587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．三洋テクノマリン</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21</xdr:col>
      <xdr:colOff>153491</xdr:colOff>
      <xdr:row>751</xdr:row>
      <xdr:rowOff>220207</xdr:rowOff>
    </xdr:from>
    <xdr:to>
      <xdr:col>38</xdr:col>
      <xdr:colOff>66433</xdr:colOff>
      <xdr:row>753</xdr:row>
      <xdr:rowOff>56822</xdr:rowOff>
    </xdr:to>
    <xdr:sp macro="" textlink="">
      <xdr:nvSpPr>
        <xdr:cNvPr id="10" name="大かっこ 9"/>
        <xdr:cNvSpPr/>
      </xdr:nvSpPr>
      <xdr:spPr bwMode="auto">
        <a:xfrm>
          <a:off x="4307856" y="53816649"/>
          <a:ext cx="3276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瀬戸内海における藻場・干潟分類調査</a:t>
          </a:r>
          <a:endParaRPr lang="ja-JP" altLang="ja-JP">
            <a:effectLst/>
          </a:endParaRPr>
        </a:p>
      </xdr:txBody>
    </xdr:sp>
    <xdr:clientData/>
  </xdr:twoCellAnchor>
  <xdr:twoCellAnchor>
    <xdr:from>
      <xdr:col>21</xdr:col>
      <xdr:colOff>154904</xdr:colOff>
      <xdr:row>744</xdr:row>
      <xdr:rowOff>236344</xdr:rowOff>
    </xdr:from>
    <xdr:to>
      <xdr:col>38</xdr:col>
      <xdr:colOff>157053</xdr:colOff>
      <xdr:row>746</xdr:row>
      <xdr:rowOff>148810</xdr:rowOff>
    </xdr:to>
    <xdr:sp macro="" textlink="">
      <xdr:nvSpPr>
        <xdr:cNvPr id="11" name="正方形/長方形 10"/>
        <xdr:cNvSpPr/>
      </xdr:nvSpPr>
      <xdr:spPr bwMode="auto">
        <a:xfrm>
          <a:off x="4309269" y="51370940"/>
          <a:ext cx="3365207" cy="6158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Ａ．三洋テクノマリン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200"/>
            </a:lnSpc>
          </a:pP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oneCellAnchor>
    <xdr:from>
      <xdr:col>21</xdr:col>
      <xdr:colOff>43962</xdr:colOff>
      <xdr:row>748</xdr:row>
      <xdr:rowOff>325507</xdr:rowOff>
    </xdr:from>
    <xdr:ext cx="3715954" cy="275717"/>
    <xdr:sp macro="" textlink="">
      <xdr:nvSpPr>
        <xdr:cNvPr id="12" name="テキスト ボックス 11"/>
        <xdr:cNvSpPr txBox="1"/>
      </xdr:nvSpPr>
      <xdr:spPr bwMode="auto">
        <a:xfrm rot="10800000" flipV="1">
          <a:off x="4198327" y="52866872"/>
          <a:ext cx="371595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22</xdr:col>
      <xdr:colOff>1526</xdr:colOff>
      <xdr:row>746</xdr:row>
      <xdr:rowOff>248977</xdr:rowOff>
    </xdr:from>
    <xdr:to>
      <xdr:col>38</xdr:col>
      <xdr:colOff>112295</xdr:colOff>
      <xdr:row>748</xdr:row>
      <xdr:rowOff>93742</xdr:rowOff>
    </xdr:to>
    <xdr:sp macro="" textlink="">
      <xdr:nvSpPr>
        <xdr:cNvPr id="13" name="大かっこ 12"/>
        <xdr:cNvSpPr/>
      </xdr:nvSpPr>
      <xdr:spPr bwMode="auto">
        <a:xfrm>
          <a:off x="4353718" y="52086958"/>
          <a:ext cx="3276000" cy="548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有明海・八代海における干潟分布状況調査等</a:t>
          </a:r>
          <a:endParaRPr kumimoji="1" lang="en-US" altLang="ja-JP" sz="1100"/>
        </a:p>
      </xdr:txBody>
    </xdr:sp>
    <xdr:clientData/>
  </xdr:twoCellAnchor>
  <xdr:twoCellAnchor>
    <xdr:from>
      <xdr:col>21</xdr:col>
      <xdr:colOff>125209</xdr:colOff>
      <xdr:row>754</xdr:row>
      <xdr:rowOff>243255</xdr:rowOff>
    </xdr:from>
    <xdr:to>
      <xdr:col>38</xdr:col>
      <xdr:colOff>177784</xdr:colOff>
      <xdr:row>756</xdr:row>
      <xdr:rowOff>127651</xdr:rowOff>
    </xdr:to>
    <xdr:sp macro="" textlink="">
      <xdr:nvSpPr>
        <xdr:cNvPr id="14" name="正方形/長方形 6"/>
        <xdr:cNvSpPr/>
      </xdr:nvSpPr>
      <xdr:spPr bwMode="auto">
        <a:xfrm>
          <a:off x="4279574" y="54894774"/>
          <a:ext cx="3415633" cy="5877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．いであ</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21</xdr:col>
      <xdr:colOff>51433</xdr:colOff>
      <xdr:row>753</xdr:row>
      <xdr:rowOff>310494</xdr:rowOff>
    </xdr:from>
    <xdr:ext cx="2784409" cy="275717"/>
    <xdr:sp macro="" textlink="">
      <xdr:nvSpPr>
        <xdr:cNvPr id="15" name="テキスト ボックス 14"/>
        <xdr:cNvSpPr txBox="1"/>
      </xdr:nvSpPr>
      <xdr:spPr bwMode="auto">
        <a:xfrm rot="10800000" flipV="1">
          <a:off x="4205798" y="54610321"/>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21</xdr:col>
      <xdr:colOff>161192</xdr:colOff>
      <xdr:row>756</xdr:row>
      <xdr:rowOff>153866</xdr:rowOff>
    </xdr:from>
    <xdr:to>
      <xdr:col>38</xdr:col>
      <xdr:colOff>74134</xdr:colOff>
      <xdr:row>757</xdr:row>
      <xdr:rowOff>522174</xdr:rowOff>
    </xdr:to>
    <xdr:sp macro="" textlink="">
      <xdr:nvSpPr>
        <xdr:cNvPr id="16" name="大かっこ 15"/>
        <xdr:cNvSpPr/>
      </xdr:nvSpPr>
      <xdr:spPr bwMode="auto">
        <a:xfrm>
          <a:off x="4315557" y="55508770"/>
          <a:ext cx="3276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瀬戸内海における底質・底生生物調査等の解析</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湾・灘ごとの水環境の特徴に係る総合的な評価</a:t>
          </a:r>
          <a:endParaRPr lang="ja-JP" altLang="ja-JP">
            <a:effectLst/>
          </a:endParaRPr>
        </a:p>
        <a:p>
          <a:pPr algn="ctr"/>
          <a:r>
            <a:rPr kumimoji="1" lang="ja-JP" altLang="ja-JP" sz="1100">
              <a:solidFill>
                <a:schemeClr val="tx1"/>
              </a:solidFill>
              <a:effectLst/>
              <a:latin typeface="+mn-lt"/>
              <a:ea typeface="+mn-ea"/>
              <a:cs typeface="+mn-cs"/>
            </a:rPr>
            <a:t>豊かな海の確保に向けた方策検討</a:t>
          </a:r>
          <a:endParaRPr lang="ja-JP" altLang="ja-JP">
            <a:effectLst/>
          </a:endParaRPr>
        </a:p>
      </xdr:txBody>
    </xdr:sp>
    <xdr:clientData/>
  </xdr:twoCellAnchor>
  <xdr:twoCellAnchor>
    <xdr:from>
      <xdr:col>18</xdr:col>
      <xdr:colOff>197826</xdr:colOff>
      <xdr:row>742</xdr:row>
      <xdr:rowOff>183173</xdr:rowOff>
    </xdr:from>
    <xdr:to>
      <xdr:col>20</xdr:col>
      <xdr:colOff>189390</xdr:colOff>
      <xdr:row>745</xdr:row>
      <xdr:rowOff>168512</xdr:rowOff>
    </xdr:to>
    <xdr:cxnSp macro="">
      <xdr:nvCxnSpPr>
        <xdr:cNvPr id="17" name="カギ線コネクタ 16"/>
        <xdr:cNvCxnSpPr/>
      </xdr:nvCxnSpPr>
      <xdr:spPr>
        <a:xfrm rot="16200000" flipH="1">
          <a:off x="3432112" y="50940984"/>
          <a:ext cx="1040415" cy="38721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196361</xdr:colOff>
      <xdr:row>742</xdr:row>
      <xdr:rowOff>196361</xdr:rowOff>
    </xdr:from>
    <xdr:to>
      <xdr:col>20</xdr:col>
      <xdr:colOff>181575</xdr:colOff>
      <xdr:row>750</xdr:row>
      <xdr:rowOff>177636</xdr:rowOff>
    </xdr:to>
    <xdr:cxnSp macro="">
      <xdr:nvCxnSpPr>
        <xdr:cNvPr id="19" name="カギ線コネクタ 18"/>
        <xdr:cNvCxnSpPr/>
      </xdr:nvCxnSpPr>
      <xdr:spPr>
        <a:xfrm rot="16200000" flipH="1">
          <a:off x="2550273" y="51834546"/>
          <a:ext cx="2794813" cy="38086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196361</xdr:colOff>
      <xdr:row>752</xdr:row>
      <xdr:rowOff>247649</xdr:rowOff>
    </xdr:from>
    <xdr:to>
      <xdr:col>20</xdr:col>
      <xdr:colOff>181575</xdr:colOff>
      <xdr:row>758</xdr:row>
      <xdr:rowOff>617251</xdr:rowOff>
    </xdr:to>
    <xdr:cxnSp macro="">
      <xdr:nvCxnSpPr>
        <xdr:cNvPr id="20" name="カギ線コネクタ 19"/>
        <xdr:cNvCxnSpPr/>
      </xdr:nvCxnSpPr>
      <xdr:spPr>
        <a:xfrm rot="16200000" flipH="1">
          <a:off x="2550273" y="55402757"/>
          <a:ext cx="2794813" cy="38086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103084</xdr:colOff>
      <xdr:row>758</xdr:row>
      <xdr:rowOff>335742</xdr:rowOff>
    </xdr:from>
    <xdr:to>
      <xdr:col>38</xdr:col>
      <xdr:colOff>155659</xdr:colOff>
      <xdr:row>759</xdr:row>
      <xdr:rowOff>256773</xdr:rowOff>
    </xdr:to>
    <xdr:sp macro="" textlink="">
      <xdr:nvSpPr>
        <xdr:cNvPr id="21" name="正方形/長方形 6"/>
        <xdr:cNvSpPr/>
      </xdr:nvSpPr>
      <xdr:spPr bwMode="auto">
        <a:xfrm>
          <a:off x="4257449" y="56709088"/>
          <a:ext cx="3415633" cy="5877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Ｄ．国立研究開発法人国立環境研究所</a:t>
          </a:r>
          <a:endParaRPr kumimoji="1" lang="en-US" altLang="ja-JP" sz="1050">
            <a:solidFill>
              <a:sysClr val="windowText" lastClr="000000"/>
            </a:solidFill>
          </a:endParaRPr>
        </a:p>
        <a:p>
          <a:pPr algn="ctr">
            <a:lnSpc>
              <a:spcPct val="100000"/>
            </a:lnSpc>
          </a:pP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oneCellAnchor>
    <xdr:from>
      <xdr:col>21</xdr:col>
      <xdr:colOff>29308</xdr:colOff>
      <xdr:row>758</xdr:row>
      <xdr:rowOff>51289</xdr:rowOff>
    </xdr:from>
    <xdr:ext cx="2784409" cy="275717"/>
    <xdr:sp macro="" textlink="">
      <xdr:nvSpPr>
        <xdr:cNvPr id="22" name="テキスト ボックス 21"/>
        <xdr:cNvSpPr txBox="1"/>
      </xdr:nvSpPr>
      <xdr:spPr bwMode="auto">
        <a:xfrm rot="10800000" flipV="1">
          <a:off x="4183673" y="56424635"/>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21</xdr:col>
      <xdr:colOff>156220</xdr:colOff>
      <xdr:row>759</xdr:row>
      <xdr:rowOff>385005</xdr:rowOff>
    </xdr:from>
    <xdr:to>
      <xdr:col>38</xdr:col>
      <xdr:colOff>33162</xdr:colOff>
      <xdr:row>760</xdr:row>
      <xdr:rowOff>265096</xdr:rowOff>
    </xdr:to>
    <xdr:sp macro="" textlink="">
      <xdr:nvSpPr>
        <xdr:cNvPr id="23" name="大かっこ 22"/>
        <xdr:cNvSpPr/>
      </xdr:nvSpPr>
      <xdr:spPr bwMode="auto">
        <a:xfrm>
          <a:off x="4310585" y="57425101"/>
          <a:ext cx="3240000" cy="546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気候変動による影響把握及び適応策の検討</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1" zoomScale="75" zoomScaleNormal="75" zoomScaleSheetLayoutView="75" zoomScalePageLayoutView="85" workbookViewId="0">
      <selection activeCell="A735" sqref="A735:AX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129</v>
      </c>
      <c r="AT2" s="218"/>
      <c r="AU2" s="218"/>
      <c r="AV2" s="51" t="str">
        <f>IF(AW2="", "", "-")</f>
        <v/>
      </c>
      <c r="AW2" s="401"/>
      <c r="AX2" s="401"/>
    </row>
    <row r="3" spans="1:50" ht="21" customHeight="1" thickBot="1" x14ac:dyDescent="0.25">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562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680</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1.25" customHeight="1" x14ac:dyDescent="0.2">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宇宙開発利用、海洋政策、地方創生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628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626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135</v>
      </c>
      <c r="Q13" s="117"/>
      <c r="R13" s="117"/>
      <c r="S13" s="117"/>
      <c r="T13" s="117"/>
      <c r="U13" s="117"/>
      <c r="V13" s="118"/>
      <c r="W13" s="116">
        <v>109</v>
      </c>
      <c r="X13" s="117"/>
      <c r="Y13" s="117"/>
      <c r="Z13" s="117"/>
      <c r="AA13" s="117"/>
      <c r="AB13" s="117"/>
      <c r="AC13" s="118"/>
      <c r="AD13" s="116">
        <v>118</v>
      </c>
      <c r="AE13" s="117"/>
      <c r="AF13" s="117"/>
      <c r="AG13" s="117"/>
      <c r="AH13" s="117"/>
      <c r="AI13" s="117"/>
      <c r="AJ13" s="118"/>
      <c r="AK13" s="116">
        <v>130</v>
      </c>
      <c r="AL13" s="117"/>
      <c r="AM13" s="117"/>
      <c r="AN13" s="117"/>
      <c r="AO13" s="117"/>
      <c r="AP13" s="117"/>
      <c r="AQ13" s="118"/>
      <c r="AR13" s="113">
        <v>154</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569</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135</v>
      </c>
      <c r="Q18" s="123"/>
      <c r="R18" s="123"/>
      <c r="S18" s="123"/>
      <c r="T18" s="123"/>
      <c r="U18" s="123"/>
      <c r="V18" s="124"/>
      <c r="W18" s="122">
        <f>SUM(W13:AC17)</f>
        <v>109</v>
      </c>
      <c r="X18" s="123"/>
      <c r="Y18" s="123"/>
      <c r="Z18" s="123"/>
      <c r="AA18" s="123"/>
      <c r="AB18" s="123"/>
      <c r="AC18" s="124"/>
      <c r="AD18" s="122">
        <f>SUM(AD13:AJ17)</f>
        <v>118</v>
      </c>
      <c r="AE18" s="123"/>
      <c r="AF18" s="123"/>
      <c r="AG18" s="123"/>
      <c r="AH18" s="123"/>
      <c r="AI18" s="123"/>
      <c r="AJ18" s="124"/>
      <c r="AK18" s="122">
        <f>SUM(AK13:AQ17)</f>
        <v>130</v>
      </c>
      <c r="AL18" s="123"/>
      <c r="AM18" s="123"/>
      <c r="AN18" s="123"/>
      <c r="AO18" s="123"/>
      <c r="AP18" s="123"/>
      <c r="AQ18" s="124"/>
      <c r="AR18" s="122">
        <f>SUM(AR13:AX17)</f>
        <v>154</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134</v>
      </c>
      <c r="Q19" s="117"/>
      <c r="R19" s="117"/>
      <c r="S19" s="117"/>
      <c r="T19" s="117"/>
      <c r="U19" s="117"/>
      <c r="V19" s="118"/>
      <c r="W19" s="116">
        <v>105</v>
      </c>
      <c r="X19" s="117"/>
      <c r="Y19" s="117"/>
      <c r="Z19" s="117"/>
      <c r="AA19" s="117"/>
      <c r="AB19" s="117"/>
      <c r="AC19" s="118"/>
      <c r="AD19" s="116">
        <v>115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0.99259259259259258</v>
      </c>
      <c r="Q20" s="540"/>
      <c r="R20" s="540"/>
      <c r="S20" s="540"/>
      <c r="T20" s="540"/>
      <c r="U20" s="540"/>
      <c r="V20" s="540"/>
      <c r="W20" s="540">
        <f t="shared" ref="W20" si="0">IF(W18=0, "-", SUM(W19)/W18)</f>
        <v>0.96330275229357798</v>
      </c>
      <c r="X20" s="540"/>
      <c r="Y20" s="540"/>
      <c r="Z20" s="540"/>
      <c r="AA20" s="540"/>
      <c r="AB20" s="540"/>
      <c r="AC20" s="540"/>
      <c r="AD20" s="540">
        <f t="shared" ref="AD20" si="1">IF(AD18=0, "-", SUM(AD19)/AD18)</f>
        <v>0.97457627118644063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356</v>
      </c>
      <c r="H21" s="932"/>
      <c r="I21" s="932"/>
      <c r="J21" s="932"/>
      <c r="K21" s="932"/>
      <c r="L21" s="932"/>
      <c r="M21" s="932"/>
      <c r="N21" s="932"/>
      <c r="O21" s="932"/>
      <c r="P21" s="540">
        <f>IF(P19=0, "-", SUM(P19)/SUM(P13,P14))</f>
        <v>0.99259259259259258</v>
      </c>
      <c r="Q21" s="540"/>
      <c r="R21" s="540"/>
      <c r="S21" s="540"/>
      <c r="T21" s="540"/>
      <c r="U21" s="540"/>
      <c r="V21" s="540"/>
      <c r="W21" s="540">
        <f t="shared" ref="W21" si="2">IF(W19=0, "-", SUM(W19)/SUM(W13,W14))</f>
        <v>0.96330275229357798</v>
      </c>
      <c r="X21" s="540"/>
      <c r="Y21" s="540"/>
      <c r="Z21" s="540"/>
      <c r="AA21" s="540"/>
      <c r="AB21" s="540"/>
      <c r="AC21" s="540"/>
      <c r="AD21" s="540">
        <f t="shared" ref="AD21" si="3">IF(AD19=0, "-", SUM(AD19)/SUM(AD13,AD14))</f>
        <v>0.97457627118644063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9.25" customHeight="1" x14ac:dyDescent="0.2">
      <c r="A23" s="199"/>
      <c r="B23" s="200"/>
      <c r="C23" s="200"/>
      <c r="D23" s="200"/>
      <c r="E23" s="200"/>
      <c r="F23" s="201"/>
      <c r="G23" s="190" t="s">
        <v>570</v>
      </c>
      <c r="H23" s="191"/>
      <c r="I23" s="191"/>
      <c r="J23" s="191"/>
      <c r="K23" s="191"/>
      <c r="L23" s="191"/>
      <c r="M23" s="191"/>
      <c r="N23" s="191"/>
      <c r="O23" s="192"/>
      <c r="P23" s="113">
        <v>130</v>
      </c>
      <c r="Q23" s="114"/>
      <c r="R23" s="114"/>
      <c r="S23" s="114"/>
      <c r="T23" s="114"/>
      <c r="U23" s="114"/>
      <c r="V23" s="115"/>
      <c r="W23" s="113">
        <v>154</v>
      </c>
      <c r="X23" s="114"/>
      <c r="Y23" s="114"/>
      <c r="Z23" s="114"/>
      <c r="AA23" s="114"/>
      <c r="AB23" s="114"/>
      <c r="AC23" s="115"/>
      <c r="AD23" s="207" t="s">
        <v>681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4.75" hidden="1" customHeight="1" x14ac:dyDescent="0.2">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60.75" customHeight="1" thickBot="1" x14ac:dyDescent="0.25">
      <c r="A29" s="202"/>
      <c r="B29" s="203"/>
      <c r="C29" s="203"/>
      <c r="D29" s="203"/>
      <c r="E29" s="203"/>
      <c r="F29" s="204"/>
      <c r="G29" s="232" t="s">
        <v>336</v>
      </c>
      <c r="H29" s="233"/>
      <c r="I29" s="233"/>
      <c r="J29" s="233"/>
      <c r="K29" s="233"/>
      <c r="L29" s="233"/>
      <c r="M29" s="233"/>
      <c r="N29" s="233"/>
      <c r="O29" s="234"/>
      <c r="P29" s="116">
        <f>AK13</f>
        <v>130</v>
      </c>
      <c r="Q29" s="117"/>
      <c r="R29" s="117"/>
      <c r="S29" s="117"/>
      <c r="T29" s="117"/>
      <c r="U29" s="117"/>
      <c r="V29" s="118"/>
      <c r="W29" s="222">
        <f>AR13</f>
        <v>154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575</v>
      </c>
      <c r="AR31" s="140"/>
      <c r="AS31" s="141" t="s">
        <v>236</v>
      </c>
      <c r="AT31" s="176"/>
      <c r="AU31" s="275">
        <v>3</v>
      </c>
      <c r="AV31" s="275"/>
      <c r="AW31" s="383" t="s">
        <v>181</v>
      </c>
      <c r="AX31" s="384"/>
    </row>
    <row r="32" spans="1:50" ht="23.25" customHeight="1" x14ac:dyDescent="0.2">
      <c r="A32" s="516"/>
      <c r="B32" s="514"/>
      <c r="C32" s="514"/>
      <c r="D32" s="514"/>
      <c r="E32" s="514"/>
      <c r="F32" s="515"/>
      <c r="G32" s="541" t="s">
        <v>573</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574</v>
      </c>
      <c r="AC32" s="552"/>
      <c r="AD32" s="552"/>
      <c r="AE32" s="368" t="s">
        <v>575</v>
      </c>
      <c r="AF32" s="369"/>
      <c r="AG32" s="369"/>
      <c r="AH32" s="369"/>
      <c r="AI32" s="368" t="s">
        <v>568</v>
      </c>
      <c r="AJ32" s="369"/>
      <c r="AK32" s="369"/>
      <c r="AL32" s="369"/>
      <c r="AM32" s="368" t="s">
        <v>568</v>
      </c>
      <c r="AN32" s="369"/>
      <c r="AO32" s="369"/>
      <c r="AP32" s="369"/>
      <c r="AQ32" s="119" t="s">
        <v>568</v>
      </c>
      <c r="AR32" s="120"/>
      <c r="AS32" s="120"/>
      <c r="AT32" s="121"/>
      <c r="AU32" s="369" t="s">
        <v>676</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8" t="s">
        <v>569</v>
      </c>
      <c r="AF33" s="369"/>
      <c r="AG33" s="369"/>
      <c r="AH33" s="369"/>
      <c r="AI33" s="368" t="s">
        <v>568</v>
      </c>
      <c r="AJ33" s="369"/>
      <c r="AK33" s="369"/>
      <c r="AL33" s="369"/>
      <c r="AM33" s="368" t="s">
        <v>568</v>
      </c>
      <c r="AN33" s="369"/>
      <c r="AO33" s="369"/>
      <c r="AP33" s="369"/>
      <c r="AQ33" s="119" t="s">
        <v>568</v>
      </c>
      <c r="AR33" s="120"/>
      <c r="AS33" s="120"/>
      <c r="AT33" s="121"/>
      <c r="AU33" s="369">
        <v>12</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t="s">
        <v>568</v>
      </c>
      <c r="AJ34" s="369"/>
      <c r="AK34" s="369"/>
      <c r="AL34" s="369"/>
      <c r="AM34" s="368" t="s">
        <v>568</v>
      </c>
      <c r="AN34" s="369"/>
      <c r="AO34" s="369"/>
      <c r="AP34" s="369"/>
      <c r="AQ34" s="119" t="s">
        <v>568</v>
      </c>
      <c r="AR34" s="120"/>
      <c r="AS34" s="120"/>
      <c r="AT34" s="121"/>
      <c r="AU34" s="369" t="s">
        <v>677</v>
      </c>
      <c r="AV34" s="369"/>
      <c r="AW34" s="369"/>
      <c r="AX34" s="371"/>
    </row>
    <row r="35" spans="1:50" ht="23.25" customHeight="1" x14ac:dyDescent="0.2">
      <c r="A35" s="901" t="s">
        <v>383</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575</v>
      </c>
      <c r="AR38" s="140"/>
      <c r="AS38" s="141" t="s">
        <v>236</v>
      </c>
      <c r="AT38" s="176"/>
      <c r="AU38" s="275">
        <v>1</v>
      </c>
      <c r="AV38" s="275"/>
      <c r="AW38" s="383" t="s">
        <v>181</v>
      </c>
      <c r="AX38" s="384"/>
    </row>
    <row r="39" spans="1:50" ht="23.25" customHeight="1" x14ac:dyDescent="0.2">
      <c r="A39" s="516"/>
      <c r="B39" s="514"/>
      <c r="C39" s="514"/>
      <c r="D39" s="514"/>
      <c r="E39" s="514"/>
      <c r="F39" s="515"/>
      <c r="G39" s="541" t="s">
        <v>578</v>
      </c>
      <c r="H39" s="542"/>
      <c r="I39" s="542"/>
      <c r="J39" s="542"/>
      <c r="K39" s="542"/>
      <c r="L39" s="542"/>
      <c r="M39" s="542"/>
      <c r="N39" s="542"/>
      <c r="O39" s="543"/>
      <c r="P39" s="165" t="s">
        <v>579</v>
      </c>
      <c r="Q39" s="165"/>
      <c r="R39" s="165"/>
      <c r="S39" s="165"/>
      <c r="T39" s="165"/>
      <c r="U39" s="165"/>
      <c r="V39" s="165"/>
      <c r="W39" s="165"/>
      <c r="X39" s="236"/>
      <c r="Y39" s="342" t="s">
        <v>12</v>
      </c>
      <c r="Z39" s="550"/>
      <c r="AA39" s="551"/>
      <c r="AB39" s="552" t="s">
        <v>574</v>
      </c>
      <c r="AC39" s="552"/>
      <c r="AD39" s="552"/>
      <c r="AE39" s="368" t="s">
        <v>575</v>
      </c>
      <c r="AF39" s="369"/>
      <c r="AG39" s="369"/>
      <c r="AH39" s="369"/>
      <c r="AI39" s="368" t="s">
        <v>569</v>
      </c>
      <c r="AJ39" s="369"/>
      <c r="AK39" s="369"/>
      <c r="AL39" s="369"/>
      <c r="AM39" s="368">
        <v>12</v>
      </c>
      <c r="AN39" s="369"/>
      <c r="AO39" s="369"/>
      <c r="AP39" s="369"/>
      <c r="AQ39" s="119" t="s">
        <v>577</v>
      </c>
      <c r="AR39" s="120"/>
      <c r="AS39" s="120"/>
      <c r="AT39" s="121"/>
      <c r="AU39" s="369">
        <v>12</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574</v>
      </c>
      <c r="AC40" s="523"/>
      <c r="AD40" s="523"/>
      <c r="AE40" s="368" t="s">
        <v>576</v>
      </c>
      <c r="AF40" s="369"/>
      <c r="AG40" s="369"/>
      <c r="AH40" s="369"/>
      <c r="AI40" s="368" t="s">
        <v>569</v>
      </c>
      <c r="AJ40" s="369"/>
      <c r="AK40" s="369"/>
      <c r="AL40" s="369"/>
      <c r="AM40" s="368">
        <v>12</v>
      </c>
      <c r="AN40" s="369"/>
      <c r="AO40" s="369"/>
      <c r="AP40" s="369"/>
      <c r="AQ40" s="119" t="s">
        <v>569</v>
      </c>
      <c r="AR40" s="120"/>
      <c r="AS40" s="120"/>
      <c r="AT40" s="121"/>
      <c r="AU40" s="369">
        <v>12</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569</v>
      </c>
      <c r="AF41" s="369"/>
      <c r="AG41" s="369"/>
      <c r="AH41" s="369"/>
      <c r="AI41" s="368" t="s">
        <v>575</v>
      </c>
      <c r="AJ41" s="369"/>
      <c r="AK41" s="369"/>
      <c r="AL41" s="369"/>
      <c r="AM41" s="368">
        <v>100</v>
      </c>
      <c r="AN41" s="369"/>
      <c r="AO41" s="369"/>
      <c r="AP41" s="369"/>
      <c r="AQ41" s="119" t="s">
        <v>569</v>
      </c>
      <c r="AR41" s="120"/>
      <c r="AS41" s="120"/>
      <c r="AT41" s="121"/>
      <c r="AU41" s="369">
        <v>100</v>
      </c>
      <c r="AV41" s="369"/>
      <c r="AW41" s="369"/>
      <c r="AX41" s="371"/>
    </row>
    <row r="42" spans="1:50" ht="23.25" customHeight="1" x14ac:dyDescent="0.2">
      <c r="A42" s="901" t="s">
        <v>383</v>
      </c>
      <c r="B42" s="902"/>
      <c r="C42" s="902"/>
      <c r="D42" s="902"/>
      <c r="E42" s="902"/>
      <c r="F42" s="903"/>
      <c r="G42" s="907" t="s">
        <v>572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569</v>
      </c>
      <c r="AR45" s="140"/>
      <c r="AS45" s="141" t="s">
        <v>236</v>
      </c>
      <c r="AT45" s="176"/>
      <c r="AU45" s="275">
        <v>6</v>
      </c>
      <c r="AV45" s="275"/>
      <c r="AW45" s="383" t="s">
        <v>181</v>
      </c>
      <c r="AX45" s="384"/>
    </row>
    <row r="46" spans="1:50" ht="23.25" customHeight="1" x14ac:dyDescent="0.2">
      <c r="A46" s="516"/>
      <c r="B46" s="514"/>
      <c r="C46" s="514"/>
      <c r="D46" s="514"/>
      <c r="E46" s="514"/>
      <c r="F46" s="515"/>
      <c r="G46" s="541" t="s">
        <v>598</v>
      </c>
      <c r="H46" s="542"/>
      <c r="I46" s="542"/>
      <c r="J46" s="542"/>
      <c r="K46" s="542"/>
      <c r="L46" s="542"/>
      <c r="M46" s="542"/>
      <c r="N46" s="542"/>
      <c r="O46" s="543"/>
      <c r="P46" s="165" t="s">
        <v>603</v>
      </c>
      <c r="Q46" s="165"/>
      <c r="R46" s="165"/>
      <c r="S46" s="165"/>
      <c r="T46" s="165"/>
      <c r="U46" s="165"/>
      <c r="V46" s="165"/>
      <c r="W46" s="165"/>
      <c r="X46" s="236"/>
      <c r="Y46" s="342" t="s">
        <v>12</v>
      </c>
      <c r="Z46" s="550"/>
      <c r="AA46" s="551"/>
      <c r="AB46" s="552" t="s">
        <v>602</v>
      </c>
      <c r="AC46" s="552"/>
      <c r="AD46" s="552"/>
      <c r="AE46" s="368" t="s">
        <v>569</v>
      </c>
      <c r="AF46" s="369"/>
      <c r="AG46" s="369"/>
      <c r="AH46" s="369"/>
      <c r="AI46" s="368" t="s">
        <v>575</v>
      </c>
      <c r="AJ46" s="369"/>
      <c r="AK46" s="369"/>
      <c r="AL46" s="369"/>
      <c r="AM46" s="368" t="s">
        <v>599</v>
      </c>
      <c r="AN46" s="369"/>
      <c r="AO46" s="369"/>
      <c r="AP46" s="369"/>
      <c r="AQ46" s="119" t="s">
        <v>575</v>
      </c>
      <c r="AR46" s="120"/>
      <c r="AS46" s="120"/>
      <c r="AT46" s="121"/>
      <c r="AU46" s="369">
        <v>12</v>
      </c>
      <c r="AV46" s="369"/>
      <c r="AW46" s="369"/>
      <c r="AX46" s="371"/>
    </row>
    <row r="47" spans="1:50" ht="23.2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601</v>
      </c>
      <c r="AC47" s="523"/>
      <c r="AD47" s="523"/>
      <c r="AE47" s="368" t="s">
        <v>569</v>
      </c>
      <c r="AF47" s="369"/>
      <c r="AG47" s="369"/>
      <c r="AH47" s="369"/>
      <c r="AI47" s="368" t="s">
        <v>569</v>
      </c>
      <c r="AJ47" s="369"/>
      <c r="AK47" s="369"/>
      <c r="AL47" s="369"/>
      <c r="AM47" s="368" t="s">
        <v>600</v>
      </c>
      <c r="AN47" s="369"/>
      <c r="AO47" s="369"/>
      <c r="AP47" s="369"/>
      <c r="AQ47" s="119" t="s">
        <v>575</v>
      </c>
      <c r="AR47" s="120"/>
      <c r="AS47" s="120"/>
      <c r="AT47" s="121"/>
      <c r="AU47" s="369">
        <v>12</v>
      </c>
      <c r="AV47" s="369"/>
      <c r="AW47" s="369"/>
      <c r="AX47" s="371"/>
    </row>
    <row r="48" spans="1:50" ht="23.25"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569</v>
      </c>
      <c r="AF48" s="369"/>
      <c r="AG48" s="369"/>
      <c r="AH48" s="369"/>
      <c r="AI48" s="368" t="s">
        <v>569</v>
      </c>
      <c r="AJ48" s="369"/>
      <c r="AK48" s="369"/>
      <c r="AL48" s="369"/>
      <c r="AM48" s="368" t="s">
        <v>569</v>
      </c>
      <c r="AN48" s="369"/>
      <c r="AO48" s="369"/>
      <c r="AP48" s="369"/>
      <c r="AQ48" s="119" t="s">
        <v>569</v>
      </c>
      <c r="AR48" s="120"/>
      <c r="AS48" s="120"/>
      <c r="AT48" s="121"/>
      <c r="AU48" s="369">
        <v>100</v>
      </c>
      <c r="AV48" s="369"/>
      <c r="AW48" s="369"/>
      <c r="AX48" s="371"/>
    </row>
    <row r="49" spans="1:50" ht="23.25" customHeight="1" x14ac:dyDescent="0.2">
      <c r="A49" s="901" t="s">
        <v>383</v>
      </c>
      <c r="B49" s="902"/>
      <c r="C49" s="902"/>
      <c r="D49" s="902"/>
      <c r="E49" s="902"/>
      <c r="F49" s="903"/>
      <c r="G49" s="907" t="s">
        <v>572</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350</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386</v>
      </c>
      <c r="B78" s="917"/>
      <c r="C78" s="917"/>
      <c r="D78" s="917"/>
      <c r="E78" s="914" t="s">
        <v>330</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2">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23.25" customHeight="1" x14ac:dyDescent="0.2">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8">
        <v>4</v>
      </c>
      <c r="AF101" s="369"/>
      <c r="AG101" s="369"/>
      <c r="AH101" s="370"/>
      <c r="AI101" s="368" t="s">
        <v>569</v>
      </c>
      <c r="AJ101" s="369"/>
      <c r="AK101" s="369"/>
      <c r="AL101" s="370"/>
      <c r="AM101" s="368" t="s">
        <v>569</v>
      </c>
      <c r="AN101" s="369"/>
      <c r="AO101" s="369"/>
      <c r="AP101" s="370"/>
      <c r="AQ101" s="368" t="s">
        <v>569</v>
      </c>
      <c r="AR101" s="369"/>
      <c r="AS101" s="369"/>
      <c r="AT101" s="370"/>
      <c r="AU101" s="368" t="s">
        <v>569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v>4</v>
      </c>
      <c r="AF102" s="362"/>
      <c r="AG102" s="362"/>
      <c r="AH102" s="362"/>
      <c r="AI102" s="362" t="s">
        <v>575</v>
      </c>
      <c r="AJ102" s="362"/>
      <c r="AK102" s="362"/>
      <c r="AL102" s="362"/>
      <c r="AM102" s="362" t="s">
        <v>569</v>
      </c>
      <c r="AN102" s="362"/>
      <c r="AO102" s="362"/>
      <c r="AP102" s="362"/>
      <c r="AQ102" s="818" t="s">
        <v>575</v>
      </c>
      <c r="AR102" s="819"/>
      <c r="AS102" s="819"/>
      <c r="AT102" s="820"/>
      <c r="AU102" s="818" t="s">
        <v>575</v>
      </c>
      <c r="AV102" s="819"/>
      <c r="AW102" s="819"/>
      <c r="AX102" s="820"/>
    </row>
    <row r="103" spans="1:60" ht="31.5" customHeight="1" x14ac:dyDescent="0.2">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2">
      <c r="A104" s="492"/>
      <c r="B104" s="493"/>
      <c r="C104" s="493"/>
      <c r="D104" s="493"/>
      <c r="E104" s="493"/>
      <c r="F104" s="494"/>
      <c r="G104" s="165" t="s">
        <v>581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582</v>
      </c>
      <c r="AC104" s="473"/>
      <c r="AD104" s="474"/>
      <c r="AE104" s="368">
        <v>4</v>
      </c>
      <c r="AF104" s="369"/>
      <c r="AG104" s="369"/>
      <c r="AH104" s="370"/>
      <c r="AI104" s="368">
        <v>1</v>
      </c>
      <c r="AJ104" s="369"/>
      <c r="AK104" s="369"/>
      <c r="AL104" s="370"/>
      <c r="AM104" s="368">
        <v>1</v>
      </c>
      <c r="AN104" s="369"/>
      <c r="AO104" s="369"/>
      <c r="AP104" s="370"/>
      <c r="AQ104" s="368" t="s">
        <v>569</v>
      </c>
      <c r="AR104" s="369"/>
      <c r="AS104" s="369"/>
      <c r="AT104" s="370"/>
      <c r="AU104" s="368" t="s">
        <v>575</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582</v>
      </c>
      <c r="AC105" s="411"/>
      <c r="AD105" s="412"/>
      <c r="AE105" s="362">
        <v>4</v>
      </c>
      <c r="AF105" s="362"/>
      <c r="AG105" s="362"/>
      <c r="AH105" s="362"/>
      <c r="AI105" s="362">
        <v>1</v>
      </c>
      <c r="AJ105" s="362"/>
      <c r="AK105" s="362"/>
      <c r="AL105" s="362"/>
      <c r="AM105" s="362">
        <v>1</v>
      </c>
      <c r="AN105" s="362"/>
      <c r="AO105" s="362"/>
      <c r="AP105" s="362"/>
      <c r="AQ105" s="368">
        <v>2</v>
      </c>
      <c r="AR105" s="369"/>
      <c r="AS105" s="369"/>
      <c r="AT105" s="370"/>
      <c r="AU105" s="818" t="s">
        <v>569</v>
      </c>
      <c r="AV105" s="819"/>
      <c r="AW105" s="819"/>
      <c r="AX105" s="820"/>
    </row>
    <row r="106" spans="1:60" ht="31.5" hidden="1" customHeight="1" x14ac:dyDescent="0.2">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2">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v>16</v>
      </c>
      <c r="AF116" s="362"/>
      <c r="AG116" s="362"/>
      <c r="AH116" s="362"/>
      <c r="AI116" s="362">
        <v>37</v>
      </c>
      <c r="AJ116" s="362"/>
      <c r="AK116" s="362"/>
      <c r="AL116" s="362"/>
      <c r="AM116" s="362">
        <v>38</v>
      </c>
      <c r="AN116" s="362"/>
      <c r="AO116" s="362"/>
      <c r="AP116" s="362"/>
      <c r="AQ116" s="368">
        <v>20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585</v>
      </c>
      <c r="AF117" s="310"/>
      <c r="AG117" s="310"/>
      <c r="AH117" s="310"/>
      <c r="AI117" s="310" t="s">
        <v>586</v>
      </c>
      <c r="AJ117" s="310"/>
      <c r="AK117" s="310"/>
      <c r="AL117" s="310"/>
      <c r="AM117" s="310" t="s">
        <v>589</v>
      </c>
      <c r="AN117" s="310"/>
      <c r="AO117" s="310"/>
      <c r="AP117" s="310"/>
      <c r="AQ117" s="310" t="s">
        <v>604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2">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410</v>
      </c>
      <c r="B130" s="996"/>
      <c r="C130" s="995" t="s">
        <v>239</v>
      </c>
      <c r="D130" s="996"/>
      <c r="E130" s="312" t="s">
        <v>268</v>
      </c>
      <c r="F130" s="313"/>
      <c r="G130" s="314" t="s">
        <v>568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9.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678</v>
      </c>
      <c r="AR133" s="275"/>
      <c r="AS133" s="141" t="s">
        <v>236</v>
      </c>
      <c r="AT133" s="176"/>
      <c r="AU133" s="140" t="s">
        <v>575</v>
      </c>
      <c r="AV133" s="140"/>
      <c r="AW133" s="141" t="s">
        <v>181</v>
      </c>
      <c r="AX133" s="142"/>
    </row>
    <row r="134" spans="1:50" ht="39.75" customHeight="1" x14ac:dyDescent="0.2">
      <c r="A134" s="999"/>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v>71</v>
      </c>
      <c r="AF134" s="120"/>
      <c r="AG134" s="120"/>
      <c r="AH134" s="120"/>
      <c r="AI134" s="270">
        <v>82</v>
      </c>
      <c r="AJ134" s="120"/>
      <c r="AK134" s="120"/>
      <c r="AL134" s="120"/>
      <c r="AM134" s="270" t="s">
        <v>575</v>
      </c>
      <c r="AN134" s="120"/>
      <c r="AO134" s="120"/>
      <c r="AP134" s="120"/>
      <c r="AQ134" s="270" t="s">
        <v>677</v>
      </c>
      <c r="AR134" s="120"/>
      <c r="AS134" s="120"/>
      <c r="AT134" s="120"/>
      <c r="AU134" s="270" t="s">
        <v>575</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t="s">
        <v>575</v>
      </c>
      <c r="AF135" s="120"/>
      <c r="AG135" s="120"/>
      <c r="AH135" s="120"/>
      <c r="AI135" s="270" t="s">
        <v>593</v>
      </c>
      <c r="AJ135" s="120"/>
      <c r="AK135" s="120"/>
      <c r="AL135" s="120"/>
      <c r="AM135" s="270" t="s">
        <v>569</v>
      </c>
      <c r="AN135" s="120"/>
      <c r="AO135" s="120"/>
      <c r="AP135" s="120"/>
      <c r="AQ135" s="270" t="s">
        <v>678</v>
      </c>
      <c r="AR135" s="120"/>
      <c r="AS135" s="120"/>
      <c r="AT135" s="120"/>
      <c r="AU135" s="270" t="s">
        <v>569</v>
      </c>
      <c r="AV135" s="120"/>
      <c r="AW135" s="120"/>
      <c r="AX135" s="219"/>
    </row>
    <row r="136" spans="1:50" ht="18.75"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569</v>
      </c>
      <c r="AR137" s="275"/>
      <c r="AS137" s="141" t="s">
        <v>236</v>
      </c>
      <c r="AT137" s="176"/>
      <c r="AU137" s="140" t="s">
        <v>575</v>
      </c>
      <c r="AV137" s="140"/>
      <c r="AW137" s="141" t="s">
        <v>181</v>
      </c>
      <c r="AX137" s="142"/>
    </row>
    <row r="138" spans="1:50" ht="39.75" customHeight="1" x14ac:dyDescent="0.2">
      <c r="A138" s="999"/>
      <c r="B138" s="256"/>
      <c r="C138" s="255"/>
      <c r="D138" s="256"/>
      <c r="E138" s="255"/>
      <c r="F138" s="318"/>
      <c r="G138" s="235" t="s">
        <v>594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374</v>
      </c>
      <c r="AC138" s="228"/>
      <c r="AD138" s="228"/>
      <c r="AE138" s="270">
        <v>74.3</v>
      </c>
      <c r="AF138" s="120"/>
      <c r="AG138" s="120"/>
      <c r="AH138" s="120"/>
      <c r="AI138" s="270">
        <v>72.3</v>
      </c>
      <c r="AJ138" s="120"/>
      <c r="AK138" s="120"/>
      <c r="AL138" s="120"/>
      <c r="AM138" s="270" t="s">
        <v>575</v>
      </c>
      <c r="AN138" s="120"/>
      <c r="AO138" s="120"/>
      <c r="AP138" s="120"/>
      <c r="AQ138" s="270" t="s">
        <v>575</v>
      </c>
      <c r="AR138" s="120"/>
      <c r="AS138" s="120"/>
      <c r="AT138" s="120"/>
      <c r="AU138" s="270" t="s">
        <v>569</v>
      </c>
      <c r="AV138" s="120"/>
      <c r="AW138" s="120"/>
      <c r="AX138" s="219"/>
    </row>
    <row r="139" spans="1:50" ht="39.75"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374</v>
      </c>
      <c r="AC139" s="137"/>
      <c r="AD139" s="137"/>
      <c r="AE139" s="270" t="s">
        <v>575</v>
      </c>
      <c r="AF139" s="120"/>
      <c r="AG139" s="120"/>
      <c r="AH139" s="120"/>
      <c r="AI139" s="270" t="s">
        <v>569</v>
      </c>
      <c r="AJ139" s="120"/>
      <c r="AK139" s="120"/>
      <c r="AL139" s="120"/>
      <c r="AM139" s="270" t="s">
        <v>569</v>
      </c>
      <c r="AN139" s="120"/>
      <c r="AO139" s="120"/>
      <c r="AP139" s="120"/>
      <c r="AQ139" s="270" t="s">
        <v>569</v>
      </c>
      <c r="AR139" s="120"/>
      <c r="AS139" s="120"/>
      <c r="AT139" s="120"/>
      <c r="AU139" s="270" t="s">
        <v>575</v>
      </c>
      <c r="AV139" s="120"/>
      <c r="AW139" s="120"/>
      <c r="AX139" s="219"/>
    </row>
    <row r="140" spans="1:50" ht="18.75"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605</v>
      </c>
      <c r="AR141" s="275"/>
      <c r="AS141" s="141" t="s">
        <v>236</v>
      </c>
      <c r="AT141" s="176"/>
      <c r="AU141" s="140" t="s">
        <v>575</v>
      </c>
      <c r="AV141" s="140"/>
      <c r="AW141" s="141" t="s">
        <v>181</v>
      </c>
      <c r="AX141" s="142"/>
    </row>
    <row r="142" spans="1:50" ht="39.75" customHeight="1" x14ac:dyDescent="0.2">
      <c r="A142" s="999"/>
      <c r="B142" s="256"/>
      <c r="C142" s="255"/>
      <c r="D142" s="256"/>
      <c r="E142" s="255"/>
      <c r="F142" s="318"/>
      <c r="G142" s="235" t="s">
        <v>595</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374</v>
      </c>
      <c r="AC142" s="228"/>
      <c r="AD142" s="228"/>
      <c r="AE142" s="270">
        <v>96.5</v>
      </c>
      <c r="AF142" s="120"/>
      <c r="AG142" s="120"/>
      <c r="AH142" s="120"/>
      <c r="AI142" s="270">
        <v>96.5</v>
      </c>
      <c r="AJ142" s="120"/>
      <c r="AK142" s="120"/>
      <c r="AL142" s="120"/>
      <c r="AM142" s="270" t="s">
        <v>569</v>
      </c>
      <c r="AN142" s="120"/>
      <c r="AO142" s="120"/>
      <c r="AP142" s="120"/>
      <c r="AQ142" s="270" t="s">
        <v>575</v>
      </c>
      <c r="AR142" s="120"/>
      <c r="AS142" s="120"/>
      <c r="AT142" s="120"/>
      <c r="AU142" s="270" t="s">
        <v>575</v>
      </c>
      <c r="AV142" s="120"/>
      <c r="AW142" s="120"/>
      <c r="AX142" s="219"/>
    </row>
    <row r="143" spans="1:50" ht="39.75"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374</v>
      </c>
      <c r="AC143" s="137"/>
      <c r="AD143" s="137"/>
      <c r="AE143" s="270" t="s">
        <v>569</v>
      </c>
      <c r="AF143" s="120"/>
      <c r="AG143" s="120"/>
      <c r="AH143" s="120"/>
      <c r="AI143" s="270" t="s">
        <v>569</v>
      </c>
      <c r="AJ143" s="120"/>
      <c r="AK143" s="120"/>
      <c r="AL143" s="120"/>
      <c r="AM143" s="270" t="s">
        <v>569</v>
      </c>
      <c r="AN143" s="120"/>
      <c r="AO143" s="120"/>
      <c r="AP143" s="120"/>
      <c r="AQ143" s="270" t="s">
        <v>569</v>
      </c>
      <c r="AR143" s="120"/>
      <c r="AS143" s="120"/>
      <c r="AT143" s="120"/>
      <c r="AU143" s="270" t="s">
        <v>569</v>
      </c>
      <c r="AV143" s="120"/>
      <c r="AW143" s="120"/>
      <c r="AX143" s="219"/>
    </row>
    <row r="144" spans="1:50" ht="18.75"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569</v>
      </c>
      <c r="AR145" s="275"/>
      <c r="AS145" s="141" t="s">
        <v>236</v>
      </c>
      <c r="AT145" s="176"/>
      <c r="AU145" s="140" t="s">
        <v>575</v>
      </c>
      <c r="AV145" s="140"/>
      <c r="AW145" s="141" t="s">
        <v>181</v>
      </c>
      <c r="AX145" s="142"/>
    </row>
    <row r="146" spans="1:50" ht="39.75" customHeight="1" x14ac:dyDescent="0.2">
      <c r="A146" s="999"/>
      <c r="B146" s="256"/>
      <c r="C146" s="255"/>
      <c r="D146" s="256"/>
      <c r="E146" s="255"/>
      <c r="F146" s="318"/>
      <c r="G146" s="235" t="s">
        <v>596</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374</v>
      </c>
      <c r="AC146" s="228"/>
      <c r="AD146" s="228"/>
      <c r="AE146" s="270">
        <v>66.7</v>
      </c>
      <c r="AF146" s="120"/>
      <c r="AG146" s="120"/>
      <c r="AH146" s="120"/>
      <c r="AI146" s="270">
        <v>66.7</v>
      </c>
      <c r="AJ146" s="120"/>
      <c r="AK146" s="120"/>
      <c r="AL146" s="120"/>
      <c r="AM146" s="270" t="s">
        <v>569</v>
      </c>
      <c r="AN146" s="120"/>
      <c r="AO146" s="120"/>
      <c r="AP146" s="120"/>
      <c r="AQ146" s="270" t="s">
        <v>569</v>
      </c>
      <c r="AR146" s="120"/>
      <c r="AS146" s="120"/>
      <c r="AT146" s="120"/>
      <c r="AU146" s="270" t="s">
        <v>569</v>
      </c>
      <c r="AV146" s="120"/>
      <c r="AW146" s="120"/>
      <c r="AX146" s="219"/>
    </row>
    <row r="147" spans="1:50" ht="39.75"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374</v>
      </c>
      <c r="AC147" s="137"/>
      <c r="AD147" s="137"/>
      <c r="AE147" s="270" t="s">
        <v>575</v>
      </c>
      <c r="AF147" s="120"/>
      <c r="AG147" s="120"/>
      <c r="AH147" s="120"/>
      <c r="AI147" s="270" t="s">
        <v>575</v>
      </c>
      <c r="AJ147" s="120"/>
      <c r="AK147" s="120"/>
      <c r="AL147" s="120"/>
      <c r="AM147" s="270" t="s">
        <v>575</v>
      </c>
      <c r="AN147" s="120"/>
      <c r="AO147" s="120"/>
      <c r="AP147" s="120"/>
      <c r="AQ147" s="270" t="s">
        <v>605</v>
      </c>
      <c r="AR147" s="120"/>
      <c r="AS147" s="120"/>
      <c r="AT147" s="120"/>
      <c r="AU147" s="270" t="s">
        <v>569</v>
      </c>
      <c r="AV147" s="120"/>
      <c r="AW147" s="120"/>
      <c r="AX147" s="219"/>
    </row>
    <row r="148" spans="1:50" ht="18.75"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t="s">
        <v>569</v>
      </c>
      <c r="AR149" s="275"/>
      <c r="AS149" s="141" t="s">
        <v>236</v>
      </c>
      <c r="AT149" s="176"/>
      <c r="AU149" s="140" t="s">
        <v>569</v>
      </c>
      <c r="AV149" s="140"/>
      <c r="AW149" s="141" t="s">
        <v>181</v>
      </c>
      <c r="AX149" s="142"/>
    </row>
    <row r="150" spans="1:50" ht="39.75" customHeight="1" x14ac:dyDescent="0.2">
      <c r="A150" s="999"/>
      <c r="B150" s="256"/>
      <c r="C150" s="255"/>
      <c r="D150" s="256"/>
      <c r="E150" s="255"/>
      <c r="F150" s="318"/>
      <c r="G150" s="235" t="s">
        <v>597</v>
      </c>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t="s">
        <v>374</v>
      </c>
      <c r="AC150" s="228"/>
      <c r="AD150" s="228"/>
      <c r="AE150" s="270">
        <v>100</v>
      </c>
      <c r="AF150" s="120"/>
      <c r="AG150" s="120"/>
      <c r="AH150" s="120"/>
      <c r="AI150" s="270">
        <v>100</v>
      </c>
      <c r="AJ150" s="120"/>
      <c r="AK150" s="120"/>
      <c r="AL150" s="120"/>
      <c r="AM150" s="270" t="s">
        <v>605</v>
      </c>
      <c r="AN150" s="120"/>
      <c r="AO150" s="120"/>
      <c r="AP150" s="120"/>
      <c r="AQ150" s="270" t="s">
        <v>569</v>
      </c>
      <c r="AR150" s="120"/>
      <c r="AS150" s="120"/>
      <c r="AT150" s="120"/>
      <c r="AU150" s="270" t="s">
        <v>606</v>
      </c>
      <c r="AV150" s="120"/>
      <c r="AW150" s="120"/>
      <c r="AX150" s="219"/>
    </row>
    <row r="151" spans="1:50" ht="39.75"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t="s">
        <v>374</v>
      </c>
      <c r="AC151" s="137"/>
      <c r="AD151" s="137"/>
      <c r="AE151" s="270" t="s">
        <v>569</v>
      </c>
      <c r="AF151" s="120"/>
      <c r="AG151" s="120"/>
      <c r="AH151" s="120"/>
      <c r="AI151" s="270" t="s">
        <v>569</v>
      </c>
      <c r="AJ151" s="120"/>
      <c r="AK151" s="120"/>
      <c r="AL151" s="120"/>
      <c r="AM151" s="270" t="s">
        <v>569</v>
      </c>
      <c r="AN151" s="120"/>
      <c r="AO151" s="120"/>
      <c r="AP151" s="120"/>
      <c r="AQ151" s="270" t="s">
        <v>569</v>
      </c>
      <c r="AR151" s="120"/>
      <c r="AS151" s="120"/>
      <c r="AT151" s="120"/>
      <c r="AU151" s="270" t="s">
        <v>607</v>
      </c>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9"/>
      <c r="B430" s="256"/>
      <c r="C430" s="253" t="s">
        <v>425</v>
      </c>
      <c r="D430" s="254"/>
      <c r="E430" s="242" t="s">
        <v>403</v>
      </c>
      <c r="F430" s="452"/>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577</v>
      </c>
      <c r="AR432" s="140"/>
      <c r="AS432" s="141" t="s">
        <v>236</v>
      </c>
      <c r="AT432" s="176"/>
      <c r="AU432" s="140" t="s">
        <v>569</v>
      </c>
      <c r="AV432" s="140"/>
      <c r="AW432" s="141" t="s">
        <v>181</v>
      </c>
      <c r="AX432" s="142"/>
    </row>
    <row r="433" spans="1:50" ht="23.25" customHeight="1" x14ac:dyDescent="0.2">
      <c r="A433" s="999"/>
      <c r="B433" s="256"/>
      <c r="C433" s="255"/>
      <c r="D433" s="256"/>
      <c r="E433" s="170"/>
      <c r="F433" s="171"/>
      <c r="G433" s="235" t="s">
        <v>677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575</v>
      </c>
      <c r="AN433" s="120"/>
      <c r="AO433" s="120"/>
      <c r="AP433" s="121"/>
      <c r="AQ433" s="119" t="s">
        <v>611</v>
      </c>
      <c r="AR433" s="120"/>
      <c r="AS433" s="120"/>
      <c r="AT433" s="121"/>
      <c r="AU433" s="120" t="s">
        <v>575</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575</v>
      </c>
      <c r="AF434" s="120"/>
      <c r="AG434" s="120"/>
      <c r="AH434" s="121"/>
      <c r="AI434" s="119" t="s">
        <v>569</v>
      </c>
      <c r="AJ434" s="120"/>
      <c r="AK434" s="120"/>
      <c r="AL434" s="120"/>
      <c r="AM434" s="119" t="s">
        <v>569</v>
      </c>
      <c r="AN434" s="120"/>
      <c r="AO434" s="120"/>
      <c r="AP434" s="121"/>
      <c r="AQ434" s="119" t="s">
        <v>569</v>
      </c>
      <c r="AR434" s="120"/>
      <c r="AS434" s="120"/>
      <c r="AT434" s="121"/>
      <c r="AU434" s="120" t="s">
        <v>575</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610</v>
      </c>
      <c r="AN435" s="120"/>
      <c r="AO435" s="120"/>
      <c r="AP435" s="121"/>
      <c r="AQ435" s="119" t="s">
        <v>575</v>
      </c>
      <c r="AR435" s="120"/>
      <c r="AS435" s="120"/>
      <c r="AT435" s="121"/>
      <c r="AU435" s="120" t="s">
        <v>569</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569</v>
      </c>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609</v>
      </c>
      <c r="AC438" s="137"/>
      <c r="AD438" s="137"/>
      <c r="AE438" s="119" t="s">
        <v>575</v>
      </c>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609</v>
      </c>
      <c r="AC439" s="228"/>
      <c r="AD439" s="228"/>
      <c r="AE439" s="119" t="s">
        <v>569</v>
      </c>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569</v>
      </c>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15" t="s">
        <v>569</v>
      </c>
      <c r="AR457" s="140"/>
      <c r="AS457" s="141" t="s">
        <v>236</v>
      </c>
      <c r="AT457" s="176"/>
      <c r="AU457" s="140" t="s">
        <v>569</v>
      </c>
      <c r="AV457" s="140"/>
      <c r="AW457" s="141" t="s">
        <v>181</v>
      </c>
      <c r="AX457" s="142"/>
    </row>
    <row r="458" spans="1:50" ht="23.25" customHeight="1" x14ac:dyDescent="0.2">
      <c r="A458" s="999"/>
      <c r="B458" s="256"/>
      <c r="C458" s="255"/>
      <c r="D458" s="256"/>
      <c r="E458" s="170"/>
      <c r="F458" s="171"/>
      <c r="G458" s="235" t="s">
        <v>678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575</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609</v>
      </c>
      <c r="AC459" s="228"/>
      <c r="AD459" s="228"/>
      <c r="AE459" s="119" t="s">
        <v>575</v>
      </c>
      <c r="AF459" s="120"/>
      <c r="AG459" s="120"/>
      <c r="AH459" s="121"/>
      <c r="AI459" s="119" t="s">
        <v>575</v>
      </c>
      <c r="AJ459" s="120"/>
      <c r="AK459" s="120"/>
      <c r="AL459" s="120"/>
      <c r="AM459" s="119" t="s">
        <v>575</v>
      </c>
      <c r="AN459" s="120"/>
      <c r="AO459" s="120"/>
      <c r="AP459" s="121"/>
      <c r="AQ459" s="119" t="s">
        <v>569</v>
      </c>
      <c r="AR459" s="120"/>
      <c r="AS459" s="120"/>
      <c r="AT459" s="121"/>
      <c r="AU459" s="120" t="s">
        <v>569</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575</v>
      </c>
      <c r="AF460" s="120"/>
      <c r="AG460" s="120"/>
      <c r="AH460" s="121"/>
      <c r="AI460" s="119" t="s">
        <v>575</v>
      </c>
      <c r="AJ460" s="120"/>
      <c r="AK460" s="120"/>
      <c r="AL460" s="120"/>
      <c r="AM460" s="119" t="s">
        <v>575</v>
      </c>
      <c r="AN460" s="120"/>
      <c r="AO460" s="120"/>
      <c r="AP460" s="121"/>
      <c r="AQ460" s="119" t="s">
        <v>569</v>
      </c>
      <c r="AR460" s="120"/>
      <c r="AS460" s="120"/>
      <c r="AT460" s="121"/>
      <c r="AU460" s="120" t="s">
        <v>575</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678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612</v>
      </c>
      <c r="AH702" s="890"/>
      <c r="AI702" s="890"/>
      <c r="AJ702" s="890"/>
      <c r="AK702" s="890"/>
      <c r="AL702" s="890"/>
      <c r="AM702" s="890"/>
      <c r="AN702" s="890"/>
      <c r="AO702" s="890"/>
      <c r="AP702" s="890"/>
      <c r="AQ702" s="890"/>
      <c r="AR702" s="890"/>
      <c r="AS702" s="890"/>
      <c r="AT702" s="890"/>
      <c r="AU702" s="890"/>
      <c r="AV702" s="890"/>
      <c r="AW702" s="890"/>
      <c r="AX702" s="891"/>
    </row>
    <row r="703" spans="1:50" ht="40.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613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614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617</v>
      </c>
      <c r="AE708" s="672"/>
      <c r="AF708" s="672"/>
      <c r="AG708" s="527" t="s">
        <v>618</v>
      </c>
      <c r="AH708" s="528"/>
      <c r="AI708" s="528"/>
      <c r="AJ708" s="528"/>
      <c r="AK708" s="528"/>
      <c r="AL708" s="528"/>
      <c r="AM708" s="528"/>
      <c r="AN708" s="528"/>
      <c r="AO708" s="528"/>
      <c r="AP708" s="528"/>
      <c r="AQ708" s="528"/>
      <c r="AR708" s="528"/>
      <c r="AS708" s="528"/>
      <c r="AT708" s="528"/>
      <c r="AU708" s="528"/>
      <c r="AV708" s="528"/>
      <c r="AW708" s="528"/>
      <c r="AX708" s="529"/>
    </row>
    <row r="709" spans="1:50" ht="39.7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625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617</v>
      </c>
      <c r="AE710" s="159"/>
      <c r="AF710" s="159"/>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619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565</v>
      </c>
      <c r="AE714" s="593"/>
      <c r="AF714" s="594"/>
      <c r="AG714" s="693" t="s">
        <v>620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27" t="s">
        <v>679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68" t="s">
        <v>621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68" t="s">
        <v>622</v>
      </c>
      <c r="AH717" s="669"/>
      <c r="AI717" s="669"/>
      <c r="AJ717" s="669"/>
      <c r="AK717" s="669"/>
      <c r="AL717" s="669"/>
      <c r="AM717" s="669"/>
      <c r="AN717" s="669"/>
      <c r="AO717" s="669"/>
      <c r="AP717" s="669"/>
      <c r="AQ717" s="669"/>
      <c r="AR717" s="669"/>
      <c r="AS717" s="669"/>
      <c r="AT717" s="669"/>
      <c r="AU717" s="669"/>
      <c r="AV717" s="669"/>
      <c r="AW717" s="669"/>
      <c r="AX717" s="670"/>
    </row>
    <row r="718" spans="1:50" ht="43.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617</v>
      </c>
      <c r="AE719" s="672"/>
      <c r="AF719" s="672"/>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t="s">
        <v>569</v>
      </c>
      <c r="K725" s="966"/>
      <c r="L725" s="84" t="str">
        <f t="shared" si="5"/>
        <v/>
      </c>
      <c r="M725" s="85"/>
      <c r="N725" s="957" t="s">
        <v>609</v>
      </c>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624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682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138</v>
      </c>
      <c r="B731" s="620"/>
      <c r="C731" s="620"/>
      <c r="D731" s="620"/>
      <c r="E731" s="621"/>
      <c r="F731" s="684" t="s">
        <v>683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t="s">
        <v>684</v>
      </c>
      <c r="B733" s="754"/>
      <c r="C733" s="754"/>
      <c r="D733" s="754"/>
      <c r="E733" s="755"/>
      <c r="F733" s="770" t="s">
        <v>685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629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406</v>
      </c>
      <c r="B737" s="101"/>
      <c r="C737" s="101"/>
      <c r="D737" s="102"/>
      <c r="E737" s="103" t="s">
        <v>609</v>
      </c>
      <c r="F737" s="103"/>
      <c r="G737" s="103"/>
      <c r="H737" s="103"/>
      <c r="I737" s="103"/>
      <c r="J737" s="103"/>
      <c r="K737" s="103"/>
      <c r="L737" s="103"/>
      <c r="M737" s="103"/>
      <c r="N737" s="109" t="s">
        <v>401</v>
      </c>
      <c r="O737" s="109"/>
      <c r="P737" s="109"/>
      <c r="Q737" s="109"/>
      <c r="R737" s="103" t="s">
        <v>632</v>
      </c>
      <c r="S737" s="103"/>
      <c r="T737" s="103"/>
      <c r="U737" s="103"/>
      <c r="V737" s="103"/>
      <c r="W737" s="103"/>
      <c r="X737" s="103"/>
      <c r="Y737" s="103"/>
      <c r="Z737" s="103"/>
      <c r="AA737" s="109" t="s">
        <v>400</v>
      </c>
      <c r="AB737" s="109"/>
      <c r="AC737" s="109"/>
      <c r="AD737" s="109"/>
      <c r="AE737" s="103" t="s">
        <v>633</v>
      </c>
      <c r="AF737" s="103"/>
      <c r="AG737" s="103"/>
      <c r="AH737" s="103"/>
      <c r="AI737" s="103"/>
      <c r="AJ737" s="103"/>
      <c r="AK737" s="103"/>
      <c r="AL737" s="103"/>
      <c r="AM737" s="103"/>
      <c r="AN737" s="109" t="s">
        <v>399</v>
      </c>
      <c r="AO737" s="109"/>
      <c r="AP737" s="109"/>
      <c r="AQ737" s="109"/>
      <c r="AR737" s="110" t="s">
        <v>634</v>
      </c>
      <c r="AS737" s="111"/>
      <c r="AT737" s="111"/>
      <c r="AU737" s="111"/>
      <c r="AV737" s="111"/>
      <c r="AW737" s="111"/>
      <c r="AX737" s="112"/>
      <c r="AY737" s="88"/>
      <c r="AZ737" s="88"/>
    </row>
    <row r="738" spans="1:52" ht="24.75" customHeight="1" x14ac:dyDescent="0.2">
      <c r="A738" s="100" t="s">
        <v>398</v>
      </c>
      <c r="B738" s="101"/>
      <c r="C738" s="101"/>
      <c r="D738" s="102"/>
      <c r="E738" s="103" t="s">
        <v>630</v>
      </c>
      <c r="F738" s="103"/>
      <c r="G738" s="103"/>
      <c r="H738" s="103"/>
      <c r="I738" s="103"/>
      <c r="J738" s="103"/>
      <c r="K738" s="103"/>
      <c r="L738" s="103"/>
      <c r="M738" s="103"/>
      <c r="N738" s="109" t="s">
        <v>397</v>
      </c>
      <c r="O738" s="109"/>
      <c r="P738" s="109"/>
      <c r="Q738" s="109"/>
      <c r="R738" s="103" t="s">
        <v>631</v>
      </c>
      <c r="S738" s="103"/>
      <c r="T738" s="103"/>
      <c r="U738" s="103"/>
      <c r="V738" s="103"/>
      <c r="W738" s="103"/>
      <c r="X738" s="103"/>
      <c r="Y738" s="103"/>
      <c r="Z738" s="103"/>
      <c r="AA738" s="109" t="s">
        <v>396</v>
      </c>
      <c r="AB738" s="109"/>
      <c r="AC738" s="109"/>
      <c r="AD738" s="109"/>
      <c r="AE738" s="103" t="s">
        <v>635</v>
      </c>
      <c r="AF738" s="103"/>
      <c r="AG738" s="103"/>
      <c r="AH738" s="103"/>
      <c r="AI738" s="103"/>
      <c r="AJ738" s="103"/>
      <c r="AK738" s="103"/>
      <c r="AL738" s="103"/>
      <c r="AM738" s="103"/>
      <c r="AN738" s="109" t="s">
        <v>395</v>
      </c>
      <c r="AO738" s="109"/>
      <c r="AP738" s="109"/>
      <c r="AQ738" s="109"/>
      <c r="AR738" s="110" t="s">
        <v>636</v>
      </c>
      <c r="AS738" s="111"/>
      <c r="AT738" s="111"/>
      <c r="AU738" s="111"/>
      <c r="AV738" s="111"/>
      <c r="AW738" s="111"/>
      <c r="AX738" s="112"/>
    </row>
    <row r="739" spans="1:52" ht="24.75" customHeight="1" x14ac:dyDescent="0.2">
      <c r="A739" s="100" t="s">
        <v>394</v>
      </c>
      <c r="B739" s="101"/>
      <c r="C739" s="101"/>
      <c r="D739" s="102"/>
      <c r="E739" s="103" t="s">
        <v>637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c r="F740" s="125"/>
      <c r="G740" s="125"/>
      <c r="H740" s="92" t="str">
        <f>IF(E740="", "", "(")</f>
        <v/>
      </c>
      <c r="I740" s="125"/>
      <c r="J740" s="125"/>
      <c r="K740" s="92" t="str">
        <f>IF(OR(I740="　", I740=""), "", "-")</f>
        <v/>
      </c>
      <c r="L740" s="126">
        <v>126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389</v>
      </c>
      <c r="B780" s="765"/>
      <c r="C780" s="765"/>
      <c r="D780" s="765"/>
      <c r="E780" s="765"/>
      <c r="F780" s="766"/>
      <c r="G780" s="443" t="s">
        <v>638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651</v>
      </c>
      <c r="H782" s="454"/>
      <c r="I782" s="454"/>
      <c r="J782" s="454"/>
      <c r="K782" s="455"/>
      <c r="L782" s="456" t="s">
        <v>653</v>
      </c>
      <c r="M782" s="457"/>
      <c r="N782" s="457"/>
      <c r="O782" s="457"/>
      <c r="P782" s="457"/>
      <c r="Q782" s="457"/>
      <c r="R782" s="457"/>
      <c r="S782" s="457"/>
      <c r="T782" s="457"/>
      <c r="U782" s="457"/>
      <c r="V782" s="457"/>
      <c r="W782" s="457"/>
      <c r="X782" s="458"/>
      <c r="Y782" s="459">
        <v>19</v>
      </c>
      <c r="Z782" s="460"/>
      <c r="AA782" s="460"/>
      <c r="AB782" s="558"/>
      <c r="AC782" s="453" t="s">
        <v>651</v>
      </c>
      <c r="AD782" s="454"/>
      <c r="AE782" s="454"/>
      <c r="AF782" s="454"/>
      <c r="AG782" s="455"/>
      <c r="AH782" s="456" t="s">
        <v>653</v>
      </c>
      <c r="AI782" s="457"/>
      <c r="AJ782" s="457"/>
      <c r="AK782" s="457"/>
      <c r="AL782" s="457"/>
      <c r="AM782" s="457"/>
      <c r="AN782" s="457"/>
      <c r="AO782" s="457"/>
      <c r="AP782" s="457"/>
      <c r="AQ782" s="457"/>
      <c r="AR782" s="457"/>
      <c r="AS782" s="457"/>
      <c r="AT782" s="458"/>
      <c r="AU782" s="459">
        <v>6</v>
      </c>
      <c r="AV782" s="460"/>
      <c r="AW782" s="460"/>
      <c r="AX782" s="461"/>
    </row>
    <row r="783" spans="1:50" ht="24.75" customHeight="1" x14ac:dyDescent="0.2">
      <c r="A783" s="557"/>
      <c r="B783" s="767"/>
      <c r="C783" s="767"/>
      <c r="D783" s="767"/>
      <c r="E783" s="767"/>
      <c r="F783" s="768"/>
      <c r="G783" s="352" t="s">
        <v>652</v>
      </c>
      <c r="H783" s="353"/>
      <c r="I783" s="353"/>
      <c r="J783" s="353"/>
      <c r="K783" s="354"/>
      <c r="L783" s="405" t="s">
        <v>654</v>
      </c>
      <c r="M783" s="406"/>
      <c r="N783" s="406"/>
      <c r="O783" s="406"/>
      <c r="P783" s="406"/>
      <c r="Q783" s="406"/>
      <c r="R783" s="406"/>
      <c r="S783" s="406"/>
      <c r="T783" s="406"/>
      <c r="U783" s="406"/>
      <c r="V783" s="406"/>
      <c r="W783" s="406"/>
      <c r="X783" s="407"/>
      <c r="Y783" s="402">
        <v>10</v>
      </c>
      <c r="Z783" s="403"/>
      <c r="AA783" s="403"/>
      <c r="AB783" s="409"/>
      <c r="AC783" s="352" t="s">
        <v>652</v>
      </c>
      <c r="AD783" s="353"/>
      <c r="AE783" s="353"/>
      <c r="AF783" s="353"/>
      <c r="AG783" s="354"/>
      <c r="AH783" s="405" t="s">
        <v>654</v>
      </c>
      <c r="AI783" s="406"/>
      <c r="AJ783" s="406"/>
      <c r="AK783" s="406"/>
      <c r="AL783" s="406"/>
      <c r="AM783" s="406"/>
      <c r="AN783" s="406"/>
      <c r="AO783" s="406"/>
      <c r="AP783" s="406"/>
      <c r="AQ783" s="406"/>
      <c r="AR783" s="406"/>
      <c r="AS783" s="406"/>
      <c r="AT783" s="407"/>
      <c r="AU783" s="402">
        <v>1</v>
      </c>
      <c r="AV783" s="403"/>
      <c r="AW783" s="403"/>
      <c r="AX783" s="404"/>
    </row>
    <row r="784" spans="1:50" ht="24.75" customHeight="1" x14ac:dyDescent="0.2">
      <c r="A784" s="557"/>
      <c r="B784" s="767"/>
      <c r="C784" s="767"/>
      <c r="D784" s="767"/>
      <c r="E784" s="767"/>
      <c r="F784" s="768"/>
      <c r="G784" s="352" t="s">
        <v>656</v>
      </c>
      <c r="H784" s="353"/>
      <c r="I784" s="353"/>
      <c r="J784" s="353"/>
      <c r="K784" s="354"/>
      <c r="L784" s="405" t="s">
        <v>657</v>
      </c>
      <c r="M784" s="406"/>
      <c r="N784" s="406"/>
      <c r="O784" s="406"/>
      <c r="P784" s="406"/>
      <c r="Q784" s="406"/>
      <c r="R784" s="406"/>
      <c r="S784" s="406"/>
      <c r="T784" s="406"/>
      <c r="U784" s="406"/>
      <c r="V784" s="406"/>
      <c r="W784" s="406"/>
      <c r="X784" s="407"/>
      <c r="Y784" s="402">
        <v>3</v>
      </c>
      <c r="Z784" s="403"/>
      <c r="AA784" s="403"/>
      <c r="AB784" s="409"/>
      <c r="AC784" s="352" t="s">
        <v>671</v>
      </c>
      <c r="AD784" s="353"/>
      <c r="AE784" s="353"/>
      <c r="AF784" s="353"/>
      <c r="AG784" s="354"/>
      <c r="AH784" s="405" t="s">
        <v>673</v>
      </c>
      <c r="AI784" s="406"/>
      <c r="AJ784" s="406"/>
      <c r="AK784" s="406"/>
      <c r="AL784" s="406"/>
      <c r="AM784" s="406"/>
      <c r="AN784" s="406"/>
      <c r="AO784" s="406"/>
      <c r="AP784" s="406"/>
      <c r="AQ784" s="406"/>
      <c r="AR784" s="406"/>
      <c r="AS784" s="406"/>
      <c r="AT784" s="407"/>
      <c r="AU784" s="402">
        <v>2</v>
      </c>
      <c r="AV784" s="403"/>
      <c r="AW784" s="403"/>
      <c r="AX784" s="404"/>
    </row>
    <row r="785" spans="1:50" ht="24.75" customHeight="1" x14ac:dyDescent="0.2">
      <c r="A785" s="557"/>
      <c r="B785" s="767"/>
      <c r="C785" s="767"/>
      <c r="D785" s="767"/>
      <c r="E785" s="767"/>
      <c r="F785" s="768"/>
      <c r="G785" s="352" t="s">
        <v>658</v>
      </c>
      <c r="H785" s="353"/>
      <c r="I785" s="353"/>
      <c r="J785" s="353"/>
      <c r="K785" s="354"/>
      <c r="L785" s="405" t="s">
        <v>659</v>
      </c>
      <c r="M785" s="406"/>
      <c r="N785" s="406"/>
      <c r="O785" s="406"/>
      <c r="P785" s="406"/>
      <c r="Q785" s="406"/>
      <c r="R785" s="406"/>
      <c r="S785" s="406"/>
      <c r="T785" s="406"/>
      <c r="U785" s="406"/>
      <c r="V785" s="406"/>
      <c r="W785" s="406"/>
      <c r="X785" s="407"/>
      <c r="Y785" s="402">
        <v>1</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57"/>
      <c r="B786" s="767"/>
      <c r="C786" s="767"/>
      <c r="D786" s="767"/>
      <c r="E786" s="767"/>
      <c r="F786" s="768"/>
      <c r="G786" s="352" t="s">
        <v>80</v>
      </c>
      <c r="H786" s="353"/>
      <c r="I786" s="353"/>
      <c r="J786" s="353"/>
      <c r="K786" s="354"/>
      <c r="L786" s="405" t="s">
        <v>660</v>
      </c>
      <c r="M786" s="406"/>
      <c r="N786" s="406"/>
      <c r="O786" s="406"/>
      <c r="P786" s="406"/>
      <c r="Q786" s="406"/>
      <c r="R786" s="406"/>
      <c r="S786" s="406"/>
      <c r="T786" s="406"/>
      <c r="U786" s="406"/>
      <c r="V786" s="406"/>
      <c r="W786" s="406"/>
      <c r="X786" s="407"/>
      <c r="Y786" s="402">
        <v>5</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9</v>
      </c>
      <c r="AV792" s="419"/>
      <c r="AW792" s="419"/>
      <c r="AX792" s="421"/>
    </row>
    <row r="793" spans="1:50" ht="24.75" customHeight="1" x14ac:dyDescent="0.2">
      <c r="A793" s="557"/>
      <c r="B793" s="767"/>
      <c r="C793" s="767"/>
      <c r="D793" s="767"/>
      <c r="E793" s="767"/>
      <c r="F793" s="768"/>
      <c r="G793" s="443" t="s">
        <v>649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648</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651</v>
      </c>
      <c r="H795" s="454"/>
      <c r="I795" s="454"/>
      <c r="J795" s="454"/>
      <c r="K795" s="455"/>
      <c r="L795" s="456" t="s">
        <v>662</v>
      </c>
      <c r="M795" s="457"/>
      <c r="N795" s="457"/>
      <c r="O795" s="457"/>
      <c r="P795" s="457"/>
      <c r="Q795" s="457"/>
      <c r="R795" s="457"/>
      <c r="S795" s="457"/>
      <c r="T795" s="457"/>
      <c r="U795" s="457"/>
      <c r="V795" s="457"/>
      <c r="W795" s="457"/>
      <c r="X795" s="458"/>
      <c r="Y795" s="459">
        <v>14</v>
      </c>
      <c r="Z795" s="460"/>
      <c r="AA795" s="460"/>
      <c r="AB795" s="558"/>
      <c r="AC795" s="453" t="s">
        <v>651</v>
      </c>
      <c r="AD795" s="454"/>
      <c r="AE795" s="454"/>
      <c r="AF795" s="454"/>
      <c r="AG795" s="455"/>
      <c r="AH795" s="456" t="s">
        <v>666</v>
      </c>
      <c r="AI795" s="457"/>
      <c r="AJ795" s="457"/>
      <c r="AK795" s="457"/>
      <c r="AL795" s="457"/>
      <c r="AM795" s="457"/>
      <c r="AN795" s="457"/>
      <c r="AO795" s="457"/>
      <c r="AP795" s="457"/>
      <c r="AQ795" s="457"/>
      <c r="AR795" s="457"/>
      <c r="AS795" s="457"/>
      <c r="AT795" s="458"/>
      <c r="AU795" s="459">
        <v>13</v>
      </c>
      <c r="AV795" s="460"/>
      <c r="AW795" s="460"/>
      <c r="AX795" s="461"/>
    </row>
    <row r="796" spans="1:50" ht="24.75" customHeight="1" x14ac:dyDescent="0.2">
      <c r="A796" s="557"/>
      <c r="B796" s="767"/>
      <c r="C796" s="767"/>
      <c r="D796" s="767"/>
      <c r="E796" s="767"/>
      <c r="F796" s="768"/>
      <c r="G796" s="352" t="s">
        <v>661</v>
      </c>
      <c r="H796" s="353"/>
      <c r="I796" s="353"/>
      <c r="J796" s="353"/>
      <c r="K796" s="354"/>
      <c r="L796" s="405" t="s">
        <v>663</v>
      </c>
      <c r="M796" s="406"/>
      <c r="N796" s="406"/>
      <c r="O796" s="406"/>
      <c r="P796" s="406"/>
      <c r="Q796" s="406"/>
      <c r="R796" s="406"/>
      <c r="S796" s="406"/>
      <c r="T796" s="406"/>
      <c r="U796" s="406"/>
      <c r="V796" s="406"/>
      <c r="W796" s="406"/>
      <c r="X796" s="407"/>
      <c r="Y796" s="402">
        <v>5</v>
      </c>
      <c r="Z796" s="403"/>
      <c r="AA796" s="403"/>
      <c r="AB796" s="409"/>
      <c r="AC796" s="352" t="s">
        <v>652</v>
      </c>
      <c r="AD796" s="353"/>
      <c r="AE796" s="353"/>
      <c r="AF796" s="353"/>
      <c r="AG796" s="354"/>
      <c r="AH796" s="405" t="s">
        <v>667</v>
      </c>
      <c r="AI796" s="406"/>
      <c r="AJ796" s="406"/>
      <c r="AK796" s="406"/>
      <c r="AL796" s="406"/>
      <c r="AM796" s="406"/>
      <c r="AN796" s="406"/>
      <c r="AO796" s="406"/>
      <c r="AP796" s="406"/>
      <c r="AQ796" s="406"/>
      <c r="AR796" s="406"/>
      <c r="AS796" s="406"/>
      <c r="AT796" s="407"/>
      <c r="AU796" s="402">
        <v>5</v>
      </c>
      <c r="AV796" s="403"/>
      <c r="AW796" s="403"/>
      <c r="AX796" s="404"/>
    </row>
    <row r="797" spans="1:50" ht="24.75" customHeight="1" x14ac:dyDescent="0.2">
      <c r="A797" s="557"/>
      <c r="B797" s="767"/>
      <c r="C797" s="767"/>
      <c r="D797" s="767"/>
      <c r="E797" s="767"/>
      <c r="F797" s="768"/>
      <c r="G797" s="352" t="s">
        <v>655</v>
      </c>
      <c r="H797" s="353"/>
      <c r="I797" s="353"/>
      <c r="J797" s="353"/>
      <c r="K797" s="354"/>
      <c r="L797" s="405" t="s">
        <v>664</v>
      </c>
      <c r="M797" s="406"/>
      <c r="N797" s="406"/>
      <c r="O797" s="406"/>
      <c r="P797" s="406"/>
      <c r="Q797" s="406"/>
      <c r="R797" s="406"/>
      <c r="S797" s="406"/>
      <c r="T797" s="406"/>
      <c r="U797" s="406"/>
      <c r="V797" s="406"/>
      <c r="W797" s="406"/>
      <c r="X797" s="407"/>
      <c r="Y797" s="402">
        <v>1</v>
      </c>
      <c r="Z797" s="403"/>
      <c r="AA797" s="403"/>
      <c r="AB797" s="409"/>
      <c r="AC797" s="352" t="s">
        <v>668</v>
      </c>
      <c r="AD797" s="353"/>
      <c r="AE797" s="353"/>
      <c r="AF797" s="353"/>
      <c r="AG797" s="354"/>
      <c r="AH797" s="405" t="s">
        <v>669</v>
      </c>
      <c r="AI797" s="406"/>
      <c r="AJ797" s="406"/>
      <c r="AK797" s="406"/>
      <c r="AL797" s="406"/>
      <c r="AM797" s="406"/>
      <c r="AN797" s="406"/>
      <c r="AO797" s="406"/>
      <c r="AP797" s="406"/>
      <c r="AQ797" s="406"/>
      <c r="AR797" s="406"/>
      <c r="AS797" s="406"/>
      <c r="AT797" s="407"/>
      <c r="AU797" s="402">
        <v>5</v>
      </c>
      <c r="AV797" s="403"/>
      <c r="AW797" s="403"/>
      <c r="AX797" s="404"/>
    </row>
    <row r="798" spans="1:50" ht="24.75" customHeight="1" x14ac:dyDescent="0.2">
      <c r="A798" s="557"/>
      <c r="B798" s="767"/>
      <c r="C798" s="767"/>
      <c r="D798" s="767"/>
      <c r="E798" s="767"/>
      <c r="F798" s="768"/>
      <c r="G798" s="352" t="s">
        <v>665</v>
      </c>
      <c r="H798" s="353"/>
      <c r="I798" s="353"/>
      <c r="J798" s="353"/>
      <c r="K798" s="354"/>
      <c r="L798" s="405" t="s">
        <v>675</v>
      </c>
      <c r="M798" s="406"/>
      <c r="N798" s="406"/>
      <c r="O798" s="406"/>
      <c r="P798" s="406"/>
      <c r="Q798" s="406"/>
      <c r="R798" s="406"/>
      <c r="S798" s="406"/>
      <c r="T798" s="406"/>
      <c r="U798" s="406"/>
      <c r="V798" s="406"/>
      <c r="W798" s="406"/>
      <c r="X798" s="407"/>
      <c r="Y798" s="402">
        <v>1</v>
      </c>
      <c r="Z798" s="403"/>
      <c r="AA798" s="403"/>
      <c r="AB798" s="409"/>
      <c r="AC798" s="352" t="s">
        <v>655</v>
      </c>
      <c r="AD798" s="353"/>
      <c r="AE798" s="353"/>
      <c r="AF798" s="353"/>
      <c r="AG798" s="354"/>
      <c r="AH798" s="405" t="s">
        <v>670</v>
      </c>
      <c r="AI798" s="406"/>
      <c r="AJ798" s="406"/>
      <c r="AK798" s="406"/>
      <c r="AL798" s="406"/>
      <c r="AM798" s="406"/>
      <c r="AN798" s="406"/>
      <c r="AO798" s="406"/>
      <c r="AP798" s="406"/>
      <c r="AQ798" s="406"/>
      <c r="AR798" s="406"/>
      <c r="AS798" s="406"/>
      <c r="AT798" s="407"/>
      <c r="AU798" s="402">
        <v>1</v>
      </c>
      <c r="AV798" s="403"/>
      <c r="AW798" s="403"/>
      <c r="AX798" s="404"/>
    </row>
    <row r="799" spans="1:50" ht="24.75" customHeight="1" x14ac:dyDescent="0.2">
      <c r="A799" s="557"/>
      <c r="B799" s="767"/>
      <c r="C799" s="767"/>
      <c r="D799" s="767"/>
      <c r="E799" s="767"/>
      <c r="F799" s="768"/>
      <c r="G799" s="352" t="s">
        <v>80</v>
      </c>
      <c r="H799" s="353"/>
      <c r="I799" s="353"/>
      <c r="J799" s="353"/>
      <c r="K799" s="354"/>
      <c r="L799" s="405" t="s">
        <v>674</v>
      </c>
      <c r="M799" s="406"/>
      <c r="N799" s="406"/>
      <c r="O799" s="406"/>
      <c r="P799" s="406"/>
      <c r="Q799" s="406"/>
      <c r="R799" s="406"/>
      <c r="S799" s="406"/>
      <c r="T799" s="406"/>
      <c r="U799" s="406"/>
      <c r="V799" s="406"/>
      <c r="W799" s="406"/>
      <c r="X799" s="407"/>
      <c r="Y799" s="402">
        <v>12</v>
      </c>
      <c r="Z799" s="403"/>
      <c r="AA799" s="403"/>
      <c r="AB799" s="409"/>
      <c r="AC799" s="352" t="s">
        <v>671</v>
      </c>
      <c r="AD799" s="353"/>
      <c r="AE799" s="353"/>
      <c r="AF799" s="353"/>
      <c r="AG799" s="354"/>
      <c r="AH799" s="405" t="s">
        <v>672</v>
      </c>
      <c r="AI799" s="406"/>
      <c r="AJ799" s="406"/>
      <c r="AK799" s="406"/>
      <c r="AL799" s="406"/>
      <c r="AM799" s="406"/>
      <c r="AN799" s="406"/>
      <c r="AO799" s="406"/>
      <c r="AP799" s="406"/>
      <c r="AQ799" s="406"/>
      <c r="AR799" s="406"/>
      <c r="AS799" s="406"/>
      <c r="AT799" s="407"/>
      <c r="AU799" s="402">
        <v>5</v>
      </c>
      <c r="AV799" s="403"/>
      <c r="AW799" s="403"/>
      <c r="AX799" s="404"/>
    </row>
    <row r="800" spans="1:50" ht="24.75"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33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29</v>
      </c>
      <c r="AV805" s="419"/>
      <c r="AW805" s="419"/>
      <c r="AX805" s="421"/>
    </row>
    <row r="806" spans="1:50" ht="24.75" hidden="1" customHeight="1" x14ac:dyDescent="0.2">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2" t="s">
        <v>643</v>
      </c>
      <c r="D838" s="422"/>
      <c r="E838" s="422"/>
      <c r="F838" s="422"/>
      <c r="G838" s="422"/>
      <c r="H838" s="422"/>
      <c r="I838" s="422"/>
      <c r="J838" s="423">
        <v>2010001044539</v>
      </c>
      <c r="K838" s="424"/>
      <c r="L838" s="424"/>
      <c r="M838" s="424"/>
      <c r="N838" s="424"/>
      <c r="O838" s="424"/>
      <c r="P838" s="321" t="s">
        <v>644</v>
      </c>
      <c r="Q838" s="321"/>
      <c r="R838" s="321"/>
      <c r="S838" s="321"/>
      <c r="T838" s="321"/>
      <c r="U838" s="321"/>
      <c r="V838" s="321"/>
      <c r="W838" s="321"/>
      <c r="X838" s="321"/>
      <c r="Y838" s="322">
        <v>38</v>
      </c>
      <c r="Z838" s="323"/>
      <c r="AA838" s="323"/>
      <c r="AB838" s="324"/>
      <c r="AC838" s="332" t="s">
        <v>376</v>
      </c>
      <c r="AD838" s="427"/>
      <c r="AE838" s="427"/>
      <c r="AF838" s="427"/>
      <c r="AG838" s="427"/>
      <c r="AH838" s="425">
        <v>1</v>
      </c>
      <c r="AI838" s="426"/>
      <c r="AJ838" s="426"/>
      <c r="AK838" s="426"/>
      <c r="AL838" s="329">
        <v>97.4</v>
      </c>
      <c r="AM838" s="330"/>
      <c r="AN838" s="330"/>
      <c r="AO838" s="331"/>
      <c r="AP838" s="325" t="s">
        <v>647</v>
      </c>
      <c r="AQ838" s="325"/>
      <c r="AR838" s="325"/>
      <c r="AS838" s="325"/>
      <c r="AT838" s="325"/>
      <c r="AU838" s="325"/>
      <c r="AV838" s="325"/>
      <c r="AW838" s="325"/>
      <c r="AX838" s="325"/>
    </row>
    <row r="839" spans="1:50" ht="30" hidden="1" customHeight="1" x14ac:dyDescent="0.2">
      <c r="A839" s="408">
        <v>2</v>
      </c>
      <c r="B839" s="408">
        <v>1</v>
      </c>
      <c r="C839" s="422" t="s">
        <v>643</v>
      </c>
      <c r="D839" s="422"/>
      <c r="E839" s="422"/>
      <c r="F839" s="422"/>
      <c r="G839" s="422"/>
      <c r="H839" s="422"/>
      <c r="I839" s="422"/>
      <c r="J839" s="423">
        <v>2010001044539</v>
      </c>
      <c r="K839" s="424"/>
      <c r="L839" s="424"/>
      <c r="M839" s="424"/>
      <c r="N839" s="424"/>
      <c r="O839" s="424"/>
      <c r="P839" s="429" t="s">
        <v>645</v>
      </c>
      <c r="Q839" s="321"/>
      <c r="R839" s="321"/>
      <c r="S839" s="321"/>
      <c r="T839" s="321"/>
      <c r="U839" s="321"/>
      <c r="V839" s="321"/>
      <c r="W839" s="321"/>
      <c r="X839" s="321"/>
      <c r="Y839" s="322"/>
      <c r="Z839" s="323"/>
      <c r="AA839" s="323"/>
      <c r="AB839" s="324"/>
      <c r="AC839" s="332" t="s">
        <v>376</v>
      </c>
      <c r="AD839" s="332"/>
      <c r="AE839" s="332"/>
      <c r="AF839" s="332"/>
      <c r="AG839" s="332"/>
      <c r="AH839" s="425">
        <v>1</v>
      </c>
      <c r="AI839" s="426"/>
      <c r="AJ839" s="426"/>
      <c r="AK839" s="426"/>
      <c r="AL839" s="329"/>
      <c r="AM839" s="330"/>
      <c r="AN839" s="330"/>
      <c r="AO839" s="331"/>
      <c r="AP839" s="325" t="s">
        <v>569</v>
      </c>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v>1</v>
      </c>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2" t="s">
        <v>643</v>
      </c>
      <c r="D871" s="422"/>
      <c r="E871" s="422"/>
      <c r="F871" s="422"/>
      <c r="G871" s="422"/>
      <c r="H871" s="422"/>
      <c r="I871" s="422"/>
      <c r="J871" s="423">
        <v>2010001044539</v>
      </c>
      <c r="K871" s="424"/>
      <c r="L871" s="424"/>
      <c r="M871" s="424"/>
      <c r="N871" s="424"/>
      <c r="O871" s="424"/>
      <c r="P871" s="429" t="s">
        <v>645</v>
      </c>
      <c r="Q871" s="321"/>
      <c r="R871" s="321"/>
      <c r="S871" s="321"/>
      <c r="T871" s="321"/>
      <c r="U871" s="321"/>
      <c r="V871" s="321"/>
      <c r="W871" s="321"/>
      <c r="X871" s="321"/>
      <c r="Y871" s="322">
        <v>9</v>
      </c>
      <c r="Z871" s="323"/>
      <c r="AA871" s="323"/>
      <c r="AB871" s="324"/>
      <c r="AC871" s="332" t="s">
        <v>376</v>
      </c>
      <c r="AD871" s="332"/>
      <c r="AE871" s="332"/>
      <c r="AF871" s="332"/>
      <c r="AG871" s="332"/>
      <c r="AH871" s="425">
        <v>1</v>
      </c>
      <c r="AI871" s="426"/>
      <c r="AJ871" s="426"/>
      <c r="AK871" s="426"/>
      <c r="AL871" s="329">
        <v>98.9</v>
      </c>
      <c r="AM871" s="330"/>
      <c r="AN871" s="330"/>
      <c r="AO871" s="331"/>
      <c r="AP871" s="325" t="s">
        <v>569</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48.75" customHeight="1" x14ac:dyDescent="0.2">
      <c r="A904" s="408">
        <v>1</v>
      </c>
      <c r="B904" s="408">
        <v>1</v>
      </c>
      <c r="C904" s="422" t="s">
        <v>642</v>
      </c>
      <c r="D904" s="422"/>
      <c r="E904" s="422"/>
      <c r="F904" s="422"/>
      <c r="G904" s="422"/>
      <c r="H904" s="422"/>
      <c r="I904" s="422"/>
      <c r="J904" s="423">
        <v>7010901005494</v>
      </c>
      <c r="K904" s="424"/>
      <c r="L904" s="424"/>
      <c r="M904" s="424"/>
      <c r="N904" s="424"/>
      <c r="O904" s="424"/>
      <c r="P904" s="321" t="s">
        <v>640</v>
      </c>
      <c r="Q904" s="321"/>
      <c r="R904" s="321"/>
      <c r="S904" s="321"/>
      <c r="T904" s="321"/>
      <c r="U904" s="321"/>
      <c r="V904" s="321"/>
      <c r="W904" s="321"/>
      <c r="X904" s="321"/>
      <c r="Y904" s="322">
        <v>33</v>
      </c>
      <c r="Z904" s="323"/>
      <c r="AA904" s="323"/>
      <c r="AB904" s="324"/>
      <c r="AC904" s="332" t="s">
        <v>376</v>
      </c>
      <c r="AD904" s="427"/>
      <c r="AE904" s="427"/>
      <c r="AF904" s="427"/>
      <c r="AG904" s="427"/>
      <c r="AH904" s="425">
        <v>1</v>
      </c>
      <c r="AI904" s="426"/>
      <c r="AJ904" s="426"/>
      <c r="AK904" s="426"/>
      <c r="AL904" s="329">
        <v>96.9</v>
      </c>
      <c r="AM904" s="330"/>
      <c r="AN904" s="330"/>
      <c r="AO904" s="331"/>
      <c r="AP904" s="325" t="s">
        <v>609</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2" t="s">
        <v>639</v>
      </c>
      <c r="D937" s="422"/>
      <c r="E937" s="422"/>
      <c r="F937" s="422"/>
      <c r="G937" s="422"/>
      <c r="H937" s="422"/>
      <c r="I937" s="422"/>
      <c r="J937" s="423">
        <v>6050005005208</v>
      </c>
      <c r="K937" s="424"/>
      <c r="L937" s="424"/>
      <c r="M937" s="424"/>
      <c r="N937" s="424"/>
      <c r="O937" s="424"/>
      <c r="P937" s="429" t="s">
        <v>641</v>
      </c>
      <c r="Q937" s="321"/>
      <c r="R937" s="321"/>
      <c r="S937" s="321"/>
      <c r="T937" s="321"/>
      <c r="U937" s="321"/>
      <c r="V937" s="321"/>
      <c r="W937" s="321"/>
      <c r="X937" s="321"/>
      <c r="Y937" s="322">
        <v>29</v>
      </c>
      <c r="Z937" s="323"/>
      <c r="AA937" s="323"/>
      <c r="AB937" s="324"/>
      <c r="AC937" s="332" t="s">
        <v>376</v>
      </c>
      <c r="AD937" s="427"/>
      <c r="AE937" s="427"/>
      <c r="AF937" s="427"/>
      <c r="AG937" s="427"/>
      <c r="AH937" s="425">
        <v>1</v>
      </c>
      <c r="AI937" s="426"/>
      <c r="AJ937" s="426"/>
      <c r="AK937" s="426"/>
      <c r="AL937" s="329">
        <v>95.8</v>
      </c>
      <c r="AM937" s="330"/>
      <c r="AN937" s="330"/>
      <c r="AO937" s="331"/>
      <c r="AP937" s="325" t="s">
        <v>646</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customHeight="1" x14ac:dyDescent="0.2">
      <c r="A1103" s="408">
        <v>1</v>
      </c>
      <c r="B1103" s="408">
        <v>1</v>
      </c>
      <c r="C1103" s="897"/>
      <c r="D1103" s="897"/>
      <c r="E1103" s="265" t="s">
        <v>609</v>
      </c>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83">
    <cfRule type="expression" dxfId="2811" priority="13895">
      <formula>IF(RIGHT(TEXT(Y783,"0.#"),1)=".",FALSE,TRUE)</formula>
    </cfRule>
    <cfRule type="expression" dxfId="2810" priority="13896">
      <formula>IF(RIGHT(TEXT(Y783,"0.#"),1)=".",TRUE,FALSE)</formula>
    </cfRule>
  </conditionalFormatting>
  <conditionalFormatting sqref="Y792">
    <cfRule type="expression" dxfId="2809" priority="13891">
      <formula>IF(RIGHT(TEXT(Y792,"0.#"),1)=".",FALSE,TRUE)</formula>
    </cfRule>
    <cfRule type="expression" dxfId="2808" priority="13892">
      <formula>IF(RIGHT(TEXT(Y792,"0.#"),1)=".",TRUE,FALSE)</formula>
    </cfRule>
  </conditionalFormatting>
  <conditionalFormatting sqref="Y823:Y830 Y821 Y810:Y817 Y808 Y797:Y798 Y795 Y800:Y804">
    <cfRule type="expression" dxfId="2807" priority="13673">
      <formula>IF(RIGHT(TEXT(Y795,"0.#"),1)=".",FALSE,TRUE)</formula>
    </cfRule>
    <cfRule type="expression" dxfId="2806" priority="13674">
      <formula>IF(RIGHT(TEXT(Y795,"0.#"),1)=".",TRUE,FALSE)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4:Y791 Y782">
    <cfRule type="expression" dxfId="2799" priority="13697">
      <formula>IF(RIGHT(TEXT(Y782,"0.#"),1)=".",FALSE,TRUE)</formula>
    </cfRule>
    <cfRule type="expression" dxfId="2798" priority="13698">
      <formula>IF(RIGHT(TEXT(Y782,"0.#"),1)=".",TRUE,FALSE)</formula>
    </cfRule>
  </conditionalFormatting>
  <conditionalFormatting sqref="AU783">
    <cfRule type="expression" dxfId="2797" priority="13695">
      <formula>IF(RIGHT(TEXT(AU783,"0.#"),1)=".",FALSE,TRUE)</formula>
    </cfRule>
    <cfRule type="expression" dxfId="2796" priority="13696">
      <formula>IF(RIGHT(TEXT(AU783,"0.#"),1)=".",TRUE,FALSE)</formula>
    </cfRule>
  </conditionalFormatting>
  <conditionalFormatting sqref="AU792">
    <cfRule type="expression" dxfId="2795" priority="13693">
      <formula>IF(RIGHT(TEXT(AU792,"0.#"),1)=".",FALSE,TRUE)</formula>
    </cfRule>
    <cfRule type="expression" dxfId="2794" priority="13694">
      <formula>IF(RIGHT(TEXT(AU792,"0.#"),1)=".",TRUE,FALSE)</formula>
    </cfRule>
  </conditionalFormatting>
  <conditionalFormatting sqref="AU784:AU791 AU782">
    <cfRule type="expression" dxfId="2793" priority="13691">
      <formula>IF(RIGHT(TEXT(AU782,"0.#"),1)=".",FALSE,TRUE)</formula>
    </cfRule>
    <cfRule type="expression" dxfId="2792" priority="13692">
      <formula>IF(RIGHT(TEXT(AU782,"0.#"),1)=".",TRUE,FALSE)</formula>
    </cfRule>
  </conditionalFormatting>
  <conditionalFormatting sqref="Y822 Y809 Y796">
    <cfRule type="expression" dxfId="2791" priority="13677">
      <formula>IF(RIGHT(TEXT(Y796,"0.#"),1)=".",FALSE,TRUE)</formula>
    </cfRule>
    <cfRule type="expression" dxfId="2790" priority="13678">
      <formula>IF(RIGHT(TEXT(Y796,"0.#"),1)=".",TRUE,FALSE)</formula>
    </cfRule>
  </conditionalFormatting>
  <conditionalFormatting sqref="Y831 Y818 Y805">
    <cfRule type="expression" dxfId="2789" priority="13675">
      <formula>IF(RIGHT(TEXT(Y805,"0.#"),1)=".",FALSE,TRUE)</formula>
    </cfRule>
    <cfRule type="expression" dxfId="2788" priority="13676">
      <formula>IF(RIGHT(TEXT(Y805,"0.#"),1)=".",TRUE,FALSE)</formula>
    </cfRule>
  </conditionalFormatting>
  <conditionalFormatting sqref="AU822 AU809 AU796">
    <cfRule type="expression" dxfId="2787" priority="13671">
      <formula>IF(RIGHT(TEXT(AU796,"0.#"),1)=".",FALSE,TRUE)</formula>
    </cfRule>
    <cfRule type="expression" dxfId="2786" priority="13672">
      <formula>IF(RIGHT(TEXT(AU796,"0.#"),1)=".",TRUE,FALSE)</formula>
    </cfRule>
  </conditionalFormatting>
  <conditionalFormatting sqref="AU831 AU818 AU805">
    <cfRule type="expression" dxfId="2785" priority="13669">
      <formula>IF(RIGHT(TEXT(AU805,"0.#"),1)=".",FALSE,TRUE)</formula>
    </cfRule>
    <cfRule type="expression" dxfId="2784" priority="13670">
      <formula>IF(RIGHT(TEXT(AU805,"0.#"),1)=".",TRUE,FALSE)</formula>
    </cfRule>
  </conditionalFormatting>
  <conditionalFormatting sqref="AU823:AU830 AU821 AU810:AU817 AU808 AU797:AU804 AU795">
    <cfRule type="expression" dxfId="2783" priority="13667">
      <formula>IF(RIGHT(TEXT(AU795,"0.#"),1)=".",FALSE,TRUE)</formula>
    </cfRule>
    <cfRule type="expression" dxfId="2782" priority="13668">
      <formula>IF(RIGHT(TEXT(AU795,"0.#"),1)=".",TRUE,FALSE)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9">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8:Y839">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2">
    <cfRule type="expression" dxfId="2075" priority="2083">
      <formula>IF(RIGHT(TEXT(Y872,"0.#"),1)=".",FALSE,TRUE)</formula>
    </cfRule>
    <cfRule type="expression" dxfId="2074" priority="2084">
      <formula>IF(RIGHT(TEXT(Y872,"0.#"),1)=".",TRUE,FALSE)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5">
    <cfRule type="expression" dxfId="2071" priority="2071">
      <formula>IF(RIGHT(TEXT(Y905,"0.#"),1)=".",FALSE,TRUE)</formula>
    </cfRule>
    <cfRule type="expression" dxfId="2070" priority="2072">
      <formula>IF(RIGHT(TEXT(Y905,"0.#"),1)=".",TRUE,FALSE)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8">
    <cfRule type="expression" dxfId="2067" priority="2059">
      <formula>IF(RIGHT(TEXT(Y938,"0.#"),1)=".",FALSE,TRUE)</formula>
    </cfRule>
    <cfRule type="expression" dxfId="2066" priority="2060">
      <formula>IF(RIGHT(TEXT(Y938,"0.#"),1)=".",TRUE,FALSE)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2:AO872">
    <cfRule type="expression" dxfId="1975" priority="2085">
      <formula>IF(AND(AL872&gt;=0, RIGHT(TEXT(AL872,"0.#"),1)&lt;&gt;"."),TRUE,FALSE)</formula>
    </cfRule>
    <cfRule type="expression" dxfId="1974" priority="2086">
      <formula>IF(AND(AL872&gt;=0, RIGHT(TEXT(AL872,"0.#"),1)="."),TRUE,FALSE)</formula>
    </cfRule>
    <cfRule type="expression" dxfId="1973" priority="2087">
      <formula>IF(AND(AL872&lt;0, RIGHT(TEXT(AL872,"0.#"),1)&lt;&gt;"."),TRUE,FALSE)</formula>
    </cfRule>
    <cfRule type="expression" dxfId="1972" priority="2088">
      <formula>IF(AND(AL872&lt;0, RIGHT(TEXT(AL872,"0.#"),1)="."),TRUE,FALSE)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5:AO905">
    <cfRule type="expression" dxfId="1967" priority="2073">
      <formula>IF(AND(AL905&gt;=0, RIGHT(TEXT(AL905,"0.#"),1)&lt;&gt;"."),TRUE,FALSE)</formula>
    </cfRule>
    <cfRule type="expression" dxfId="1966" priority="2074">
      <formula>IF(AND(AL905&gt;=0, RIGHT(TEXT(AL905,"0.#"),1)="."),TRUE,FALSE)</formula>
    </cfRule>
    <cfRule type="expression" dxfId="1965" priority="2075">
      <formula>IF(AND(AL905&lt;0, RIGHT(TEXT(AL905,"0.#"),1)&lt;&gt;"."),TRUE,FALSE)</formula>
    </cfRule>
    <cfRule type="expression" dxfId="1964" priority="2076">
      <formula>IF(AND(AL905&lt;0, RIGHT(TEXT(AL905,"0.#"),1)="."),TRUE,FALSE)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8:AO938">
    <cfRule type="expression" dxfId="1959" priority="2061">
      <formula>IF(AND(AL938&gt;=0, RIGHT(TEXT(AL938,"0.#"),1)&lt;&gt;"."),TRUE,FALSE)</formula>
    </cfRule>
    <cfRule type="expression" dxfId="1958" priority="2062">
      <formula>IF(AND(AL938&gt;=0, RIGHT(TEXT(AL938,"0.#"),1)="."),TRUE,FALSE)</formula>
    </cfRule>
    <cfRule type="expression" dxfId="1957" priority="2063">
      <formula>IF(AND(AL938&lt;0, RIGHT(TEXT(AL938,"0.#"),1)&lt;&gt;"."),TRUE,FALSE)</formula>
    </cfRule>
    <cfRule type="expression" dxfId="1956" priority="2064">
      <formula>IF(AND(AL938&lt;0, RIGHT(TEXT(AL938,"0.#"),1)="."),TRUE,FALSE)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937">
    <cfRule type="expression" dxfId="719" priority="15">
      <formula>IF(RIGHT(TEXT(Y937,"0.#"),1)=".",FALSE,TRUE)</formula>
    </cfRule>
    <cfRule type="expression" dxfId="718" priority="16">
      <formula>IF(RIGHT(TEXT(Y937,"0.#"),1)=".",TRUE,FALSE)</formula>
    </cfRule>
  </conditionalFormatting>
  <conditionalFormatting sqref="AL937:AO937">
    <cfRule type="expression" dxfId="717" priority="17">
      <formula>IF(AND(AL937&gt;=0, RIGHT(TEXT(AL937,"0.#"),1)&lt;&gt;"."),TRUE,FALSE)</formula>
    </cfRule>
    <cfRule type="expression" dxfId="716" priority="18">
      <formula>IF(AND(AL937&gt;=0, RIGHT(TEXT(AL937,"0.#"),1)="."),TRUE,FALSE)</formula>
    </cfRule>
    <cfRule type="expression" dxfId="715" priority="19">
      <formula>IF(AND(AL937&lt;0, RIGHT(TEXT(AL937,"0.#"),1)&lt;&gt;"."),TRUE,FALSE)</formula>
    </cfRule>
    <cfRule type="expression" dxfId="714" priority="20">
      <formula>IF(AND(AL937&lt;0, RIGHT(TEXT(AL937,"0.#"),1)="."),TRUE,FALSE)</formula>
    </cfRule>
  </conditionalFormatting>
  <conditionalFormatting sqref="Y904">
    <cfRule type="expression" dxfId="713" priority="9">
      <formula>IF(RIGHT(TEXT(Y904,"0.#"),1)=".",FALSE,TRUE)</formula>
    </cfRule>
    <cfRule type="expression" dxfId="712" priority="10">
      <formula>IF(RIGHT(TEXT(Y904,"0.#"),1)=".",TRUE,FALSE)</formula>
    </cfRule>
  </conditionalFormatting>
  <conditionalFormatting sqref="AL904:AO904">
    <cfRule type="expression" dxfId="711" priority="11">
      <formula>IF(AND(AL904&gt;=0, RIGHT(TEXT(AL904,"0.#"),1)&lt;&gt;"."),TRUE,FALSE)</formula>
    </cfRule>
    <cfRule type="expression" dxfId="710" priority="12">
      <formula>IF(AND(AL904&gt;=0, RIGHT(TEXT(AL904,"0.#"),1)="."),TRUE,FALSE)</formula>
    </cfRule>
    <cfRule type="expression" dxfId="709" priority="13">
      <formula>IF(AND(AL904&lt;0, RIGHT(TEXT(AL904,"0.#"),1)&lt;&gt;"."),TRUE,FALSE)</formula>
    </cfRule>
    <cfRule type="expression" dxfId="708" priority="14">
      <formula>IF(AND(AL904&lt;0, RIGHT(TEXT(AL904,"0.#"),1)="."),TRUE,FALSE)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86" max="49" man="1"/>
    <brk id="727"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t="s">
        <v>565</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t="s">
        <v>565</v>
      </c>
      <c r="C5" s="13" t="str">
        <f t="shared" si="0"/>
        <v>海洋政策</v>
      </c>
      <c r="D5" s="13" t="str">
        <f>IF(C5="",D4,IF(D4&lt;&gt;"",CONCATENATE(D4,"、",C5),C5))</f>
        <v>宇宙開発利用、海洋政策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宇宙開発利用、海洋政策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宇宙開発利用、海洋政策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宇宙開発利用、海洋政策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宇宙開発利用、海洋政策</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宇宙開発利用、海洋政策</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宇宙開発利用、海洋政策</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宇宙開発利用、海洋政策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宇宙開発利用、海洋政策</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宇宙開発利用、海洋政策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宇宙開発利用、海洋政策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宇宙開発利用、海洋政策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宇宙開発利用、海洋政策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宇宙開発利用、海洋政策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宇宙開発利用、海洋政策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宇宙開発利用、海洋政策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t="s">
        <v>565</v>
      </c>
      <c r="C21" s="13" t="str">
        <f t="shared" si="9"/>
        <v>地方創生</v>
      </c>
      <c r="D21" s="13" t="str">
        <f t="shared" si="8"/>
        <v>宇宙開発利用、海洋政策、地方創生</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宇宙開発利用、海洋政策、地方創生</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宇宙開発利用、海洋政策、地方創生</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宇宙開発利用、海洋政策、地方創生</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宇宙開発利用、海洋政策、地方創生</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楠本 浩史</cp:lastModifiedBy>
  <cp:lastPrinted>2020-05-25T13:14:50Z</cp:lastPrinted>
  <dcterms:created xsi:type="dcterms:W3CDTF">2012-03-13T00:50:25Z</dcterms:created>
  <dcterms:modified xsi:type="dcterms:W3CDTF">2020-09-03T23:39:36Z</dcterms:modified>
</cp:coreProperties>
</file>