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9閉海室\"/>
    </mc:Choice>
  </mc:AlternateContent>
  <bookViews>
    <workbookView xWindow="0" yWindow="0" windowWidth="17868" windowHeight="9024"/>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<sst xmlns="http://schemas.openxmlformats.org/spreadsheetml/2006/main" count="3139" uniqueCount="739">
  <si>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</si>
  <si>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</si>
  <si>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</si>
  <si>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</si>
  <si>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</si>
  <si>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</si>
  <si>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</si>
  <si>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</si>
  <si>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</si>
  <si>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</si>
  <si>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</si>
  <si>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</si>
  <si>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</si>
  <si>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</si>
  <si>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</si>
  <si>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</si>
  <si>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</si>
  <si>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</si>
  <si>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</si>
  <si>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</si>
  <si>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</si>
  <si>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</si>
  <si>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</si>
  <si>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</si>
  <si>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</si>
  <si>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</si>
  <si>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</si>
  <si>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</si>
  <si>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</si>
  <si>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</si>
  <si>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</si>
  <si>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</si>
  <si>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</si>
  <si>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</si>
  <si>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</si>
  <si>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</si>
  <si>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</si>
  <si>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</si>
  <si>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</si>
  <si>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</si>
  <si>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</si>
  <si>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</si>
  <si>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</si>
  <si>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</si>
  <si>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</si>
  <si>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</si>
  <si>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</si>
  <si>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</si>
  <si>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</si>
  <si>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</si>
  <si>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</si>
  <si>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</si>
  <si>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</si>
  <si>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</si>
  <si>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</si>
  <si>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</si>
  <si>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</si>
  <si>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</si>
  <si>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</si>
  <si>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</si>
  <si>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</si>
  <si>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</si>
  <si>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</si>
  <si>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</si>
  <si>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</si>
  <si>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</si>
  <si>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</si>
  <si>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</si>
  <si>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</si>
  <si>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</si>
  <si>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</si>
  <si>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</si>
  <si>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</si>
  <si>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</si>
  <si>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</si>
  <si>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</si>
  <si>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</si>
  <si>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</si>
  <si>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</si>
  <si>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</si>
  <si>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</si>
  <si>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</si>
  <si>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</si>
  <si>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</si>
  <si>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</si>
  <si>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</si>
  <si>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</si>
  <si>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</si>
  <si>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</si>
  <si>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</si>
  <si>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</si>
  <si>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</si>
  <si>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</si>
  <si>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</si>
  <si>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</si>
  <si>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</si>
  <si>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</si>
  <si>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</si>
  <si>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</si>
  <si>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</si>
  <si>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</si>
  <si>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</si>
  <si>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</si>
  <si>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</si>
  <si>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</si>
  <si>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</si>
  <si>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</si>
  <si>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</si>
  <si>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</si>
  <si>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</si>
  <si>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</si>
  <si>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</si>
  <si>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</si>
  <si>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</si>
  <si>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</si>
  <si>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</si>
  <si>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</si>
  <si>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</si>
  <si>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</si>
  <si>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</si>
  <si>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</si>
  <si>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</si>
  <si>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</si>
  <si>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</si>
  <si>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</si>
  <si>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</si>
  <si>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</si>
  <si>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</si>
  <si>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</si>
  <si>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</si>
  <si>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</si>
  <si>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</si>
  <si>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</si>
  <si>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</si>
  <si>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</si>
  <si>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</si>
  <si>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</si>
  <si>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</si>
  <si>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</si>
  <si>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</si>
  <si>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</si>
  <si>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</si>
  <si>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</si>
  <si>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</si>
  <si>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</si>
  <si>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</si>
  <si>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</si>
  <si>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</si>
  <si>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</si>
  <si>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</si>
  <si>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</si>
  <si>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</si>
  <si>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</si>
  <si>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</si>
  <si>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</si>
  <si>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</si>
  <si>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</si>
  <si>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</si>
  <si>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</si>
  <si>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</si>
  <si>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</si>
  <si>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</si>
  <si>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</si>
  <si>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</si>
  <si>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</si>
  <si>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</si>
  <si>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</si>
  <si>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</si>
  <si>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</si>
  <si>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</si>
  <si>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</si>
  <si>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</si>
  <si>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</si>
  <si>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</si>
  <si>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</si>
  <si>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</si>
  <si>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</si>
  <si>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</si>
  <si>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</si>
  <si>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</si>
  <si>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</si>
  <si>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</si>
  <si>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</si>
  <si>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</si>
  <si>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</si>
  <si>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</si>
  <si>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</si>
  <si>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</si>
  <si>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</si>
  <si>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</si>
  <si>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</si>
  <si>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</si>
  <si>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</si>
  <si>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</si>
  <si>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</si>
  <si>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</si>
  <si>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</si>
  <si>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</si>
  <si>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</si>
  <si>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</si>
  <si>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</si>
  <si>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</si>
  <si>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</si>
  <si>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</si>
  <si>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</si>
  <si>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</si>
  <si>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</si>
  <si>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</si>
  <si>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</si>
  <si>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</si>
  <si>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</si>
  <si>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</si>
  <si>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</si>
  <si>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</si>
  <si>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</si>
  <si>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</si>
  <si>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</si>
  <si>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</si>
  <si>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</si>
  <si>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</si>
  <si>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</si>
  <si>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</si>
  <si>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</si>
  <si>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</si>
  <si>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</si>
  <si>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</si>
  <si>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</si>
  <si>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</si>
  <si>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</si>
  <si>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</si>
  <si>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</si>
  <si>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</si>
  <si>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</si>
  <si>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</si>
  <si>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</si>
  <si>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</si>
  <si>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</si>
  <si>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</si>
  <si>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</si>
  <si>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</si>
  <si>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</si>
  <si>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</si>
  <si>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</si>
  <si>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</si>
  <si>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</si>
  <si>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</si>
  <si>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</si>
  <si>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</si>
  <si>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</si>
  <si>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</si>
  <si>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</si>
  <si>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</si>
  <si>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</si>
  <si>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</si>
  <si>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</si>
  <si>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</si>
  <si>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</si>
  <si>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</si>
  <si>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</si>
  <si>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</si>
  <si>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</si>
  <si>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</si>
  <si>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</si>
  <si>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</si>
  <si>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</si>
  <si>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</si>
  <si>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</si>
  <si>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</si>
  <si>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</si>
  <si>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</si>
  <si>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</si>
  <si>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</si>
  <si>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</si>
  <si>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</si>
  <si>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</si>
  <si>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</si>
  <si>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</si>
  <si>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</si>
  <si>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</si>
  <si>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</si>
  <si>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</si>
  <si>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</si>
  <si>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</si>
  <si>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</si>
  <si>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</si>
  <si>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</si>
  <si>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</si>
  <si>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</si>
  <si>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</si>
  <si>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</si>
  <si>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</si>
  <si>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</si>
  <si>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</si>
  <si>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</si>
  <si>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</si>
  <si>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</si>
  <si>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</si>
  <si>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</si>
  <si>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</si>
  <si>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</si>
  <si>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</si>
  <si>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</si>
  <si>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</si>
  <si>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</si>
  <si>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</si>
  <si>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</si>
  <si>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</si>
  <si>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</si>
  <si>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</si>
  <si>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</si>
  <si>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</si>
  <si>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</si>
  <si>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</si>
  <si>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</si>
  <si>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</si>
  <si>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</si>
  <si>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</si>
  <si>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</si>
  <si>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</si>
  <si>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</si>
  <si>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</si>
  <si>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</si>
  <si>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</si>
  <si>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</si>
  <si>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</si>
  <si>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</si>
  <si>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</si>
  <si>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</si>
  <si>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</si>
  <si>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</si>
  <si>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</si>
  <si>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</si>
  <si>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</si>
  <si>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</si>
  <si>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</si>
  <si>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</si>
  <si>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</si>
  <si>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</si>
  <si>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</si>
  <si>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</si>
  <si>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</si>
  <si>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</si>
  <si>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</si>
  <si>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</si>
  <si>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</si>
  <si>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</si>
  <si>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</si>
  <si>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</si>
  <si>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</si>
  <si>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</si>
  <si>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</si>
  <si>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</si>
  <si>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</si>
  <si>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</si>
  <si>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</si>
  <si>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</si>
  <si>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</si>
  <si>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</si>
  <si>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</si>
  <si>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</si>
  <si>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</si>
  <si>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</si>
  <si>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</si>
  <si>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</si>
  <si>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</si>
  <si>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</si>
  <si>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</si>
  <si>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</si>
  <si>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</si>
  <si>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</si>
  <si>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</si>
  <si>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</si>
  <si>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</si>
  <si>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</si>
  <si>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</si>
  <si>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</si>
  <si>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</si>
  <si>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</si>
  <si>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</si>
  <si>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</si>
  <si>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</si>
  <si>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</si>
  <si>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</si>
  <si>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</si>
  <si>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</si>
  <si>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</si>
  <si>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</si>
  <si>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</si>
  <si>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</si>
  <si>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</si>
  <si>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</si>
  <si>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</si>
  <si>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</si>
  <si>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</si>
  <si>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</si>
  <si>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</si>
  <si>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</si>
  <si>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</si>
  <si>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</si>
  <si>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</si>
  <si>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</si>
  <si>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</si>
  <si>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</si>
  <si>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</si>
  <si>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</si>
  <si>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</si>
  <si>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</si>
  <si>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</si>
  <si>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</si>
  <si>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</si>
  <si>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</si>
  <si>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</si>
  <si>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</si>
  <si>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</si>
  <si>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</si>
  <si>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</si>
  <si>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</si>
  <si>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</si>
  <si>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</si>
  <si>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</si>
  <si>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</si>
  <si>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</si>
  <si>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</si>
  <si>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</si>
  <si>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</si>
  <si>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</si>
  <si>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</si>
  <si>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</si>
  <si>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</si>
  <si>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</si>
  <si>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</si>
  <si>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</si>
  <si>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</si>
  <si>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</si>
  <si>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</si>
  <si>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</si>
  <si>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</si>
  <si>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</si>
  <si>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</si>
  <si>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</si>
  <si>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</si>
  <si>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</si>
  <si>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</si>
  <si>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</si>
  <si>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</si>
  <si>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</si>
  <si>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</si>
  <si>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</si>
  <si>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</si>
  <si>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</si>
  <si>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</si>
  <si>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</si>
  <si>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</si>
  <si>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</si>
  <si>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</si>
  <si>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</si>
  <si>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</si>
  <si>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</si>
  <si>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</si>
  <si>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</si>
  <si>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</si>
  <si>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</si>
  <si>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</si>
  <si>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</si>
  <si>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</si>
  <si>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</si>
  <si>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</si>
  <si>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</si>
  <si>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</si>
  <si>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</si>
  <si>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</si>
  <si>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</si>
  <si>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</si>
  <si>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</si>
  <si>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</si>
  <si>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</si>
  <si>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</si>
  <si>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</si>
  <si>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</si>
  <si>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</si>
  <si>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</si>
  <si>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</si>
  <si>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</si>
  <si>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</si>
  <si>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</si>
  <si>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</si>
  <si>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</si>
  <si>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</si>
  <si>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</si>
  <si>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</si>
  <si>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</si>
  <si>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</si>
  <si>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</si>
  <si>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</si>
  <si>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</si>
  <si>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</si>
  <si>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</si>
  <si>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</si>
  <si>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</si>
  <si>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</si>
  <si>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</si>
  <si>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</si>
  <si>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</si>
  <si>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</si>
  <si>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</si>
  <si>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</si>
  <si>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</si>
  <si>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</si>
  <si>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</si>
  <si>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</si>
  <si>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</si>
  <si>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</si>
  <si>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</si>
  <si>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</si>
  <si>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</si>
  <si>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</si>
  <si>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</si>
  <si>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</si>
  <si>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</si>
  <si>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</si>
  <si>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</si>
  <si>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</si>
  <si>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</si>
  <si>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</si>
  <si>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</si>
  <si>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</si>
  <si>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</si>
  <si>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</si>
  <si>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</si>
  <si>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</si>
  <si>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</si>
  <si>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</si>
  <si>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</si>
  <si>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</si>
  <si>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</si>
  <si>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</si>
  <si>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</si>
  <si>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</si>
  <si>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</si>
  <si>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</si>
  <si>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</si>
  <si>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</si>
  <si>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</si>
  <si>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</si>
  <si>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</si>
  <si>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</si>
  <si>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</si>
  <si>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</si>
  <si>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</si>
  <si>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</si>
  <si>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</si>
  <si>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</si>
  <si>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</si>
  <si>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</si>
  <si>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</si>
  <si>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</si>
  <si>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</si>
  <si>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</si>
  <si>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総量削減及び閉鎖性海域管理推進費</t>
    <phoneticPr fontId="5"/>
  </si>
  <si>
    <t>水・大気環境局</t>
    <phoneticPr fontId="5"/>
  </si>
  <si>
    <t>水環境課閉鎖性海域対策室</t>
    <phoneticPr fontId="5"/>
  </si>
  <si>
    <t>水質汚濁防止法第４条の２及び瀬戸内海環境保全特別措置法第１２条の３</t>
    <phoneticPr fontId="5"/>
  </si>
  <si>
    <t>化学的酸素要求量、窒素含有量及びりん含有量に係る総量削減基本方針
各都道府県における総量削減計画</t>
    <phoneticPr fontId="5"/>
  </si>
  <si>
    <t>各閉鎖性海域（東京湾、伊勢湾、瀬戸内海、八代海及び有明海等）における水質汚濁の要因を解析し、水質総量削減などの改善対策等の検討を行い、適切な改善対策を推進する。</t>
    <phoneticPr fontId="5"/>
  </si>
  <si>
    <t>○</t>
  </si>
  <si>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</si>
  <si>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</si>
  <si>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</si>
  <si>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</si>
  <si>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</si>
  <si>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</si>
  <si>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環境保全調査等
地方公共団体委託費</t>
    <rPh sb="0" eb="2">
      <t>カンキョウ</t>
    </rPh>
    <rPh sb="2" eb="4">
      <t>ホゼン</t>
    </rPh>
    <rPh sb="4" eb="6">
      <t>チョウサ</t>
    </rPh>
    <rPh sb="6" eb="7">
      <t>トウ</t>
    </rPh>
    <rPh sb="8" eb="10">
      <t>チホウ</t>
    </rPh>
    <rPh sb="10" eb="12">
      <t>コウキョウ</t>
    </rPh>
    <rPh sb="12" eb="14">
      <t>ダンタイ</t>
    </rPh>
    <rPh sb="14" eb="16">
      <t>イタク</t>
    </rPh>
    <rPh sb="16" eb="17">
      <t>ヒ</t>
    </rPh>
    <phoneticPr fontId="5"/>
  </si>
  <si>
    <t>-</t>
  </si>
  <si>
    <t>-</t>
    <phoneticPr fontId="5"/>
  </si>
  <si>
    <t>-</t>
    <phoneticPr fontId="5"/>
  </si>
  <si>
    <t>陸域から各海域（東京湾、伊勢湾、瀬戸内海、八代海及び有明海等）に流入する発生負荷量を算定し、発生源別の汚濁負荷量を整理するとともに、海域の状況を把握するため、統一的な手法により、水質、プランクトン、底質及び底生生物等について調査・分析を実施し、水質汚濁の要因を解析する。
これらの結果を踏まえ、各海域の水環境の状況について整理し、水質汚濁メカニズムの解析や水環境の改善方策の検討等を実施する。また、第９次水質総量削減における汚濁負荷対策等の検討を行い、総量削減基本方針や総量規制基準を定める。</t>
    <rPh sb="29" eb="30">
      <t>ナド</t>
    </rPh>
    <rPh sb="199" eb="200">
      <t>ダイ</t>
    </rPh>
    <rPh sb="201" eb="202">
      <t>ジ</t>
    </rPh>
    <rPh sb="202" eb="204">
      <t>スイシツ</t>
    </rPh>
    <rPh sb="204" eb="206">
      <t>ソウリョウ</t>
    </rPh>
    <rPh sb="206" eb="208">
      <t>サクゲン</t>
    </rPh>
    <rPh sb="212" eb="214">
      <t>オダク</t>
    </rPh>
    <rPh sb="214" eb="216">
      <t>フカ</t>
    </rPh>
    <rPh sb="216" eb="218">
      <t>タイサク</t>
    </rPh>
    <rPh sb="218" eb="219">
      <t>トウ</t>
    </rPh>
    <rPh sb="220" eb="222">
      <t>ケントウ</t>
    </rPh>
    <rPh sb="223" eb="224">
      <t>オコナ</t>
    </rPh>
    <rPh sb="226" eb="228">
      <t>ソウリョウ</t>
    </rPh>
    <rPh sb="228" eb="230">
      <t>サクゲン</t>
    </rPh>
    <rPh sb="230" eb="232">
      <t>キホン</t>
    </rPh>
    <rPh sb="232" eb="234">
      <t>ホウシン</t>
    </rPh>
    <rPh sb="235" eb="237">
      <t>ソウリョウ</t>
    </rPh>
    <rPh sb="237" eb="239">
      <t>キセイ</t>
    </rPh>
    <rPh sb="239" eb="241">
      <t>キジュン</t>
    </rPh>
    <rPh sb="242" eb="243">
      <t>サダ</t>
    </rPh>
    <phoneticPr fontId="5"/>
  </si>
  <si>
    <t>指定水域の環境基準達成率を100％とする
（右表はCOD（化学的酸素要求量）環境基準達成率）</t>
    <phoneticPr fontId="5"/>
  </si>
  <si>
    <t>東京湾におけるCOD環境基準達成率
※R1年度実績はR2年度に算出するため、記載していない</t>
    <phoneticPr fontId="5"/>
  </si>
  <si>
    <t>％</t>
    <phoneticPr fontId="5"/>
  </si>
  <si>
    <t>平成30年度公共用水域水質測定結果 
http://www.env.go.jp/water/suiiki/index.html</t>
    <phoneticPr fontId="5"/>
  </si>
  <si>
    <t>指定水域の環境基準達成率を100％とする
（右表はCOD環境基準達成率）</t>
    <phoneticPr fontId="5"/>
  </si>
  <si>
    <t>伊勢湾におけるCOD環境基準達成率
※H30年度実績はH31年度に算出するため、記載していない</t>
    <phoneticPr fontId="5"/>
  </si>
  <si>
    <t>大阪湾におけるCOD環境基準達成率
※H30年度実績はH31年度に算出するため、記載していない</t>
    <phoneticPr fontId="5"/>
  </si>
  <si>
    <t>大阪湾を除く瀬戸内海におけるCOD環境基準達成率
※H30年度実績はH31年度に算出するため、記載していない</t>
    <phoneticPr fontId="5"/>
  </si>
  <si>
    <t>％</t>
    <phoneticPr fontId="5"/>
  </si>
  <si>
    <t>％</t>
    <phoneticPr fontId="5"/>
  </si>
  <si>
    <t>％</t>
    <phoneticPr fontId="5"/>
  </si>
  <si>
    <t>-</t>
    <phoneticPr fontId="5"/>
  </si>
  <si>
    <t>-</t>
    <phoneticPr fontId="5"/>
  </si>
  <si>
    <t>-</t>
    <phoneticPr fontId="5"/>
  </si>
  <si>
    <t>-</t>
    <phoneticPr fontId="5"/>
  </si>
  <si>
    <t>-</t>
    <phoneticPr fontId="5"/>
  </si>
  <si>
    <t>水質総量削減の目標年度に汚濁負荷の削減量目標を達成する</t>
    <phoneticPr fontId="5"/>
  </si>
  <si>
    <t>t/日</t>
    <phoneticPr fontId="5"/>
  </si>
  <si>
    <t>t/日</t>
    <phoneticPr fontId="5"/>
  </si>
  <si>
    <t>H26d～H31dの東京湾におけるCOD汚濁負荷削減量
※H26dのCOD発生負荷量：163 t/日
H31dのCOD発生負荷量の削減目標量：155 t/日
H31dの削減量目標：8 t/日
H30dのCOD発生負荷量：155 t/日
※R1年度実績はR2年度に算出するため、記載していない</t>
    <phoneticPr fontId="5"/>
  </si>
  <si>
    <t>平成31年度水質総量削減に係る発生負荷量等算定調査業務報告書</t>
    <phoneticPr fontId="5"/>
  </si>
  <si>
    <t>発生負荷量等算定調査実施都府県数</t>
    <phoneticPr fontId="5"/>
  </si>
  <si>
    <t>都府県数</t>
    <rPh sb="0" eb="3">
      <t>トフケン</t>
    </rPh>
    <rPh sb="3" eb="4">
      <t>スウ</t>
    </rPh>
    <phoneticPr fontId="5"/>
  </si>
  <si>
    <t>各年度の発生負荷量等算定調査業務費／調査実施都府県数　　　　　　　　　　　　　　</t>
    <phoneticPr fontId="5"/>
  </si>
  <si>
    <t>千円</t>
    <rPh sb="0" eb="2">
      <t>センエン</t>
    </rPh>
    <phoneticPr fontId="5"/>
  </si>
  <si>
    <t>千円/都府県</t>
    <rPh sb="0" eb="2">
      <t>センエン</t>
    </rPh>
    <rPh sb="3" eb="6">
      <t>トフケン</t>
    </rPh>
    <phoneticPr fontId="5"/>
  </si>
  <si>
    <t>16,200/26</t>
    <phoneticPr fontId="5"/>
  </si>
  <si>
    <t>17,280/26</t>
    <phoneticPr fontId="5"/>
  </si>
  <si>
    <t>17,600/26</t>
    <phoneticPr fontId="5"/>
  </si>
  <si>
    <t>19,800/26</t>
    <phoneticPr fontId="5"/>
  </si>
  <si>
    <t>3．大気・水・土壌環境等の保全</t>
    <phoneticPr fontId="5"/>
  </si>
  <si>
    <t>東京湾における水質環境基準の達成率（％）
(全窒素・全りん)</t>
    <phoneticPr fontId="5"/>
  </si>
  <si>
    <t>伊勢湾における水質環境基準の達成率（％）
(全窒素・全りん)</t>
    <phoneticPr fontId="5"/>
  </si>
  <si>
    <t>大阪湾における水質環境基準の達成率（％）
(全窒素・全りん)</t>
    <phoneticPr fontId="5"/>
  </si>
  <si>
    <t>瀬戸内海（大阪湾を除く）における水質環境基準の達成率（％）
(全窒素・全りん)</t>
    <phoneticPr fontId="5"/>
  </si>
  <si>
    <t>％</t>
    <phoneticPr fontId="5"/>
  </si>
  <si>
    <t>％</t>
    <phoneticPr fontId="5"/>
  </si>
  <si>
    <t>％</t>
    <phoneticPr fontId="5"/>
  </si>
  <si>
    <t>-</t>
    <phoneticPr fontId="5"/>
  </si>
  <si>
    <t>-</t>
    <phoneticPr fontId="5"/>
  </si>
  <si>
    <t>発生負荷量と水質改善状況を経年的に把握し、これらの結果及び上記測定指標の状況等をもとに水質総量削減の目標や達成方策を検討し、総合的な水環境改善を着実に推進することとしている。</t>
    <phoneticPr fontId="5"/>
  </si>
  <si>
    <t>-</t>
    <phoneticPr fontId="5"/>
  </si>
  <si>
    <t>-</t>
    <phoneticPr fontId="5"/>
  </si>
  <si>
    <t>閉鎖性海域の課題は、環境基本計画や海洋基本計画等で記載されており、水環境の改善・保全が求められているため、ニーズを的確に反映している。</t>
    <phoneticPr fontId="5"/>
  </si>
  <si>
    <t>水質総量削減対象水域は複数の県にまたがっており、水質総量削減を統一的かつ効率的に行うためには、汚濁負荷削減に係る施策について国が実施し、各都府県間の調整を図る必要がある。</t>
    <phoneticPr fontId="5"/>
  </si>
  <si>
    <t>水質総量削減制度の効果の把握及び今後の制度検討のために必要な事業である。</t>
    <phoneticPr fontId="5"/>
  </si>
  <si>
    <t>有</t>
  </si>
  <si>
    <t>支出先は競争入札等で決定（地方公共団体委託を除く）しており、競争性の確保及びコスト削減に努めるとともに、費目等については真に必要なものに限定している。
地方公共団体委託については、基本的には再委託を禁止しているが、各自治体において分析できない項目がある場合のみ再委託を認めており、その場合は原則競争入札を義務づけている。
一者応札の改善に向けた取組として、公告期間を延長する等、引き続き適正な競争の実施に努める。</t>
    <phoneticPr fontId="5"/>
  </si>
  <si>
    <t>‐</t>
  </si>
  <si>
    <t>水質総量削減制度の効果の把握及び今後の制度検討のために必要な額を執行しており、妥当な水準と考えている。</t>
    <phoneticPr fontId="5"/>
  </si>
  <si>
    <t>事業に必要なものにのみ支出している。</t>
    <phoneticPr fontId="5"/>
  </si>
  <si>
    <t>業務の内容を検討し、真に必要な業務のみ執行している。</t>
    <phoneticPr fontId="5"/>
  </si>
  <si>
    <t>-</t>
    <phoneticPr fontId="5"/>
  </si>
  <si>
    <t>水質等の調査は、自治体に対して委託することにより、民間団体への委託に比べ、より低コストで実施できている。</t>
    <phoneticPr fontId="5"/>
  </si>
  <si>
    <t>当初見込み通り発生量負荷等量調査が実施されている。</t>
    <phoneticPr fontId="5"/>
  </si>
  <si>
    <t>総量削減に係る事業については、総量削減基本方針の策定、総量規制基準の設定方法の検討、今後の水質総量削減制度の在り方の検討などの基礎データとして活用されている。</t>
    <phoneticPr fontId="5"/>
  </si>
  <si>
    <t>-</t>
    <phoneticPr fontId="5"/>
  </si>
  <si>
    <t>・各種業務について、必要となる調査内容の検討を行った上で、経費の圧縮に努め、執行した。</t>
    <phoneticPr fontId="5"/>
  </si>
  <si>
    <t>・効率的・効果的な水環境改善に資するため、今後も水質総量削減の対策の効果を継続的に把握するとともに、環境基準の達成状況や水環境の改善状況を踏まえ、今後の水質総量削減の方向性について検討を行う。
・一者応札の改善に向けた取組として、公告期間を延長する等、引き続き適正な競争の実施に努める。</t>
    <phoneticPr fontId="5"/>
  </si>
  <si>
    <t>77</t>
    <phoneticPr fontId="5"/>
  </si>
  <si>
    <t>64</t>
    <phoneticPr fontId="5"/>
  </si>
  <si>
    <t>63</t>
    <phoneticPr fontId="5"/>
  </si>
  <si>
    <t>109</t>
    <phoneticPr fontId="5"/>
  </si>
  <si>
    <t>114</t>
    <phoneticPr fontId="5"/>
  </si>
  <si>
    <t>119</t>
    <phoneticPr fontId="5"/>
  </si>
  <si>
    <t>116</t>
    <phoneticPr fontId="5"/>
  </si>
  <si>
    <t>132</t>
    <phoneticPr fontId="5"/>
  </si>
  <si>
    <t>130</t>
    <phoneticPr fontId="5"/>
  </si>
  <si>
    <t>A.いであ（株）</t>
    <rPh sb="6" eb="7">
      <t>カブ</t>
    </rPh>
    <phoneticPr fontId="5"/>
  </si>
  <si>
    <t>人件費</t>
    <rPh sb="0" eb="3">
      <t>ジンケンヒ</t>
    </rPh>
    <phoneticPr fontId="5"/>
  </si>
  <si>
    <t>諸謝金</t>
    <rPh sb="0" eb="3">
      <t>ショシャキン</t>
    </rPh>
    <phoneticPr fontId="5"/>
  </si>
  <si>
    <t>旅費</t>
    <rPh sb="0" eb="2">
      <t>リョヒ</t>
    </rPh>
    <phoneticPr fontId="5"/>
  </si>
  <si>
    <t>印刷製本費</t>
    <rPh sb="0" eb="2">
      <t>インサツ</t>
    </rPh>
    <rPh sb="2" eb="4">
      <t>セイホン</t>
    </rPh>
    <rPh sb="4" eb="5">
      <t>ヒ</t>
    </rPh>
    <phoneticPr fontId="5"/>
  </si>
  <si>
    <t>会議費</t>
    <rPh sb="0" eb="3">
      <t>カイギヒ</t>
    </rPh>
    <phoneticPr fontId="5"/>
  </si>
  <si>
    <t>賃金</t>
    <rPh sb="0" eb="2">
      <t>チンギン</t>
    </rPh>
    <phoneticPr fontId="5"/>
  </si>
  <si>
    <t>雑役務費</t>
    <rPh sb="0" eb="1">
      <t>ザツ</t>
    </rPh>
    <rPh sb="1" eb="4">
      <t>エキムヒ</t>
    </rPh>
    <phoneticPr fontId="5"/>
  </si>
  <si>
    <t>その他</t>
    <rPh sb="2" eb="3">
      <t>タ</t>
    </rPh>
    <phoneticPr fontId="5"/>
  </si>
  <si>
    <t>検討会、ヒアリング</t>
    <rPh sb="0" eb="3">
      <t>ケントウカイ</t>
    </rPh>
    <phoneticPr fontId="5"/>
  </si>
  <si>
    <t>職員旅費</t>
    <rPh sb="0" eb="2">
      <t>ショクイン</t>
    </rPh>
    <rPh sb="2" eb="4">
      <t>リョヒ</t>
    </rPh>
    <phoneticPr fontId="5"/>
  </si>
  <si>
    <t>臨時雇用員</t>
    <rPh sb="0" eb="2">
      <t>リンジ</t>
    </rPh>
    <rPh sb="2" eb="5">
      <t>コヨウイン</t>
    </rPh>
    <phoneticPr fontId="5"/>
  </si>
  <si>
    <t>報告書作成</t>
    <rPh sb="0" eb="3">
      <t>ホウコクショ</t>
    </rPh>
    <rPh sb="3" eb="5">
      <t>サクセイ</t>
    </rPh>
    <phoneticPr fontId="5"/>
  </si>
  <si>
    <t>検討会の会場費</t>
    <rPh sb="0" eb="3">
      <t>ケントウカイ</t>
    </rPh>
    <rPh sb="4" eb="7">
      <t>カイジョウヒ</t>
    </rPh>
    <phoneticPr fontId="5"/>
  </si>
  <si>
    <t>検討会の速記費用</t>
    <rPh sb="0" eb="3">
      <t>ケントウカイ</t>
    </rPh>
    <rPh sb="4" eb="6">
      <t>ソッキ</t>
    </rPh>
    <rPh sb="6" eb="8">
      <t>ヒヨウ</t>
    </rPh>
    <phoneticPr fontId="5"/>
  </si>
  <si>
    <t>一般管理費、営業管理費、販売管理費、消費税等</t>
    <rPh sb="0" eb="2">
      <t>イッパン</t>
    </rPh>
    <rPh sb="2" eb="5">
      <t>カンリヒ</t>
    </rPh>
    <rPh sb="6" eb="8">
      <t>エイギョウ</t>
    </rPh>
    <rPh sb="8" eb="10">
      <t>カンリ</t>
    </rPh>
    <rPh sb="10" eb="11">
      <t>ヒ</t>
    </rPh>
    <rPh sb="12" eb="14">
      <t>ハンバイ</t>
    </rPh>
    <rPh sb="14" eb="17">
      <t>カンリヒ</t>
    </rPh>
    <rPh sb="18" eb="21">
      <t>ショウヒゼイ</t>
    </rPh>
    <rPh sb="21" eb="22">
      <t>トウ</t>
    </rPh>
    <phoneticPr fontId="5"/>
  </si>
  <si>
    <t>B.復建調査設計（株）</t>
    <rPh sb="2" eb="4">
      <t>フッケン</t>
    </rPh>
    <rPh sb="4" eb="6">
      <t>チョウサ</t>
    </rPh>
    <rPh sb="6" eb="8">
      <t>セッケイ</t>
    </rPh>
    <rPh sb="9" eb="10">
      <t>カブ</t>
    </rPh>
    <phoneticPr fontId="5"/>
  </si>
  <si>
    <t>打合せ・検討会運営、既存資料調査、数値モデル構築・解析、検討会資料作成、報告書作成等</t>
    <phoneticPr fontId="5"/>
  </si>
  <si>
    <t>検討会運営、打合せ協議、検討委員事前説明等</t>
    <phoneticPr fontId="5"/>
  </si>
  <si>
    <t>検討委員謝金・旅費</t>
    <rPh sb="0" eb="2">
      <t>ケントウ</t>
    </rPh>
    <rPh sb="2" eb="4">
      <t>イイン</t>
    </rPh>
    <rPh sb="4" eb="6">
      <t>シャキン</t>
    </rPh>
    <rPh sb="7" eb="9">
      <t>リョヒ</t>
    </rPh>
    <phoneticPr fontId="5"/>
  </si>
  <si>
    <t>報告書印刷製本費</t>
    <rPh sb="0" eb="3">
      <t>ホウコクショ</t>
    </rPh>
    <rPh sb="3" eb="5">
      <t>インサツ</t>
    </rPh>
    <rPh sb="5" eb="7">
      <t>セイホン</t>
    </rPh>
    <rPh sb="7" eb="8">
      <t>ヒ</t>
    </rPh>
    <phoneticPr fontId="5"/>
  </si>
  <si>
    <t>会議室借料</t>
    <rPh sb="0" eb="3">
      <t>カイギシツ</t>
    </rPh>
    <rPh sb="3" eb="5">
      <t>シャクリョウ</t>
    </rPh>
    <phoneticPr fontId="5"/>
  </si>
  <si>
    <t>一般管理費</t>
    <rPh sb="0" eb="2">
      <t>イッパン</t>
    </rPh>
    <rPh sb="2" eb="5">
      <t>カンリヒ</t>
    </rPh>
    <phoneticPr fontId="5"/>
  </si>
  <si>
    <t>消費税</t>
    <rPh sb="0" eb="3">
      <t>ショウヒゼイ</t>
    </rPh>
    <phoneticPr fontId="5"/>
  </si>
  <si>
    <t>C.山口県</t>
    <rPh sb="2" eb="5">
      <t>ヤマグチケン</t>
    </rPh>
    <phoneticPr fontId="5"/>
  </si>
  <si>
    <t>委託費</t>
    <rPh sb="0" eb="2">
      <t>イタク</t>
    </rPh>
    <rPh sb="2" eb="3">
      <t>ヒ</t>
    </rPh>
    <phoneticPr fontId="5"/>
  </si>
  <si>
    <t>水質分析、プランクトン分析</t>
    <rPh sb="0" eb="2">
      <t>スイシツ</t>
    </rPh>
    <rPh sb="2" eb="4">
      <t>ブンセキ</t>
    </rPh>
    <rPh sb="11" eb="13">
      <t>ブンセキ</t>
    </rPh>
    <phoneticPr fontId="5"/>
  </si>
  <si>
    <t>需用費</t>
    <rPh sb="0" eb="3">
      <t>ジュヨウヒ</t>
    </rPh>
    <phoneticPr fontId="5"/>
  </si>
  <si>
    <t>船舶燃料代、ガソリン代、分析消耗品費</t>
    <rPh sb="0" eb="2">
      <t>センパク</t>
    </rPh>
    <rPh sb="2" eb="4">
      <t>ネンリョウ</t>
    </rPh>
    <rPh sb="4" eb="5">
      <t>ダイ</t>
    </rPh>
    <rPh sb="10" eb="11">
      <t>ダイ</t>
    </rPh>
    <rPh sb="12" eb="14">
      <t>ブンセキ</t>
    </rPh>
    <rPh sb="14" eb="16">
      <t>ショウモウ</t>
    </rPh>
    <rPh sb="16" eb="17">
      <t>ヒン</t>
    </rPh>
    <rPh sb="17" eb="18">
      <t>ヒ</t>
    </rPh>
    <phoneticPr fontId="5"/>
  </si>
  <si>
    <t>D.（株）数理計画</t>
    <rPh sb="3" eb="4">
      <t>カブ</t>
    </rPh>
    <rPh sb="5" eb="7">
      <t>スウリ</t>
    </rPh>
    <rPh sb="7" eb="9">
      <t>ケイカク</t>
    </rPh>
    <phoneticPr fontId="5"/>
  </si>
  <si>
    <t>各種調査、各種検討、資料作成、調査票作成及び発送、報告書作成等</t>
    <rPh sb="0" eb="2">
      <t>カクシュ</t>
    </rPh>
    <rPh sb="2" eb="4">
      <t>チョウサ</t>
    </rPh>
    <rPh sb="5" eb="7">
      <t>カクシュ</t>
    </rPh>
    <rPh sb="7" eb="9">
      <t>ケントウ</t>
    </rPh>
    <phoneticPr fontId="5"/>
  </si>
  <si>
    <t>報告書等</t>
    <rPh sb="0" eb="3">
      <t>ホウコクショ</t>
    </rPh>
    <rPh sb="3" eb="4">
      <t>トウ</t>
    </rPh>
    <phoneticPr fontId="5"/>
  </si>
  <si>
    <t>調査方法見直しに関するヒアリング</t>
    <rPh sb="0" eb="2">
      <t>チョウサ</t>
    </rPh>
    <rPh sb="2" eb="4">
      <t>ホウホウ</t>
    </rPh>
    <rPh sb="4" eb="6">
      <t>ミナオ</t>
    </rPh>
    <rPh sb="8" eb="9">
      <t>カン</t>
    </rPh>
    <phoneticPr fontId="5"/>
  </si>
  <si>
    <t>データ入力費、調査票の整理・確認等関係</t>
    <rPh sb="3" eb="5">
      <t>ニュウリョク</t>
    </rPh>
    <rPh sb="5" eb="6">
      <t>ヒ</t>
    </rPh>
    <rPh sb="7" eb="9">
      <t>チョウサ</t>
    </rPh>
    <rPh sb="9" eb="10">
      <t>ヒョウ</t>
    </rPh>
    <rPh sb="11" eb="13">
      <t>セイリ</t>
    </rPh>
    <rPh sb="14" eb="16">
      <t>カクニン</t>
    </rPh>
    <rPh sb="16" eb="17">
      <t>トウ</t>
    </rPh>
    <rPh sb="17" eb="19">
      <t>カンケイ</t>
    </rPh>
    <phoneticPr fontId="5"/>
  </si>
  <si>
    <t>E.（株）日本海洋生物研究所</t>
    <rPh sb="3" eb="4">
      <t>カブ</t>
    </rPh>
    <rPh sb="5" eb="7">
      <t>ニホン</t>
    </rPh>
    <rPh sb="7" eb="9">
      <t>カイヨウ</t>
    </rPh>
    <rPh sb="9" eb="11">
      <t>セイブツ</t>
    </rPh>
    <rPh sb="11" eb="14">
      <t>ケンキュウショ</t>
    </rPh>
    <phoneticPr fontId="5"/>
  </si>
  <si>
    <t>計画準備、現地調査等</t>
    <rPh sb="0" eb="2">
      <t>ケイカク</t>
    </rPh>
    <rPh sb="2" eb="4">
      <t>ジュンビ</t>
    </rPh>
    <rPh sb="5" eb="7">
      <t>ゲンチ</t>
    </rPh>
    <rPh sb="7" eb="9">
      <t>チョウサ</t>
    </rPh>
    <rPh sb="9" eb="10">
      <t>トウ</t>
    </rPh>
    <phoneticPr fontId="5"/>
  </si>
  <si>
    <t>分析費</t>
    <rPh sb="0" eb="2">
      <t>ブンセキ</t>
    </rPh>
    <rPh sb="2" eb="3">
      <t>ヒ</t>
    </rPh>
    <phoneticPr fontId="5"/>
  </si>
  <si>
    <t>水質分析、底質分析、生物分析</t>
    <rPh sb="0" eb="2">
      <t>スイシツ</t>
    </rPh>
    <rPh sb="2" eb="4">
      <t>ブンセキ</t>
    </rPh>
    <rPh sb="5" eb="7">
      <t>テイシツ</t>
    </rPh>
    <rPh sb="7" eb="9">
      <t>ブンセキ</t>
    </rPh>
    <rPh sb="10" eb="12">
      <t>セイブツ</t>
    </rPh>
    <rPh sb="12" eb="14">
      <t>ブンセキ</t>
    </rPh>
    <phoneticPr fontId="5"/>
  </si>
  <si>
    <t>一般管理費、消費税等</t>
    <rPh sb="0" eb="2">
      <t>イッパン</t>
    </rPh>
    <rPh sb="2" eb="5">
      <t>カンリヒ</t>
    </rPh>
    <rPh sb="6" eb="9">
      <t>ショウヒゼイ</t>
    </rPh>
    <rPh sb="9" eb="10">
      <t>トウ</t>
    </rPh>
    <phoneticPr fontId="5"/>
  </si>
  <si>
    <t>F. 内外地図（株）</t>
    <rPh sb="3" eb="5">
      <t>ナイガイ</t>
    </rPh>
    <rPh sb="5" eb="7">
      <t>チズ</t>
    </rPh>
    <rPh sb="8" eb="9">
      <t>カブ</t>
    </rPh>
    <phoneticPr fontId="5"/>
  </si>
  <si>
    <t>計画検討、解析等</t>
    <rPh sb="0" eb="2">
      <t>ケイカク</t>
    </rPh>
    <rPh sb="2" eb="4">
      <t>ケントウ</t>
    </rPh>
    <rPh sb="5" eb="7">
      <t>カイセキ</t>
    </rPh>
    <rPh sb="7" eb="8">
      <t>トウ</t>
    </rPh>
    <phoneticPr fontId="5"/>
  </si>
  <si>
    <t>いであ（株）</t>
    <rPh sb="4" eb="5">
      <t>カブ</t>
    </rPh>
    <phoneticPr fontId="5"/>
  </si>
  <si>
    <t>今後の水質総量削減制度のあり方の検討、検討会開催</t>
    <rPh sb="0" eb="2">
      <t>コンゴ</t>
    </rPh>
    <rPh sb="3" eb="5">
      <t>スイシツ</t>
    </rPh>
    <rPh sb="5" eb="7">
      <t>ソウリョウ</t>
    </rPh>
    <rPh sb="7" eb="9">
      <t>サクゲン</t>
    </rPh>
    <rPh sb="9" eb="11">
      <t>セイド</t>
    </rPh>
    <rPh sb="14" eb="15">
      <t>カタ</t>
    </rPh>
    <rPh sb="16" eb="18">
      <t>ケントウ</t>
    </rPh>
    <rPh sb="19" eb="22">
      <t>ケントウカイ</t>
    </rPh>
    <rPh sb="22" eb="24">
      <t>カイサイ</t>
    </rPh>
    <phoneticPr fontId="5"/>
  </si>
  <si>
    <t>復建調査設計（株）</t>
    <rPh sb="0" eb="2">
      <t>フッケン</t>
    </rPh>
    <rPh sb="2" eb="4">
      <t>チョウサ</t>
    </rPh>
    <rPh sb="4" eb="6">
      <t>セッケイ</t>
    </rPh>
    <rPh sb="7" eb="8">
      <t>カブ</t>
    </rPh>
    <phoneticPr fontId="5"/>
  </si>
  <si>
    <t>底層溶存酸素量・沿岸透明度改善対策検討</t>
    <rPh sb="0" eb="2">
      <t>テイソウ</t>
    </rPh>
    <rPh sb="2" eb="4">
      <t>ヨウゾン</t>
    </rPh>
    <rPh sb="4" eb="6">
      <t>サンソ</t>
    </rPh>
    <rPh sb="6" eb="7">
      <t>リョウ</t>
    </rPh>
    <rPh sb="8" eb="10">
      <t>エンガン</t>
    </rPh>
    <rPh sb="10" eb="13">
      <t>トウメイド</t>
    </rPh>
    <rPh sb="13" eb="15">
      <t>カイゼン</t>
    </rPh>
    <rPh sb="15" eb="17">
      <t>タイサク</t>
    </rPh>
    <rPh sb="17" eb="19">
      <t>ケントウ</t>
    </rPh>
    <phoneticPr fontId="5"/>
  </si>
  <si>
    <t>山口県</t>
    <rPh sb="0" eb="3">
      <t>ヤマグチケン</t>
    </rPh>
    <phoneticPr fontId="5"/>
  </si>
  <si>
    <t>兵庫県</t>
    <rPh sb="0" eb="3">
      <t>ヒョウゴケン</t>
    </rPh>
    <phoneticPr fontId="5"/>
  </si>
  <si>
    <t>広島県</t>
    <rPh sb="0" eb="3">
      <t>ヒロシマケン</t>
    </rPh>
    <phoneticPr fontId="5"/>
  </si>
  <si>
    <t>三重県</t>
    <rPh sb="0" eb="3">
      <t>ミエケン</t>
    </rPh>
    <phoneticPr fontId="5"/>
  </si>
  <si>
    <t>岡山県</t>
    <rPh sb="0" eb="3">
      <t>オカヤマケン</t>
    </rPh>
    <phoneticPr fontId="5"/>
  </si>
  <si>
    <t>大分県</t>
    <rPh sb="0" eb="3">
      <t>オオイタケン</t>
    </rPh>
    <phoneticPr fontId="5"/>
  </si>
  <si>
    <t>福岡県</t>
    <rPh sb="0" eb="3">
      <t>フクオカケン</t>
    </rPh>
    <phoneticPr fontId="5"/>
  </si>
  <si>
    <t>愛知県</t>
    <rPh sb="0" eb="3">
      <t>アイチケン</t>
    </rPh>
    <phoneticPr fontId="5"/>
  </si>
  <si>
    <t>愛媛県</t>
    <rPh sb="0" eb="3">
      <t>エヒメケン</t>
    </rPh>
    <phoneticPr fontId="5"/>
  </si>
  <si>
    <t>和歌山県</t>
    <rPh sb="0" eb="4">
      <t>ワカヤマケン</t>
    </rPh>
    <phoneticPr fontId="5"/>
  </si>
  <si>
    <t>水質調査等</t>
    <rPh sb="0" eb="2">
      <t>スイシツ</t>
    </rPh>
    <rPh sb="2" eb="4">
      <t>チョウサ</t>
    </rPh>
    <rPh sb="4" eb="5">
      <t>トウ</t>
    </rPh>
    <phoneticPr fontId="5"/>
  </si>
  <si>
    <t>-</t>
    <phoneticPr fontId="5"/>
  </si>
  <si>
    <t>-</t>
    <phoneticPr fontId="5"/>
  </si>
  <si>
    <t>-</t>
    <phoneticPr fontId="5"/>
  </si>
  <si>
    <t>-</t>
    <phoneticPr fontId="5"/>
  </si>
  <si>
    <t>-</t>
    <phoneticPr fontId="5"/>
  </si>
  <si>
    <t>（株）数理計画</t>
    <rPh sb="1" eb="2">
      <t>カブ</t>
    </rPh>
    <rPh sb="3" eb="5">
      <t>スウリ</t>
    </rPh>
    <rPh sb="5" eb="7">
      <t>ケイカク</t>
    </rPh>
    <phoneticPr fontId="5"/>
  </si>
  <si>
    <t>発生負荷量等算定調査</t>
    <rPh sb="0" eb="2">
      <t>ハッセイ</t>
    </rPh>
    <rPh sb="2" eb="4">
      <t>フカ</t>
    </rPh>
    <rPh sb="4" eb="5">
      <t>リョウ</t>
    </rPh>
    <rPh sb="5" eb="6">
      <t>トウ</t>
    </rPh>
    <rPh sb="6" eb="8">
      <t>サンテイ</t>
    </rPh>
    <rPh sb="8" eb="10">
      <t>チョウサ</t>
    </rPh>
    <phoneticPr fontId="5"/>
  </si>
  <si>
    <t>（株）日本海洋生物研究所</t>
    <phoneticPr fontId="5"/>
  </si>
  <si>
    <t>水質・底質・底生生物・プランクトン分析</t>
    <rPh sb="0" eb="2">
      <t>スイシツ</t>
    </rPh>
    <rPh sb="3" eb="5">
      <t>テイシツ</t>
    </rPh>
    <rPh sb="6" eb="8">
      <t>テイセイ</t>
    </rPh>
    <rPh sb="8" eb="10">
      <t>セイブツ</t>
    </rPh>
    <rPh sb="17" eb="19">
      <t>ブンセキ</t>
    </rPh>
    <phoneticPr fontId="5"/>
  </si>
  <si>
    <t xml:space="preserve"> 内外地図（株）</t>
    <phoneticPr fontId="5"/>
  </si>
  <si>
    <t>東京湾環境一斉調査データ解析等</t>
    <rPh sb="0" eb="3">
      <t>トウキョウワン</t>
    </rPh>
    <rPh sb="3" eb="5">
      <t>カンキョウ</t>
    </rPh>
    <rPh sb="5" eb="7">
      <t>イッセイ</t>
    </rPh>
    <rPh sb="7" eb="9">
      <t>チョウサ</t>
    </rPh>
    <rPh sb="12" eb="14">
      <t>カイセキ</t>
    </rPh>
    <rPh sb="14" eb="15">
      <t>トウ</t>
    </rPh>
    <phoneticPr fontId="5"/>
  </si>
  <si>
    <t>-</t>
    <phoneticPr fontId="5"/>
  </si>
  <si>
    <t>-</t>
    <phoneticPr fontId="5"/>
  </si>
  <si>
    <t>一般財団法人東海技術センター</t>
    <rPh sb="0" eb="2">
      <t>イッパン</t>
    </rPh>
    <rPh sb="2" eb="4">
      <t>ザイダン</t>
    </rPh>
    <rPh sb="4" eb="6">
      <t>ホウジン</t>
    </rPh>
    <rPh sb="6" eb="8">
      <t>トウカイ</t>
    </rPh>
    <rPh sb="8" eb="10">
      <t>ギジュツ</t>
    </rPh>
    <phoneticPr fontId="5"/>
  </si>
  <si>
    <t>一般財団法人広島県環境保健協会</t>
    <rPh sb="0" eb="2">
      <t>イッパン</t>
    </rPh>
    <rPh sb="2" eb="4">
      <t>ザイダン</t>
    </rPh>
    <rPh sb="4" eb="6">
      <t>ホウジン</t>
    </rPh>
    <rPh sb="6" eb="9">
      <t>ヒロシマケン</t>
    </rPh>
    <rPh sb="9" eb="11">
      <t>カンキョウ</t>
    </rPh>
    <rPh sb="11" eb="13">
      <t>ホケン</t>
    </rPh>
    <rPh sb="13" eb="15">
      <t>キョウカイ</t>
    </rPh>
    <phoneticPr fontId="5"/>
  </si>
  <si>
    <t>合資会社ブルーム</t>
    <rPh sb="0" eb="2">
      <t>ゴウシ</t>
    </rPh>
    <rPh sb="2" eb="4">
      <t>ガイシャ</t>
    </rPh>
    <phoneticPr fontId="5"/>
  </si>
  <si>
    <t>-</t>
    <phoneticPr fontId="5"/>
  </si>
  <si>
    <t>いであ株式会社</t>
    <phoneticPr fontId="5"/>
  </si>
  <si>
    <t>分析業務</t>
    <rPh sb="0" eb="2">
      <t>ブンセキ</t>
    </rPh>
    <rPh sb="2" eb="4">
      <t>ギョウム</t>
    </rPh>
    <phoneticPr fontId="5"/>
  </si>
  <si>
    <t>協同組合中紀環境科学</t>
    <phoneticPr fontId="5"/>
  </si>
  <si>
    <t>株式会社エヌ・イーサポート</t>
    <rPh sb="0" eb="4">
      <t>カブシキガイシャ</t>
    </rPh>
    <phoneticPr fontId="5"/>
  </si>
  <si>
    <t>（公財）ひょうご環境創造協会</t>
    <phoneticPr fontId="5"/>
  </si>
  <si>
    <t>一般財団法人三重県環境保全事業団</t>
    <phoneticPr fontId="5"/>
  </si>
  <si>
    <t>公益財団法人岡山県健康づくり財団</t>
    <phoneticPr fontId="5"/>
  </si>
  <si>
    <t>学校法人香川学園宇部環境技術センター</t>
    <phoneticPr fontId="5"/>
  </si>
  <si>
    <t>中外テクノス株式会社　関東環境技術センター</t>
    <phoneticPr fontId="5"/>
  </si>
  <si>
    <t>いであ株式会社</t>
    <phoneticPr fontId="5"/>
  </si>
  <si>
    <t>G.（株）エヌ・イーサポート</t>
    <rPh sb="3" eb="4">
      <t>カブ</t>
    </rPh>
    <phoneticPr fontId="5"/>
  </si>
  <si>
    <t>傭船費</t>
    <rPh sb="0" eb="2">
      <t>ヨウセン</t>
    </rPh>
    <rPh sb="2" eb="3">
      <t>ヒ</t>
    </rPh>
    <phoneticPr fontId="5"/>
  </si>
  <si>
    <t>諸経費</t>
    <rPh sb="0" eb="3">
      <t>ショケイヒ</t>
    </rPh>
    <phoneticPr fontId="5"/>
  </si>
  <si>
    <t>株式会社エヌ・イーサポート</t>
    <phoneticPr fontId="5"/>
  </si>
  <si>
    <t>-</t>
    <phoneticPr fontId="5"/>
  </si>
  <si>
    <t>指定水域の汚濁負荷量は横ばいの状況ではあるが、少しずつ着実に減少してきている。</t>
    <rPh sb="11" eb="12">
      <t>ヨコ</t>
    </rPh>
    <rPh sb="15" eb="17">
      <t>ジョウキョウ</t>
    </rPh>
    <rPh sb="23" eb="24">
      <t>スコ</t>
    </rPh>
    <phoneticPr fontId="5"/>
  </si>
  <si>
    <t>閉鎖性海域対策室長
行木美弥</t>
    <rPh sb="10" eb="12">
      <t>ナメキ</t>
    </rPh>
    <rPh sb="12" eb="14">
      <t>ミヤ</t>
    </rPh>
    <phoneticPr fontId="5"/>
  </si>
  <si>
    <t>第９次総量削減計画に関する検討が令和２年度末で終了する見込みのため。</t>
    <rPh sb="0" eb="1">
      <t>ダイ</t>
    </rPh>
    <rPh sb="2" eb="3">
      <t>ジ</t>
    </rPh>
    <rPh sb="3" eb="5">
      <t>ソウリョウ</t>
    </rPh>
    <rPh sb="5" eb="7">
      <t>サクゲン</t>
    </rPh>
    <rPh sb="7" eb="9">
      <t>ケイカク</t>
    </rPh>
    <rPh sb="10" eb="11">
      <t>カン</t>
    </rPh>
    <rPh sb="13" eb="15">
      <t>ケントウ</t>
    </rPh>
    <rPh sb="16" eb="18">
      <t>レイワ</t>
    </rPh>
    <rPh sb="19" eb="22">
      <t>ネンドマツ</t>
    </rPh>
    <rPh sb="23" eb="25">
      <t>シュウリョウ</t>
    </rPh>
    <rPh sb="27" eb="29">
      <t>ミコ</t>
    </rPh>
    <phoneticPr fontId="5"/>
  </si>
  <si>
    <t>執行等改善</t>
  </si>
  <si>
    <t>各閉鎖性海域における環境基準の達成状況は、未だ目標値に届いていないため、目標達成率向上に向け、引き続き適切に事業を行うこと。各年度の事業内容に応じ、コスト削減を図ること。また、一者応札の改善に向けた取り組みを実施すること。</t>
    <phoneticPr fontId="5"/>
  </si>
  <si>
    <t>各閉鎖性海域における環境基準の達成状況は、未だ目標値に届いていないため、目標達成率向上に向け、引き続き適切に事業を行うとともに、公示期間の延長等、執行状況の改善に向けた取り組みを行う。</t>
    <rPh sb="64" eb="66">
      <t>コウジ</t>
    </rPh>
    <rPh sb="66" eb="68">
      <t>キカン</t>
    </rPh>
    <rPh sb="69" eb="71">
      <t>エンチョウ</t>
    </rPh>
    <rPh sb="71" eb="72">
      <t>トウ</t>
    </rPh>
    <rPh sb="73" eb="75">
      <t>シッコウ</t>
    </rPh>
    <rPh sb="75" eb="77">
      <t>ジョウキョウ</t>
    </rPh>
    <rPh sb="78" eb="80">
      <t>カイゼン</t>
    </rPh>
    <rPh sb="81" eb="82">
      <t>ム</t>
    </rPh>
    <rPh sb="84" eb="85">
      <t>ト</t>
    </rPh>
    <rPh sb="86" eb="87">
      <t>ク</t>
    </rPh>
    <rPh sb="89" eb="90">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</si>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</sst>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67235</xdr:colOff>
      <xdr:row>741</xdr:row>
      <xdr:rowOff>112040</xdr:rowOff>
    </xdr:from>
    <xdr:to>
      <xdr:col>47</xdr:col>
      <xdr:colOff>165958</xdr:colOff>
      <xdr:row>763</xdr:row>
      <xdr:rowOff>327744</xdr:rowOff>
    </xdr:to>
    <xdr:grpSp>
      <xdr:nvGrpSpPr>
        <xdr:cNvPr id="2" name="グループ化 1"/>
        <xdr:cNvGrpSpPr/>
      </xdr:nvGrpSpPr>
      <xdr:grpSpPr>
        <a:xfrm>
          <a:off x="1347395" y="53187880"/>
          <a:ext cx="7413923" cy="8932984"/>
          <a:chOff x="1490133" y="39420800"/>
          <a:chExt cx="7423101" cy="8819316"/>
        </a:xfrm>
      </xdr:grpSpPr>
      <xdr:grpSp>
        <xdr:nvGrpSpPr>
          <xdr:cNvPr id="3" name="グループ化 2"/>
          <xdr:cNvGrpSpPr/>
        </xdr:nvGrpSpPr>
        <xdr:grpSpPr>
          <a:xfrm>
            <a:off x="1490133" y="39435751"/>
            <a:ext cx="2105161" cy="1186525"/>
            <a:chOff x="1886129" y="31316071"/>
            <a:chExt cx="2279536" cy="1188064"/>
          </a:xfrm>
        </xdr:grpSpPr>
        <xdr:sp macro="" textlink="">
          <xdr:nvSpPr>
            <xdr:cNvPr id="40" name="正方形/長方形 2"/>
            <xdr:cNvSpPr/>
          </xdr:nvSpPr>
          <xdr:spPr bwMode="auto">
            <a:xfrm>
              <a:off x="2020064" y="31316071"/>
              <a:ext cx="1617780" cy="5131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124</a:t>
              </a:r>
              <a:r>
                <a:rPr kumimoji="1" lang="ja-JP" altLang="en-US" sz="1100">
                  <a:solidFill>
                    <a:sysClr val="windowText" lastClr="000000"/>
                  </a:solidFill>
                </a:rPr>
                <a:t>百万円</a:t>
              </a:r>
            </a:p>
          </xdr:txBody>
        </xdr:sp>
        <xdr:sp macro="" textlink="">
          <xdr:nvSpPr>
            <xdr:cNvPr id="41" name="大かっこ 4"/>
            <xdr:cNvSpPr/>
          </xdr:nvSpPr>
          <xdr:spPr bwMode="auto">
            <a:xfrm>
              <a:off x="1886129" y="31910450"/>
              <a:ext cx="2279536" cy="59368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l">
                <a:lnSpc>
                  <a:spcPts val="1300"/>
                </a:lnSpc>
              </a:pPr>
              <a:r>
                <a:rPr kumimoji="1" lang="ja-JP" altLang="en-US" sz="1100"/>
                <a:t>　計画、工程管理、成果確認等</a:t>
              </a:r>
              <a:endParaRPr kumimoji="1" lang="en-US" altLang="ja-JP" sz="1100"/>
            </a:p>
            <a:p>
              <a:pPr algn="l">
                <a:lnSpc>
                  <a:spcPts val="1300"/>
                </a:lnSpc>
              </a:pPr>
              <a:r>
                <a:rPr kumimoji="1" lang="ja-JP" altLang="en-US" sz="1100"/>
                <a:t>　の業務管理</a:t>
              </a:r>
              <a:endParaRPr kumimoji="1" lang="en-US" altLang="ja-JP" sz="1100"/>
            </a:p>
          </xdr:txBody>
        </xdr:sp>
      </xdr:grpSp>
      <xdr:cxnSp macro="">
        <xdr:nvCxnSpPr>
          <xdr:cNvPr id="4" name="直線コネクタ 3"/>
          <xdr:cNvCxnSpPr/>
        </xdr:nvCxnSpPr>
        <xdr:spPr>
          <a:xfrm>
            <a:off x="2378779" y="41105630"/>
            <a:ext cx="2057012" cy="3050"/>
          </a:xfrm>
          <a:prstGeom prst="line">
            <a:avLst/>
          </a:prstGeom>
          <a:ln w="25400" cmpd="sng">
            <a:headEnd type="none"/>
            <a:tailEnd type="triangle"/>
          </a:ln>
        </xdr:spPr>
        <xdr:style>
          <a:lnRef idx="1">
            <a:schemeClr val="dk1"/>
          </a:lnRef>
          <a:fillRef idx="0">
            <a:schemeClr val="dk1"/>
          </a:fillRef>
          <a:effectRef idx="0">
            <a:schemeClr val="dk1"/>
          </a:effectRef>
          <a:fontRef idx="minor">
            <a:schemeClr val="tx1"/>
          </a:fontRef>
        </xdr:style>
      </xdr:cxnSp>
      <xdr:grpSp>
        <xdr:nvGrpSpPr>
          <xdr:cNvPr id="5" name="グループ化 4"/>
          <xdr:cNvGrpSpPr/>
        </xdr:nvGrpSpPr>
        <xdr:grpSpPr>
          <a:xfrm>
            <a:off x="4317821" y="41843847"/>
            <a:ext cx="3781021" cy="1089484"/>
            <a:chOff x="5052256" y="32811010"/>
            <a:chExt cx="4169927" cy="1087549"/>
          </a:xfrm>
        </xdr:grpSpPr>
        <xdr:grpSp>
          <xdr:nvGrpSpPr>
            <xdr:cNvPr id="36" name="グループ化 35"/>
            <xdr:cNvGrpSpPr/>
          </xdr:nvGrpSpPr>
          <xdr:grpSpPr>
            <a:xfrm>
              <a:off x="5075033" y="33058110"/>
              <a:ext cx="4147150" cy="840449"/>
              <a:chOff x="5078305" y="33058249"/>
              <a:chExt cx="4141993" cy="840069"/>
            </a:xfrm>
          </xdr:grpSpPr>
          <xdr:sp macro="" textlink="">
            <xdr:nvSpPr>
              <xdr:cNvPr id="38" name="正方形/長方形 37"/>
              <xdr:cNvSpPr/>
            </xdr:nvSpPr>
            <xdr:spPr bwMode="auto">
              <a:xfrm>
                <a:off x="5175884" y="33058249"/>
                <a:ext cx="1937437" cy="5810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rPr>
                  <a:t>　</a:t>
                </a:r>
                <a:r>
                  <a:rPr kumimoji="1" lang="en-US" altLang="ja-JP" sz="1100">
                    <a:solidFill>
                      <a:sysClr val="windowText" lastClr="000000"/>
                    </a:solidFill>
                    <a:latin typeface="+mn-ea"/>
                    <a:ea typeface="+mn-ea"/>
                  </a:rPr>
                  <a:t>B</a:t>
                </a: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復建調査設計（株）</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　　　</a:t>
                </a:r>
                <a:r>
                  <a:rPr kumimoji="1" lang="en-US" altLang="ja-JP" sz="1100">
                    <a:solidFill>
                      <a:sysClr val="windowText" lastClr="000000"/>
                    </a:solidFill>
                  </a:rPr>
                  <a:t>24</a:t>
                </a:r>
                <a:r>
                  <a:rPr kumimoji="1" lang="ja-JP" altLang="en-US" sz="1100">
                    <a:solidFill>
                      <a:sysClr val="windowText" lastClr="000000"/>
                    </a:solidFill>
                  </a:rPr>
                  <a:t>百万円</a:t>
                </a:r>
              </a:p>
            </xdr:txBody>
          </xdr:sp>
          <xdr:sp macro="" textlink="">
            <xdr:nvSpPr>
              <xdr:cNvPr id="39" name="大かっこ 38"/>
              <xdr:cNvSpPr/>
            </xdr:nvSpPr>
            <xdr:spPr bwMode="auto">
              <a:xfrm>
                <a:off x="5078305" y="33658335"/>
                <a:ext cx="4141993" cy="2399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底層溶存酸素量の改善対策の検討、検討会開催</a:t>
                </a:r>
                <a:endParaRPr kumimoji="1" lang="en-US" altLang="ja-JP" sz="1100"/>
              </a:p>
            </xdr:txBody>
          </xdr:sp>
        </xdr:grpSp>
        <xdr:sp macro="" textlink="">
          <xdr:nvSpPr>
            <xdr:cNvPr id="37" name="テキスト ボックス 36"/>
            <xdr:cNvSpPr txBox="1"/>
          </xdr:nvSpPr>
          <xdr:spPr bwMode="auto">
            <a:xfrm rot="10800000" flipV="1">
              <a:off x="5052256" y="32811010"/>
              <a:ext cx="2630330" cy="227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t>】</a:t>
              </a:r>
              <a:endParaRPr kumimoji="1" lang="ja-JP" altLang="en-US" sz="1100"/>
            </a:p>
          </xdr:txBody>
        </xdr:sp>
      </xdr:grpSp>
      <xdr:cxnSp macro="">
        <xdr:nvCxnSpPr>
          <xdr:cNvPr id="6" name="直線コネクタ 5"/>
          <xdr:cNvCxnSpPr/>
        </xdr:nvCxnSpPr>
        <xdr:spPr>
          <a:xfrm flipH="1">
            <a:off x="3894062" y="41107396"/>
            <a:ext cx="10565" cy="7132720"/>
          </a:xfrm>
          <a:prstGeom prst="line">
            <a:avLst/>
          </a:prstGeom>
          <a:ln w="25400" cmpd="sng"/>
        </xdr:spPr>
        <xdr:style>
          <a:lnRef idx="1">
            <a:schemeClr val="dk1"/>
          </a:lnRef>
          <a:fillRef idx="0">
            <a:schemeClr val="dk1"/>
          </a:fillRef>
          <a:effectRef idx="0">
            <a:schemeClr val="dk1"/>
          </a:effectRef>
          <a:fontRef idx="minor">
            <a:schemeClr val="tx1"/>
          </a:fontRef>
        </xdr:style>
      </xdr:cxnSp>
      <xdr:grpSp>
        <xdr:nvGrpSpPr>
          <xdr:cNvPr id="7" name="グループ化 6"/>
          <xdr:cNvGrpSpPr/>
        </xdr:nvGrpSpPr>
        <xdr:grpSpPr>
          <a:xfrm>
            <a:off x="3907210" y="44413542"/>
            <a:ext cx="2863968" cy="1114567"/>
            <a:chOff x="4215995" y="52256183"/>
            <a:chExt cx="3116812" cy="1088678"/>
          </a:xfrm>
        </xdr:grpSpPr>
        <xdr:grpSp>
          <xdr:nvGrpSpPr>
            <xdr:cNvPr id="30" name="グループ化 73"/>
            <xdr:cNvGrpSpPr>
              <a:grpSpLocks/>
            </xdr:cNvGrpSpPr>
          </xdr:nvGrpSpPr>
          <xdr:grpSpPr bwMode="auto">
            <a:xfrm>
              <a:off x="4704079" y="52256183"/>
              <a:ext cx="2628728" cy="1088678"/>
              <a:chOff x="4585304" y="34879533"/>
              <a:chExt cx="1834526" cy="772945"/>
            </a:xfrm>
          </xdr:grpSpPr>
          <xdr:grpSp>
            <xdr:nvGrpSpPr>
              <xdr:cNvPr id="32" name="グループ化 12"/>
              <xdr:cNvGrpSpPr>
                <a:grpSpLocks/>
              </xdr:cNvGrpSpPr>
            </xdr:nvGrpSpPr>
            <xdr:grpSpPr bwMode="auto">
              <a:xfrm>
                <a:off x="4649935" y="35062054"/>
                <a:ext cx="1318825" cy="590424"/>
                <a:chOff x="2334764" y="14736483"/>
                <a:chExt cx="1891754" cy="898902"/>
              </a:xfrm>
            </xdr:grpSpPr>
            <xdr:sp macro="" textlink="">
              <xdr:nvSpPr>
                <xdr:cNvPr id="34" name="正方形/長方形 14"/>
                <xdr:cNvSpPr/>
              </xdr:nvSpPr>
              <xdr:spPr>
                <a:xfrm>
                  <a:off x="2334764" y="14736483"/>
                  <a:ext cx="1891754" cy="6284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数</a:t>
                  </a:r>
                  <a:r>
                    <a:rPr kumimoji="1" lang="ja-JP" altLang="en-US" sz="1100">
                      <a:solidFill>
                        <a:sysClr val="windowText" lastClr="000000"/>
                      </a:solidFill>
                    </a:rPr>
                    <a:t>理計画</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18</a:t>
                  </a:r>
                  <a:r>
                    <a:rPr kumimoji="1" lang="ja-JP" altLang="en-US" sz="1100">
                      <a:solidFill>
                        <a:sysClr val="windowText" lastClr="000000"/>
                      </a:solidFill>
                    </a:rPr>
                    <a:t>百万円</a:t>
                  </a:r>
                </a:p>
              </xdr:txBody>
            </xdr:sp>
            <xdr:sp macro="" textlink="">
              <xdr:nvSpPr>
                <xdr:cNvPr id="35" name="大かっこ 15"/>
                <xdr:cNvSpPr/>
              </xdr:nvSpPr>
              <xdr:spPr>
                <a:xfrm>
                  <a:off x="2373645" y="15435842"/>
                  <a:ext cx="1757774" cy="1995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nchorCtr="0"/>
                <a:lstStyle/>
                <a:p>
                  <a:pPr algn="ctr"/>
                  <a:r>
                    <a:rPr kumimoji="1" lang="ja-JP" altLang="en-US" sz="1100"/>
                    <a:t>発生負荷量等算定調査</a:t>
                  </a:r>
                </a:p>
              </xdr:txBody>
            </xdr:sp>
          </xdr:grpSp>
          <xdr:sp macro="" textlink="">
            <xdr:nvSpPr>
              <xdr:cNvPr id="33" name="テキスト ボックス 32"/>
              <xdr:cNvSpPr txBox="1"/>
            </xdr:nvSpPr>
            <xdr:spPr>
              <a:xfrm rot="10800000" flipV="1">
                <a:off x="4585304" y="34879533"/>
                <a:ext cx="1834526" cy="171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grpSp>
        <xdr:cxnSp macro="">
          <xdr:nvCxnSpPr>
            <xdr:cNvPr id="31" name="直線コネクタ 30"/>
            <xdr:cNvCxnSpPr/>
          </xdr:nvCxnSpPr>
          <xdr:spPr>
            <a:xfrm flipV="1">
              <a:off x="4215995" y="52803498"/>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grpSp>
        <xdr:nvGrpSpPr>
          <xdr:cNvPr id="8" name="グループ化 7"/>
          <xdr:cNvGrpSpPr/>
        </xdr:nvGrpSpPr>
        <xdr:grpSpPr>
          <a:xfrm>
            <a:off x="3911027" y="42886653"/>
            <a:ext cx="5002207" cy="1320878"/>
            <a:chOff x="4219812" y="50770389"/>
            <a:chExt cx="5419065" cy="1288236"/>
          </a:xfrm>
        </xdr:grpSpPr>
        <xdr:grpSp>
          <xdr:nvGrpSpPr>
            <xdr:cNvPr id="18" name="グループ化 89"/>
            <xdr:cNvGrpSpPr>
              <a:grpSpLocks/>
            </xdr:cNvGrpSpPr>
          </xdr:nvGrpSpPr>
          <xdr:grpSpPr bwMode="auto">
            <a:xfrm>
              <a:off x="4702789" y="50770389"/>
              <a:ext cx="4936088" cy="1288236"/>
              <a:chOff x="4604659" y="29758822"/>
              <a:chExt cx="4940915" cy="1305940"/>
            </a:xfrm>
          </xdr:grpSpPr>
          <xdr:grpSp>
            <xdr:nvGrpSpPr>
              <xdr:cNvPr id="20" name="グループ化 72"/>
              <xdr:cNvGrpSpPr>
                <a:grpSpLocks/>
              </xdr:cNvGrpSpPr>
            </xdr:nvGrpSpPr>
            <xdr:grpSpPr bwMode="auto">
              <a:xfrm>
                <a:off x="4604659" y="29853224"/>
                <a:ext cx="1718579" cy="1143882"/>
                <a:chOff x="4549588" y="29731827"/>
                <a:chExt cx="1702165" cy="1141327"/>
              </a:xfrm>
            </xdr:grpSpPr>
            <xdr:grpSp>
              <xdr:nvGrpSpPr>
                <xdr:cNvPr id="26" name="グループ化 15"/>
                <xdr:cNvGrpSpPr>
                  <a:grpSpLocks/>
                </xdr:cNvGrpSpPr>
              </xdr:nvGrpSpPr>
              <xdr:grpSpPr bwMode="auto">
                <a:xfrm>
                  <a:off x="4646302" y="30030324"/>
                  <a:ext cx="1605451" cy="842830"/>
                  <a:chOff x="8493519" y="12964362"/>
                  <a:chExt cx="2197045" cy="1404139"/>
                </a:xfrm>
              </xdr:grpSpPr>
              <xdr:sp macro="" textlink="">
                <xdr:nvSpPr>
                  <xdr:cNvPr id="28" name="正方形/長方形 12"/>
                  <xdr:cNvSpPr/>
                </xdr:nvSpPr>
                <xdr:spPr>
                  <a:xfrm>
                    <a:off x="8493519" y="12964362"/>
                    <a:ext cx="2197045" cy="9095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lt"/>
                        <a:ea typeface="+mn-ea"/>
                      </a:rPr>
                      <a:t>15</a:t>
                    </a:r>
                    <a:r>
                      <a:rPr kumimoji="1" lang="ja-JP" altLang="en-US" sz="1100">
                        <a:solidFill>
                          <a:sysClr val="windowText" lastClr="000000"/>
                        </a:solidFill>
                      </a:rPr>
                      <a:t>都府県</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45</a:t>
                    </a:r>
                    <a:r>
                      <a:rPr kumimoji="1" lang="ja-JP" altLang="en-US" sz="1100">
                        <a:solidFill>
                          <a:sysClr val="windowText" lastClr="000000"/>
                        </a:solidFill>
                      </a:rPr>
                      <a:t>百万円</a:t>
                    </a:r>
                  </a:p>
                </xdr:txBody>
              </xdr:sp>
              <xdr:sp macro="" textlink="">
                <xdr:nvSpPr>
                  <xdr:cNvPr id="29" name="大かっこ 13"/>
                  <xdr:cNvSpPr/>
                </xdr:nvSpPr>
                <xdr:spPr>
                  <a:xfrm>
                    <a:off x="8705284" y="13937680"/>
                    <a:ext cx="1469108" cy="4308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水質等調査</a:t>
                    </a:r>
                  </a:p>
                </xdr:txBody>
              </xdr:sp>
            </xdr:grpSp>
            <xdr:sp macro="" textlink="">
              <xdr:nvSpPr>
                <xdr:cNvPr id="27" name="テキスト ボックス 26"/>
                <xdr:cNvSpPr txBox="1"/>
              </xdr:nvSpPr>
              <xdr:spPr>
                <a:xfrm rot="10800000" flipV="1">
                  <a:off x="4549588" y="29731827"/>
                  <a:ext cx="1692325" cy="279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grpSp>
          <xdr:grpSp>
            <xdr:nvGrpSpPr>
              <xdr:cNvPr id="21" name="グループ化 91"/>
              <xdr:cNvGrpSpPr>
                <a:grpSpLocks/>
              </xdr:cNvGrpSpPr>
            </xdr:nvGrpSpPr>
            <xdr:grpSpPr bwMode="auto">
              <a:xfrm>
                <a:off x="7026294" y="29758822"/>
                <a:ext cx="2519280" cy="1305940"/>
                <a:chOff x="7026294" y="29758822"/>
                <a:chExt cx="2519280" cy="1305940"/>
              </a:xfrm>
            </xdr:grpSpPr>
            <xdr:sp macro="" textlink="">
              <xdr:nvSpPr>
                <xdr:cNvPr id="23" name="正方形/長方形 22"/>
                <xdr:cNvSpPr/>
              </xdr:nvSpPr>
              <xdr:spPr bwMode="auto">
                <a:xfrm>
                  <a:off x="7133705" y="30037199"/>
                  <a:ext cx="2265399" cy="7679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baseline="0">
                      <a:solidFill>
                        <a:sysClr val="windowText" lastClr="000000"/>
                      </a:solidFill>
                      <a:latin typeface="+mn-ea"/>
                      <a:ea typeface="+mn-ea"/>
                    </a:rPr>
                    <a:t> </a:t>
                  </a:r>
                  <a:r>
                    <a:rPr kumimoji="1" lang="en-US" altLang="ja-JP" sz="1100" baseline="0">
                      <a:solidFill>
                        <a:sysClr val="windowText" lastClr="000000"/>
                      </a:solidFill>
                      <a:latin typeface="+mn-ea"/>
                      <a:ea typeface="+mn-ea"/>
                    </a:rPr>
                    <a:t>G</a:t>
                  </a:r>
                  <a:r>
                    <a:rPr kumimoji="1" lang="ja-JP" altLang="en-US" sz="1100">
                      <a:solidFill>
                        <a:sysClr val="windowText" lastClr="000000"/>
                      </a:solidFill>
                      <a:latin typeface="+mn-ea"/>
                      <a:ea typeface="+mn-ea"/>
                    </a:rPr>
                    <a:t>．</a:t>
                  </a:r>
                  <a:r>
                    <a:rPr kumimoji="1" lang="ja-JP" altLang="en-US" sz="1100">
                      <a:solidFill>
                        <a:sysClr val="windowText" lastClr="000000"/>
                      </a:solidFill>
                    </a:rPr>
                    <a:t>民間企業（</a:t>
                  </a:r>
                  <a:r>
                    <a:rPr kumimoji="1" lang="en-US" altLang="ja-JP" sz="1100">
                      <a:solidFill>
                        <a:sysClr val="windowText" lastClr="000000"/>
                      </a:solidFill>
                    </a:rPr>
                    <a:t>6</a:t>
                  </a:r>
                  <a:r>
                    <a:rPr kumimoji="1" lang="ja-JP" altLang="en-US" sz="1100">
                      <a:solidFill>
                        <a:sysClr val="windowText" lastClr="000000"/>
                      </a:solidFill>
                    </a:rPr>
                    <a:t>）、財団法人（</a:t>
                  </a:r>
                  <a:r>
                    <a:rPr kumimoji="1" lang="en-US" altLang="ja-JP" sz="1100">
                      <a:solidFill>
                        <a:sysClr val="windowText" lastClr="000000"/>
                      </a:solidFill>
                    </a:rPr>
                    <a:t>5</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協同組合（</a:t>
                  </a:r>
                  <a:r>
                    <a:rPr kumimoji="1" lang="en-US" altLang="ja-JP" sz="1100">
                      <a:solidFill>
                        <a:sysClr val="windowText" lastClr="000000"/>
                      </a:solidFill>
                    </a:rPr>
                    <a:t>1</a:t>
                  </a:r>
                  <a:r>
                    <a:rPr kumimoji="1" lang="ja-JP" altLang="en-US" sz="1100">
                      <a:solidFill>
                        <a:sysClr val="windowText" lastClr="000000"/>
                      </a:solidFill>
                    </a:rPr>
                    <a:t>）、学校法人（</a:t>
                  </a:r>
                  <a:r>
                    <a:rPr kumimoji="1" lang="en-US" altLang="ja-JP" sz="1100">
                      <a:solidFill>
                        <a:sysClr val="windowText" lastClr="000000"/>
                      </a:solidFill>
                    </a:rPr>
                    <a:t>1</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21</a:t>
                  </a:r>
                  <a:r>
                    <a:rPr kumimoji="1" lang="ja-JP" altLang="en-US" sz="1100">
                      <a:solidFill>
                        <a:sysClr val="windowText" lastClr="000000"/>
                      </a:solidFill>
                    </a:rPr>
                    <a:t>百万円</a:t>
                  </a:r>
                </a:p>
              </xdr:txBody>
            </xdr:sp>
            <xdr:sp macro="" textlink="">
              <xdr:nvSpPr>
                <xdr:cNvPr id="24" name="大かっこ 23"/>
                <xdr:cNvSpPr/>
              </xdr:nvSpPr>
              <xdr:spPr bwMode="auto">
                <a:xfrm>
                  <a:off x="7758643" y="30843531"/>
                  <a:ext cx="1301458" cy="221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水質等調査</a:t>
                  </a:r>
                </a:p>
              </xdr:txBody>
            </xdr:sp>
            <xdr:sp macro="" textlink="">
              <xdr:nvSpPr>
                <xdr:cNvPr id="25" name="テキスト ボックス 24"/>
                <xdr:cNvSpPr txBox="1"/>
              </xdr:nvSpPr>
              <xdr:spPr>
                <a:xfrm rot="10800000" flipV="1">
                  <a:off x="7026294" y="29758822"/>
                  <a:ext cx="2519280" cy="278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solidFill>
                        <a:schemeClr val="dk1"/>
                      </a:solidFill>
                      <a:effectLst/>
                      <a:latin typeface="+mn-lt"/>
                      <a:ea typeface="+mn-ea"/>
                      <a:cs typeface="+mn-cs"/>
                    </a:rPr>
                    <a:t>一般競争契約（最低価格）等</a:t>
                  </a:r>
                  <a:r>
                    <a:rPr kumimoji="1" lang="en-US" altLang="ja-JP" sz="1100"/>
                    <a:t>】</a:t>
                  </a:r>
                  <a:endParaRPr kumimoji="1" lang="ja-JP" altLang="en-US" sz="1100"/>
                </a:p>
              </xdr:txBody>
            </xdr:sp>
          </xdr:grpSp>
          <xdr:cxnSp macro="">
            <xdr:nvCxnSpPr>
              <xdr:cNvPr id="22" name="直線コネクタ 21"/>
              <xdr:cNvCxnSpPr/>
            </xdr:nvCxnSpPr>
            <xdr:spPr>
              <a:xfrm flipV="1">
                <a:off x="6323239" y="30421167"/>
                <a:ext cx="810466" cy="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cxnSp macro="">
          <xdr:nvCxnSpPr>
            <xdr:cNvPr id="19" name="直線コネクタ 18"/>
            <xdr:cNvCxnSpPr/>
          </xdr:nvCxnSpPr>
          <xdr:spPr>
            <a:xfrm flipV="1">
              <a:off x="4219812" y="51429758"/>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9" name="大かっこ 8"/>
          <xdr:cNvSpPr/>
        </xdr:nvSpPr>
        <xdr:spPr>
          <a:xfrm>
            <a:off x="3826565" y="39420800"/>
            <a:ext cx="2432673" cy="56216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baseline="0">
                <a:solidFill>
                  <a:srgbClr val="FF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４</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xnSp macro="">
        <xdr:nvCxnSpPr>
          <xdr:cNvPr id="10" name="直線コネクタ 9"/>
          <xdr:cNvCxnSpPr/>
        </xdr:nvCxnSpPr>
        <xdr:spPr>
          <a:xfrm>
            <a:off x="2392082" y="40678100"/>
            <a:ext cx="0" cy="427963"/>
          </a:xfrm>
          <a:prstGeom prst="line">
            <a:avLst/>
          </a:prstGeom>
          <a:ln w="25400" cmpd="sng"/>
        </xdr:spPr>
        <xdr:style>
          <a:lnRef idx="1">
            <a:schemeClr val="dk1"/>
          </a:lnRef>
          <a:fillRef idx="0">
            <a:schemeClr val="dk1"/>
          </a:fillRef>
          <a:effectRef idx="0">
            <a:schemeClr val="dk1"/>
          </a:effectRef>
          <a:fontRef idx="minor">
            <a:schemeClr val="tx1"/>
          </a:fontRef>
        </xdr:style>
      </xdr:cxnSp>
      <xdr:grpSp>
        <xdr:nvGrpSpPr>
          <xdr:cNvPr id="11" name="グループ化 10"/>
          <xdr:cNvGrpSpPr/>
        </xdr:nvGrpSpPr>
        <xdr:grpSpPr>
          <a:xfrm>
            <a:off x="3893421" y="46001766"/>
            <a:ext cx="3254287" cy="1153952"/>
            <a:chOff x="4202205" y="53744236"/>
            <a:chExt cx="3530671" cy="1133488"/>
          </a:xfrm>
        </xdr:grpSpPr>
        <xdr:grpSp>
          <xdr:nvGrpSpPr>
            <xdr:cNvPr id="12" name="グループ化 64"/>
            <xdr:cNvGrpSpPr>
              <a:grpSpLocks/>
            </xdr:cNvGrpSpPr>
          </xdr:nvGrpSpPr>
          <xdr:grpSpPr bwMode="auto">
            <a:xfrm>
              <a:off x="4713991" y="53744236"/>
              <a:ext cx="3018885" cy="1133488"/>
              <a:chOff x="4550069" y="31586441"/>
              <a:chExt cx="2330929" cy="941403"/>
            </a:xfrm>
          </xdr:grpSpPr>
          <xdr:grpSp>
            <xdr:nvGrpSpPr>
              <xdr:cNvPr id="14" name="グループ化 9"/>
              <xdr:cNvGrpSpPr>
                <a:grpSpLocks/>
              </xdr:cNvGrpSpPr>
            </xdr:nvGrpSpPr>
            <xdr:grpSpPr bwMode="auto">
              <a:xfrm>
                <a:off x="4625213" y="31812534"/>
                <a:ext cx="2255785" cy="715310"/>
                <a:chOff x="5045563" y="13384147"/>
                <a:chExt cx="3058265" cy="1069760"/>
              </a:xfrm>
            </xdr:grpSpPr>
            <xdr:sp macro="" textlink="">
              <xdr:nvSpPr>
                <xdr:cNvPr id="16" name="正方形/長方形 15"/>
                <xdr:cNvSpPr/>
              </xdr:nvSpPr>
              <xdr:spPr>
                <a:xfrm>
                  <a:off x="5045563" y="13384147"/>
                  <a:ext cx="2455787" cy="7496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rIns="0" rtlCol="0" anchor="ctr"/>
                <a:lstStyle/>
                <a:p>
                  <a:pPr algn="l">
                    <a:lnSpc>
                      <a:spcPts val="1300"/>
                    </a:lnSpc>
                  </a:pPr>
                  <a:r>
                    <a:rPr kumimoji="1" lang="ja-JP" altLang="en-US" sz="1100">
                      <a:solidFill>
                        <a:sysClr val="windowText" lastClr="000000"/>
                      </a:solidFill>
                    </a:rPr>
                    <a:t>　</a:t>
                  </a:r>
                  <a:r>
                    <a:rPr kumimoji="1" lang="en-US" altLang="ja-JP" sz="1100">
                      <a:solidFill>
                        <a:sysClr val="windowText" lastClr="000000"/>
                      </a:solidFill>
                      <a:latin typeface="+mn-ea"/>
                      <a:ea typeface="+mn-ea"/>
                    </a:rPr>
                    <a:t>E</a:t>
                  </a:r>
                  <a:r>
                    <a:rPr kumimoji="1" lang="ja-JP" altLang="en-US" sz="1100">
                      <a:solidFill>
                        <a:sysClr val="windowText" lastClr="000000"/>
                      </a:solidFill>
                    </a:rPr>
                    <a:t>．（株）日本海洋生物研究所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３百万円</a:t>
                  </a:r>
                </a:p>
              </xdr:txBody>
            </xdr:sp>
            <xdr:sp macro="" textlink="">
              <xdr:nvSpPr>
                <xdr:cNvPr id="17" name="大かっこ 16"/>
                <xdr:cNvSpPr/>
              </xdr:nvSpPr>
              <xdr:spPr>
                <a:xfrm>
                  <a:off x="5047753" y="14183582"/>
                  <a:ext cx="3056075" cy="270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水質・底質・底生生物・プランクトン分析</a:t>
                  </a:r>
                </a:p>
              </xdr:txBody>
            </xdr:sp>
          </xdr:grpSp>
          <xdr:sp macro="" textlink="">
            <xdr:nvSpPr>
              <xdr:cNvPr id="15" name="テキスト ボックス 14"/>
              <xdr:cNvSpPr txBox="1"/>
            </xdr:nvSpPr>
            <xdr:spPr>
              <a:xfrm rot="10800000" flipV="1">
                <a:off x="4550069" y="31586441"/>
                <a:ext cx="1884968" cy="272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grpSp>
        <xdr:cxnSp macro="">
          <xdr:nvCxnSpPr>
            <xdr:cNvPr id="13" name="直線コネクタ 12"/>
            <xdr:cNvCxnSpPr/>
          </xdr:nvCxnSpPr>
          <xdr:spPr>
            <a:xfrm flipV="1">
              <a:off x="4202205" y="54281295"/>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20</xdr:col>
      <xdr:colOff>78441</xdr:colOff>
      <xdr:row>763</xdr:row>
      <xdr:rowOff>327526</xdr:rowOff>
    </xdr:from>
    <xdr:to>
      <xdr:col>23</xdr:col>
      <xdr:colOff>60703</xdr:colOff>
      <xdr:row>763</xdr:row>
      <xdr:rowOff>328880</xdr:rowOff>
    </xdr:to>
    <xdr:cxnSp macro="">
      <xdr:nvCxnSpPr>
        <xdr:cNvPr id="42" name="直線コネクタ 41"/>
        <xdr:cNvCxnSpPr/>
      </xdr:nvCxnSpPr>
      <xdr:spPr>
        <a:xfrm flipV="1">
          <a:off x="4078941" y="62163826"/>
          <a:ext cx="582337" cy="1354"/>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100158</xdr:colOff>
      <xdr:row>763</xdr:row>
      <xdr:rowOff>38259</xdr:rowOff>
    </xdr:from>
    <xdr:to>
      <xdr:col>32</xdr:col>
      <xdr:colOff>171450</xdr:colOff>
      <xdr:row>764</xdr:row>
      <xdr:rowOff>190501</xdr:rowOff>
    </xdr:to>
    <xdr:sp macro="" textlink="">
      <xdr:nvSpPr>
        <xdr:cNvPr id="43" name="正方形/長方形 14"/>
        <xdr:cNvSpPr/>
      </xdr:nvSpPr>
      <xdr:spPr bwMode="auto">
        <a:xfrm>
          <a:off x="4700733" y="61874559"/>
          <a:ext cx="1871517" cy="5332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．内外地図（株）</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２</a:t>
          </a:r>
          <a:r>
            <a:rPr kumimoji="1" lang="ja-JP" altLang="en-US" sz="1100">
              <a:solidFill>
                <a:sysClr val="windowText" lastClr="000000"/>
              </a:solidFill>
            </a:rPr>
            <a:t>百万円</a:t>
          </a:r>
        </a:p>
      </xdr:txBody>
    </xdr:sp>
    <xdr:clientData/>
  </xdr:twoCellAnchor>
  <xdr:twoCellAnchor>
    <xdr:from>
      <xdr:col>22</xdr:col>
      <xdr:colOff>192100</xdr:colOff>
      <xdr:row>762</xdr:row>
      <xdr:rowOff>196103</xdr:rowOff>
    </xdr:from>
    <xdr:to>
      <xdr:col>34</xdr:col>
      <xdr:colOff>139700</xdr:colOff>
      <xdr:row>763</xdr:row>
      <xdr:rowOff>0</xdr:rowOff>
    </xdr:to>
    <xdr:sp macro="" textlink="">
      <xdr:nvSpPr>
        <xdr:cNvPr id="44" name="テキスト ボックス 43"/>
        <xdr:cNvSpPr txBox="1"/>
      </xdr:nvSpPr>
      <xdr:spPr bwMode="auto">
        <a:xfrm rot="10800000" flipV="1">
          <a:off x="4592650" y="61584728"/>
          <a:ext cx="2347900" cy="251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23</xdr:col>
      <xdr:colOff>129428</xdr:colOff>
      <xdr:row>765</xdr:row>
      <xdr:rowOff>67235</xdr:rowOff>
    </xdr:from>
    <xdr:to>
      <xdr:col>38</xdr:col>
      <xdr:colOff>38100</xdr:colOff>
      <xdr:row>766</xdr:row>
      <xdr:rowOff>25400</xdr:rowOff>
    </xdr:to>
    <xdr:sp macro="" textlink="">
      <xdr:nvSpPr>
        <xdr:cNvPr id="45" name="大かっこ 17"/>
        <xdr:cNvSpPr/>
      </xdr:nvSpPr>
      <xdr:spPr bwMode="auto">
        <a:xfrm>
          <a:off x="4730003" y="62598860"/>
          <a:ext cx="2909047" cy="2724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東京湾環境一斉調査データ解析等</a:t>
          </a:r>
        </a:p>
      </xdr:txBody>
    </xdr:sp>
    <xdr:clientData/>
  </xdr:twoCellAnchor>
  <xdr:twoCellAnchor>
    <xdr:from>
      <xdr:col>20</xdr:col>
      <xdr:colOff>85725</xdr:colOff>
      <xdr:row>749</xdr:row>
      <xdr:rowOff>266700</xdr:rowOff>
    </xdr:from>
    <xdr:to>
      <xdr:col>23</xdr:col>
      <xdr:colOff>66548</xdr:colOff>
      <xdr:row>749</xdr:row>
      <xdr:rowOff>268077</xdr:rowOff>
    </xdr:to>
    <xdr:cxnSp macro="">
      <xdr:nvCxnSpPr>
        <xdr:cNvPr id="46" name="直線コネクタ 45"/>
        <xdr:cNvCxnSpPr/>
      </xdr:nvCxnSpPr>
      <xdr:spPr>
        <a:xfrm flipV="1">
          <a:off x="4086225" y="56235600"/>
          <a:ext cx="580898" cy="1377"/>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119196</xdr:colOff>
      <xdr:row>745</xdr:row>
      <xdr:rowOff>97485</xdr:rowOff>
    </xdr:from>
    <xdr:to>
      <xdr:col>32</xdr:col>
      <xdr:colOff>180975</xdr:colOff>
      <xdr:row>746</xdr:row>
      <xdr:rowOff>332874</xdr:rowOff>
    </xdr:to>
    <xdr:sp macro="" textlink="">
      <xdr:nvSpPr>
        <xdr:cNvPr id="47" name="正方形/長方形 46"/>
        <xdr:cNvSpPr/>
      </xdr:nvSpPr>
      <xdr:spPr bwMode="auto">
        <a:xfrm>
          <a:off x="4719771" y="54656685"/>
          <a:ext cx="1862004" cy="5878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rPr>
            <a:t>　</a:t>
          </a:r>
          <a:r>
            <a:rPr kumimoji="1" lang="en-US" altLang="ja-JP" sz="1100">
              <a:solidFill>
                <a:sysClr val="windowText" lastClr="000000"/>
              </a:solidFill>
              <a:latin typeface="+mn-ea"/>
              <a:ea typeface="+mn-ea"/>
            </a:rPr>
            <a:t>A</a:t>
          </a: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いであ（株）</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　　　</a:t>
          </a:r>
          <a:r>
            <a:rPr kumimoji="1" lang="en-US" altLang="ja-JP" sz="1100">
              <a:solidFill>
                <a:sysClr val="windowText" lastClr="000000"/>
              </a:solidFill>
            </a:rPr>
            <a:t>34</a:t>
          </a:r>
          <a:r>
            <a:rPr kumimoji="1" lang="ja-JP" altLang="en-US" sz="1100">
              <a:solidFill>
                <a:sysClr val="windowText" lastClr="000000"/>
              </a:solidFill>
            </a:rPr>
            <a:t>百万円</a:t>
          </a:r>
        </a:p>
      </xdr:txBody>
    </xdr:sp>
    <xdr:clientData/>
  </xdr:twoCellAnchor>
  <xdr:twoCellAnchor>
    <xdr:from>
      <xdr:col>23</xdr:col>
      <xdr:colOff>22533</xdr:colOff>
      <xdr:row>746</xdr:row>
      <xdr:rowOff>352158</xdr:rowOff>
    </xdr:from>
    <xdr:to>
      <xdr:col>42</xdr:col>
      <xdr:colOff>177800</xdr:colOff>
      <xdr:row>747</xdr:row>
      <xdr:rowOff>342900</xdr:rowOff>
    </xdr:to>
    <xdr:sp macro="" textlink="">
      <xdr:nvSpPr>
        <xdr:cNvPr id="48" name="大かっこ 47"/>
        <xdr:cNvSpPr/>
      </xdr:nvSpPr>
      <xdr:spPr bwMode="auto">
        <a:xfrm>
          <a:off x="4623108" y="55263783"/>
          <a:ext cx="3955742" cy="3431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今後の水質総量削減制度のあり方の検討、検討会開催</a:t>
          </a:r>
          <a:endParaRPr kumimoji="1" lang="en-US" altLang="ja-JP" sz="1100"/>
        </a:p>
      </xdr:txBody>
    </xdr:sp>
    <xdr:clientData/>
  </xdr:twoCellAnchor>
  <xdr:twoCellAnchor>
    <xdr:from>
      <xdr:col>23</xdr:col>
      <xdr:colOff>0</xdr:colOff>
      <xdr:row>744</xdr:row>
      <xdr:rowOff>200025</xdr:rowOff>
    </xdr:from>
    <xdr:to>
      <xdr:col>33</xdr:col>
      <xdr:colOff>55968</xdr:colOff>
      <xdr:row>745</xdr:row>
      <xdr:rowOff>107664</xdr:rowOff>
    </xdr:to>
    <xdr:sp macro="" textlink="">
      <xdr:nvSpPr>
        <xdr:cNvPr id="49" name="テキスト ボックス 48"/>
        <xdr:cNvSpPr txBox="1"/>
      </xdr:nvSpPr>
      <xdr:spPr bwMode="auto">
        <a:xfrm rot="10800000" flipV="1">
          <a:off x="4600575" y="54406800"/>
          <a:ext cx="2056218" cy="260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75" zoomScaleNormal="75" zoomScaleSheetLayoutView="75" zoomScalePageLayoutView="85" workbookViewId="0">
      <selection activeCell="A729" sqref="A729:AX72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127</v>
      </c>
      <c r="AT2" s="970"/>
      <c r="AU2" s="970"/>
      <c r="AV2" s="51" t="str">
        <f>IF(AW2="", "", "-")</f>
        <v/>
      </c>
      <c r="AW2" s="915"/>
      <c r="AX2" s="915"/>
    </row>
    <row r="3" spans="1:50" ht="21" customHeight="1" thickBot="1" x14ac:dyDescent="0.25">
      <c r="A3" s="871" t="s">
        <v>425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557</v>
      </c>
      <c r="AK3" s="873"/>
      <c r="AL3" s="873"/>
      <c r="AM3" s="873"/>
      <c r="AN3" s="873"/>
      <c r="AO3" s="873"/>
      <c r="AP3" s="873"/>
      <c r="AQ3" s="873"/>
      <c r="AR3" s="873"/>
      <c r="AS3" s="873"/>
      <c r="AT3" s="873"/>
      <c r="AU3" s="873"/>
      <c r="AV3" s="873"/>
      <c r="AW3" s="873"/>
      <c r="AX3" s="24" t="s">
        <v>65</v>
      </c>
    </row>
    <row r="4" spans="1:50" ht="24.75" customHeight="1" x14ac:dyDescent="0.2">
      <c r="A4" s="708" t="s">
        <v>25</v>
      </c>
      <c r="B4" s="709"/>
      <c r="C4" s="709"/>
      <c r="D4" s="709"/>
      <c r="E4" s="709"/>
      <c r="F4" s="709"/>
      <c r="G4" s="686" t="s">
        <v>558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43" t="s">
        <v>486</v>
      </c>
      <c r="H5" s="844"/>
      <c r="I5" s="844"/>
      <c r="J5" s="844"/>
      <c r="K5" s="844"/>
      <c r="L5" s="844"/>
      <c r="M5" s="845" t="s">
        <v>66</v>
      </c>
      <c r="N5" s="846"/>
      <c r="O5" s="846"/>
      <c r="P5" s="846"/>
      <c r="Q5" s="846"/>
      <c r="R5" s="847"/>
      <c r="S5" s="848" t="s">
        <v>70</v>
      </c>
      <c r="T5" s="844"/>
      <c r="U5" s="844"/>
      <c r="V5" s="844"/>
      <c r="W5" s="844"/>
      <c r="X5" s="849"/>
      <c r="Y5" s="702" t="s">
        <v>3</v>
      </c>
      <c r="Z5" s="546"/>
      <c r="AA5" s="546"/>
      <c r="AB5" s="546"/>
      <c r="AC5" s="546"/>
      <c r="AD5" s="547"/>
      <c r="AE5" s="703" t="s">
        <v>560</v>
      </c>
      <c r="AF5" s="703"/>
      <c r="AG5" s="703"/>
      <c r="AH5" s="703"/>
      <c r="AI5" s="703"/>
      <c r="AJ5" s="703"/>
      <c r="AK5" s="703"/>
      <c r="AL5" s="703"/>
      <c r="AM5" s="703"/>
      <c r="AN5" s="703"/>
      <c r="AO5" s="703"/>
      <c r="AP5" s="704"/>
      <c r="AQ5" s="705" t="s">
        <v>733</v>
      </c>
      <c r="AR5" s="706"/>
      <c r="AS5" s="706"/>
      <c r="AT5" s="706"/>
      <c r="AU5" s="706"/>
      <c r="AV5" s="706"/>
      <c r="AW5" s="706"/>
      <c r="AX5" s="707"/>
    </row>
    <row r="6" spans="1:50" ht="39" customHeight="1" x14ac:dyDescent="0.2">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561</v>
      </c>
      <c r="H7" s="502"/>
      <c r="I7" s="502"/>
      <c r="J7" s="502"/>
      <c r="K7" s="502"/>
      <c r="L7" s="502"/>
      <c r="M7" s="502"/>
      <c r="N7" s="502"/>
      <c r="O7" s="502"/>
      <c r="P7" s="502"/>
      <c r="Q7" s="502"/>
      <c r="R7" s="502"/>
      <c r="S7" s="502"/>
      <c r="T7" s="502"/>
      <c r="U7" s="502"/>
      <c r="V7" s="502"/>
      <c r="W7" s="502"/>
      <c r="X7" s="503"/>
      <c r="Y7" s="926" t="s">
        <v>389</v>
      </c>
      <c r="Z7" s="446"/>
      <c r="AA7" s="446"/>
      <c r="AB7" s="446"/>
      <c r="AC7" s="446"/>
      <c r="AD7" s="927"/>
      <c r="AE7" s="916" t="s">
        <v>562</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8" t="s">
        <v>259</v>
      </c>
      <c r="B8" s="499"/>
      <c r="C8" s="499"/>
      <c r="D8" s="499"/>
      <c r="E8" s="499"/>
      <c r="F8" s="500"/>
      <c r="G8" s="937" t="str">
        <f>入力規則等!A27</f>
        <v>海洋政策</v>
      </c>
      <c r="H8" s="724"/>
      <c r="I8" s="724"/>
      <c r="J8" s="724"/>
      <c r="K8" s="724"/>
      <c r="L8" s="724"/>
      <c r="M8" s="724"/>
      <c r="N8" s="724"/>
      <c r="O8" s="724"/>
      <c r="P8" s="724"/>
      <c r="Q8" s="724"/>
      <c r="R8" s="724"/>
      <c r="S8" s="724"/>
      <c r="T8" s="724"/>
      <c r="U8" s="724"/>
      <c r="V8" s="724"/>
      <c r="W8" s="724"/>
      <c r="X8" s="938"/>
      <c r="Y8" s="850" t="s">
        <v>260</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53" t="s">
        <v>23</v>
      </c>
      <c r="B9" s="854"/>
      <c r="C9" s="854"/>
      <c r="D9" s="854"/>
      <c r="E9" s="854"/>
      <c r="F9" s="854"/>
      <c r="G9" s="855" t="s">
        <v>563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4" t="s">
        <v>30</v>
      </c>
      <c r="B10" s="665"/>
      <c r="C10" s="665"/>
      <c r="D10" s="665"/>
      <c r="E10" s="665"/>
      <c r="F10" s="665"/>
      <c r="G10" s="758" t="s">
        <v>575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80" t="s">
        <v>24</v>
      </c>
      <c r="B12" s="981"/>
      <c r="C12" s="981"/>
      <c r="D12" s="981"/>
      <c r="E12" s="981"/>
      <c r="F12" s="982"/>
      <c r="G12" s="764"/>
      <c r="H12" s="765"/>
      <c r="I12" s="765"/>
      <c r="J12" s="765"/>
      <c r="K12" s="765"/>
      <c r="L12" s="765"/>
      <c r="M12" s="765"/>
      <c r="N12" s="765"/>
      <c r="O12" s="765"/>
      <c r="P12" s="418" t="s">
        <v>392</v>
      </c>
      <c r="Q12" s="419"/>
      <c r="R12" s="419"/>
      <c r="S12" s="419"/>
      <c r="T12" s="419"/>
      <c r="U12" s="419"/>
      <c r="V12" s="420"/>
      <c r="W12" s="418" t="s">
        <v>412</v>
      </c>
      <c r="X12" s="419"/>
      <c r="Y12" s="419"/>
      <c r="Z12" s="419"/>
      <c r="AA12" s="419"/>
      <c r="AB12" s="419"/>
      <c r="AC12" s="420"/>
      <c r="AD12" s="418" t="s">
        <v>419</v>
      </c>
      <c r="AE12" s="419"/>
      <c r="AF12" s="419"/>
      <c r="AG12" s="419"/>
      <c r="AH12" s="419"/>
      <c r="AI12" s="419"/>
      <c r="AJ12" s="420"/>
      <c r="AK12" s="418" t="s">
        <v>426</v>
      </c>
      <c r="AL12" s="419"/>
      <c r="AM12" s="419"/>
      <c r="AN12" s="419"/>
      <c r="AO12" s="419"/>
      <c r="AP12" s="419"/>
      <c r="AQ12" s="420"/>
      <c r="AR12" s="418" t="s">
        <v>427</v>
      </c>
      <c r="AS12" s="419"/>
      <c r="AT12" s="419"/>
      <c r="AU12" s="419"/>
      <c r="AV12" s="419"/>
      <c r="AW12" s="419"/>
      <c r="AX12" s="726"/>
    </row>
    <row r="13" spans="1:50" ht="21" customHeight="1" x14ac:dyDescent="0.2">
      <c r="A13" s="614"/>
      <c r="B13" s="615"/>
      <c r="C13" s="615"/>
      <c r="D13" s="615"/>
      <c r="E13" s="615"/>
      <c r="F13" s="616"/>
      <c r="G13" s="727" t="s">
        <v>6</v>
      </c>
      <c r="H13" s="728"/>
      <c r="I13" s="768" t="s">
        <v>7</v>
      </c>
      <c r="J13" s="769"/>
      <c r="K13" s="769"/>
      <c r="L13" s="769"/>
      <c r="M13" s="769"/>
      <c r="N13" s="769"/>
      <c r="O13" s="770"/>
      <c r="P13" s="661">
        <v>95</v>
      </c>
      <c r="Q13" s="662"/>
      <c r="R13" s="662"/>
      <c r="S13" s="662"/>
      <c r="T13" s="662"/>
      <c r="U13" s="662"/>
      <c r="V13" s="663"/>
      <c r="W13" s="661">
        <v>126</v>
      </c>
      <c r="X13" s="662"/>
      <c r="Y13" s="662"/>
      <c r="Z13" s="662"/>
      <c r="AA13" s="662"/>
      <c r="AB13" s="662"/>
      <c r="AC13" s="663"/>
      <c r="AD13" s="661">
        <v>129</v>
      </c>
      <c r="AE13" s="662"/>
      <c r="AF13" s="662"/>
      <c r="AG13" s="662"/>
      <c r="AH13" s="662"/>
      <c r="AI13" s="662"/>
      <c r="AJ13" s="663"/>
      <c r="AK13" s="661">
        <v>129</v>
      </c>
      <c r="AL13" s="662"/>
      <c r="AM13" s="662"/>
      <c r="AN13" s="662"/>
      <c r="AO13" s="662"/>
      <c r="AP13" s="662"/>
      <c r="AQ13" s="663"/>
      <c r="AR13" s="923">
        <v>106</v>
      </c>
      <c r="AS13" s="924"/>
      <c r="AT13" s="924"/>
      <c r="AU13" s="924"/>
      <c r="AV13" s="924"/>
      <c r="AW13" s="924"/>
      <c r="AX13" s="925"/>
    </row>
    <row r="14" spans="1:50" ht="21" customHeight="1" x14ac:dyDescent="0.2">
      <c r="A14" s="614"/>
      <c r="B14" s="615"/>
      <c r="C14" s="615"/>
      <c r="D14" s="615"/>
      <c r="E14" s="615"/>
      <c r="F14" s="616"/>
      <c r="G14" s="729"/>
      <c r="H14" s="730"/>
      <c r="I14" s="715" t="s">
        <v>8</v>
      </c>
      <c r="J14" s="766"/>
      <c r="K14" s="766"/>
      <c r="L14" s="766"/>
      <c r="M14" s="766"/>
      <c r="N14" s="766"/>
      <c r="O14" s="767"/>
      <c r="P14" s="661" t="s">
        <v>565</v>
      </c>
      <c r="Q14" s="662"/>
      <c r="R14" s="662"/>
      <c r="S14" s="662"/>
      <c r="T14" s="662"/>
      <c r="U14" s="662"/>
      <c r="V14" s="663"/>
      <c r="W14" s="661" t="s">
        <v>567</v>
      </c>
      <c r="X14" s="662"/>
      <c r="Y14" s="662"/>
      <c r="Z14" s="662"/>
      <c r="AA14" s="662"/>
      <c r="AB14" s="662"/>
      <c r="AC14" s="663"/>
      <c r="AD14" s="661" t="s">
        <v>569</v>
      </c>
      <c r="AE14" s="662"/>
      <c r="AF14" s="662"/>
      <c r="AG14" s="662"/>
      <c r="AH14" s="662"/>
      <c r="AI14" s="662"/>
      <c r="AJ14" s="663"/>
      <c r="AK14" s="661" t="s">
        <v>573</v>
      </c>
      <c r="AL14" s="662"/>
      <c r="AM14" s="662"/>
      <c r="AN14" s="662"/>
      <c r="AO14" s="662"/>
      <c r="AP14" s="662"/>
      <c r="AQ14" s="663"/>
      <c r="AR14" s="792"/>
      <c r="AS14" s="792"/>
      <c r="AT14" s="792"/>
      <c r="AU14" s="792"/>
      <c r="AV14" s="792"/>
      <c r="AW14" s="792"/>
      <c r="AX14" s="793"/>
    </row>
    <row r="15" spans="1:50" ht="21" customHeight="1" x14ac:dyDescent="0.2">
      <c r="A15" s="614"/>
      <c r="B15" s="615"/>
      <c r="C15" s="615"/>
      <c r="D15" s="615"/>
      <c r="E15" s="615"/>
      <c r="F15" s="616"/>
      <c r="G15" s="729"/>
      <c r="H15" s="730"/>
      <c r="I15" s="715" t="s">
        <v>51</v>
      </c>
      <c r="J15" s="716"/>
      <c r="K15" s="716"/>
      <c r="L15" s="716"/>
      <c r="M15" s="716"/>
      <c r="N15" s="716"/>
      <c r="O15" s="717"/>
      <c r="P15" s="661" t="s">
        <v>566</v>
      </c>
      <c r="Q15" s="662"/>
      <c r="R15" s="662"/>
      <c r="S15" s="662"/>
      <c r="T15" s="662"/>
      <c r="U15" s="662"/>
      <c r="V15" s="663"/>
      <c r="W15" s="661" t="s">
        <v>567</v>
      </c>
      <c r="X15" s="662"/>
      <c r="Y15" s="662"/>
      <c r="Z15" s="662"/>
      <c r="AA15" s="662"/>
      <c r="AB15" s="662"/>
      <c r="AC15" s="663"/>
      <c r="AD15" s="661" t="s">
        <v>567</v>
      </c>
      <c r="AE15" s="662"/>
      <c r="AF15" s="662"/>
      <c r="AG15" s="662"/>
      <c r="AH15" s="662"/>
      <c r="AI15" s="662"/>
      <c r="AJ15" s="663"/>
      <c r="AK15" s="661" t="s">
        <v>574</v>
      </c>
      <c r="AL15" s="662"/>
      <c r="AM15" s="662"/>
      <c r="AN15" s="662"/>
      <c r="AO15" s="662"/>
      <c r="AP15" s="662"/>
      <c r="AQ15" s="663"/>
      <c r="AR15" s="661" t="s">
        <v>573</v>
      </c>
      <c r="AS15" s="662"/>
      <c r="AT15" s="662"/>
      <c r="AU15" s="662"/>
      <c r="AV15" s="662"/>
      <c r="AW15" s="662"/>
      <c r="AX15" s="810"/>
    </row>
    <row r="16" spans="1:50" ht="21" customHeight="1" x14ac:dyDescent="0.2">
      <c r="A16" s="614"/>
      <c r="B16" s="615"/>
      <c r="C16" s="615"/>
      <c r="D16" s="615"/>
      <c r="E16" s="615"/>
      <c r="F16" s="616"/>
      <c r="G16" s="729"/>
      <c r="H16" s="730"/>
      <c r="I16" s="715" t="s">
        <v>52</v>
      </c>
      <c r="J16" s="716"/>
      <c r="K16" s="716"/>
      <c r="L16" s="716"/>
      <c r="M16" s="716"/>
      <c r="N16" s="716"/>
      <c r="O16" s="717"/>
      <c r="P16" s="661" t="s">
        <v>565</v>
      </c>
      <c r="Q16" s="662"/>
      <c r="R16" s="662"/>
      <c r="S16" s="662"/>
      <c r="T16" s="662"/>
      <c r="U16" s="662"/>
      <c r="V16" s="663"/>
      <c r="W16" s="661" t="s">
        <v>565</v>
      </c>
      <c r="X16" s="662"/>
      <c r="Y16" s="662"/>
      <c r="Z16" s="662"/>
      <c r="AA16" s="662"/>
      <c r="AB16" s="662"/>
      <c r="AC16" s="663"/>
      <c r="AD16" s="661" t="s">
        <v>569</v>
      </c>
      <c r="AE16" s="662"/>
      <c r="AF16" s="662"/>
      <c r="AG16" s="662"/>
      <c r="AH16" s="662"/>
      <c r="AI16" s="662"/>
      <c r="AJ16" s="663"/>
      <c r="AK16" s="661" t="s">
        <v>573</v>
      </c>
      <c r="AL16" s="662"/>
      <c r="AM16" s="662"/>
      <c r="AN16" s="662"/>
      <c r="AO16" s="662"/>
      <c r="AP16" s="662"/>
      <c r="AQ16" s="663"/>
      <c r="AR16" s="761"/>
      <c r="AS16" s="762"/>
      <c r="AT16" s="762"/>
      <c r="AU16" s="762"/>
      <c r="AV16" s="762"/>
      <c r="AW16" s="762"/>
      <c r="AX16" s="763"/>
    </row>
    <row r="17" spans="1:50" ht="24.75" customHeight="1" x14ac:dyDescent="0.2">
      <c r="A17" s="614"/>
      <c r="B17" s="615"/>
      <c r="C17" s="615"/>
      <c r="D17" s="615"/>
      <c r="E17" s="615"/>
      <c r="F17" s="616"/>
      <c r="G17" s="729"/>
      <c r="H17" s="730"/>
      <c r="I17" s="715" t="s">
        <v>50</v>
      </c>
      <c r="J17" s="766"/>
      <c r="K17" s="766"/>
      <c r="L17" s="766"/>
      <c r="M17" s="766"/>
      <c r="N17" s="766"/>
      <c r="O17" s="767"/>
      <c r="P17" s="661" t="s">
        <v>567</v>
      </c>
      <c r="Q17" s="662"/>
      <c r="R17" s="662"/>
      <c r="S17" s="662"/>
      <c r="T17" s="662"/>
      <c r="U17" s="662"/>
      <c r="V17" s="663"/>
      <c r="W17" s="661" t="s">
        <v>568</v>
      </c>
      <c r="X17" s="662"/>
      <c r="Y17" s="662"/>
      <c r="Z17" s="662"/>
      <c r="AA17" s="662"/>
      <c r="AB17" s="662"/>
      <c r="AC17" s="663"/>
      <c r="AD17" s="661" t="s">
        <v>565</v>
      </c>
      <c r="AE17" s="662"/>
      <c r="AF17" s="662"/>
      <c r="AG17" s="662"/>
      <c r="AH17" s="662"/>
      <c r="AI17" s="662"/>
      <c r="AJ17" s="663"/>
      <c r="AK17" s="661" t="s">
        <v>573</v>
      </c>
      <c r="AL17" s="662"/>
      <c r="AM17" s="662"/>
      <c r="AN17" s="662"/>
      <c r="AO17" s="662"/>
      <c r="AP17" s="662"/>
      <c r="AQ17" s="663"/>
      <c r="AR17" s="921"/>
      <c r="AS17" s="921"/>
      <c r="AT17" s="921"/>
      <c r="AU17" s="921"/>
      <c r="AV17" s="921"/>
      <c r="AW17" s="921"/>
      <c r="AX17" s="922"/>
    </row>
    <row r="18" spans="1:50" ht="24.75" customHeight="1" x14ac:dyDescent="0.2">
      <c r="A18" s="614"/>
      <c r="B18" s="615"/>
      <c r="C18" s="615"/>
      <c r="D18" s="615"/>
      <c r="E18" s="615"/>
      <c r="F18" s="616"/>
      <c r="G18" s="731"/>
      <c r="H18" s="732"/>
      <c r="I18" s="720" t="s">
        <v>20</v>
      </c>
      <c r="J18" s="721"/>
      <c r="K18" s="721"/>
      <c r="L18" s="721"/>
      <c r="M18" s="721"/>
      <c r="N18" s="721"/>
      <c r="O18" s="722"/>
      <c r="P18" s="882">
        <f>SUM(P13:V17)</f>
        <v>95</v>
      </c>
      <c r="Q18" s="883"/>
      <c r="R18" s="883"/>
      <c r="S18" s="883"/>
      <c r="T18" s="883"/>
      <c r="U18" s="883"/>
      <c r="V18" s="884"/>
      <c r="W18" s="882">
        <f>SUM(W13:AC17)</f>
        <v>126</v>
      </c>
      <c r="X18" s="883"/>
      <c r="Y18" s="883"/>
      <c r="Z18" s="883"/>
      <c r="AA18" s="883"/>
      <c r="AB18" s="883"/>
      <c r="AC18" s="884"/>
      <c r="AD18" s="882">
        <f>SUM(AD13:AJ17)</f>
        <v>129</v>
      </c>
      <c r="AE18" s="883"/>
      <c r="AF18" s="883"/>
      <c r="AG18" s="883"/>
      <c r="AH18" s="883"/>
      <c r="AI18" s="883"/>
      <c r="AJ18" s="884"/>
      <c r="AK18" s="882">
        <f>SUM(AK13:AQ17)</f>
        <v>129</v>
      </c>
      <c r="AL18" s="883"/>
      <c r="AM18" s="883"/>
      <c r="AN18" s="883"/>
      <c r="AO18" s="883"/>
      <c r="AP18" s="883"/>
      <c r="AQ18" s="884"/>
      <c r="AR18" s="882">
        <f>SUM(AR13:AX17)</f>
        <v>106</v>
      </c>
      <c r="AS18" s="883"/>
      <c r="AT18" s="883"/>
      <c r="AU18" s="883"/>
      <c r="AV18" s="883"/>
      <c r="AW18" s="883"/>
      <c r="AX18" s="885"/>
    </row>
    <row r="19" spans="1:50" ht="24.75" customHeight="1" x14ac:dyDescent="0.2">
      <c r="A19" s="614"/>
      <c r="B19" s="615"/>
      <c r="C19" s="615"/>
      <c r="D19" s="615"/>
      <c r="E19" s="615"/>
      <c r="F19" s="616"/>
      <c r="G19" s="880" t="s">
        <v>9</v>
      </c>
      <c r="H19" s="881"/>
      <c r="I19" s="881"/>
      <c r="J19" s="881"/>
      <c r="K19" s="881"/>
      <c r="L19" s="881"/>
      <c r="M19" s="881"/>
      <c r="N19" s="881"/>
      <c r="O19" s="881"/>
      <c r="P19" s="661">
        <v>89</v>
      </c>
      <c r="Q19" s="662"/>
      <c r="R19" s="662"/>
      <c r="S19" s="662"/>
      <c r="T19" s="662"/>
      <c r="U19" s="662"/>
      <c r="V19" s="663"/>
      <c r="W19" s="661">
        <v>119</v>
      </c>
      <c r="X19" s="662"/>
      <c r="Y19" s="662"/>
      <c r="Z19" s="662"/>
      <c r="AA19" s="662"/>
      <c r="AB19" s="662"/>
      <c r="AC19" s="663"/>
      <c r="AD19" s="661">
        <v>124</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80" t="s">
        <v>10</v>
      </c>
      <c r="H20" s="881"/>
      <c r="I20" s="881"/>
      <c r="J20" s="881"/>
      <c r="K20" s="881"/>
      <c r="L20" s="881"/>
      <c r="M20" s="881"/>
      <c r="N20" s="881"/>
      <c r="O20" s="881"/>
      <c r="P20" s="316">
        <f>IF(P18=0, "-", SUM(P19)/P18)</f>
        <v>0.93684210526315792</v>
      </c>
      <c r="Q20" s="316"/>
      <c r="R20" s="316"/>
      <c r="S20" s="316"/>
      <c r="T20" s="316"/>
      <c r="U20" s="316"/>
      <c r="V20" s="316"/>
      <c r="W20" s="316">
        <f t="shared" ref="W20" si="0">IF(W18=0, "-", SUM(W19)/W18)</f>
        <v>0.94444444444444442</v>
      </c>
      <c r="X20" s="316"/>
      <c r="Y20" s="316"/>
      <c r="Z20" s="316"/>
      <c r="AA20" s="316"/>
      <c r="AB20" s="316"/>
      <c r="AC20" s="316"/>
      <c r="AD20" s="316">
        <f t="shared" ref="AD20" si="1">IF(AD18=0, "-", SUM(AD19)/AD18)</f>
        <v>0.96124031007751942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3"/>
      <c r="B21" s="854"/>
      <c r="C21" s="854"/>
      <c r="D21" s="854"/>
      <c r="E21" s="854"/>
      <c r="F21" s="983"/>
      <c r="G21" s="314" t="s">
        <v>353</v>
      </c>
      <c r="H21" s="315"/>
      <c r="I21" s="315"/>
      <c r="J21" s="315"/>
      <c r="K21" s="315"/>
      <c r="L21" s="315"/>
      <c r="M21" s="315"/>
      <c r="N21" s="315"/>
      <c r="O21" s="315"/>
      <c r="P21" s="316">
        <f>IF(P19=0, "-", SUM(P19)/SUM(P13,P14))</f>
        <v>0.93684210526315792</v>
      </c>
      <c r="Q21" s="316"/>
      <c r="R21" s="316"/>
      <c r="S21" s="316"/>
      <c r="T21" s="316"/>
      <c r="U21" s="316"/>
      <c r="V21" s="316"/>
      <c r="W21" s="316">
        <f t="shared" ref="W21" si="2">IF(W19=0, "-", SUM(W19)/SUM(W13,W14))</f>
        <v>0.94444444444444442</v>
      </c>
      <c r="X21" s="316"/>
      <c r="Y21" s="316"/>
      <c r="Z21" s="316"/>
      <c r="AA21" s="316"/>
      <c r="AB21" s="316"/>
      <c r="AC21" s="316"/>
      <c r="AD21" s="316">
        <f t="shared" ref="AD21" si="3">IF(AD19=0, "-", SUM(AD19)/SUM(AD13,AD14))</f>
        <v>0.96124031007751942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0" t="s">
        <v>428</v>
      </c>
      <c r="B22" s="951"/>
      <c r="C22" s="951"/>
      <c r="D22" s="951"/>
      <c r="E22" s="951"/>
      <c r="F22" s="952"/>
      <c r="G22" s="988" t="s">
        <v>332</v>
      </c>
      <c r="H22" s="220"/>
      <c r="I22" s="220"/>
      <c r="J22" s="220"/>
      <c r="K22" s="220"/>
      <c r="L22" s="220"/>
      <c r="M22" s="220"/>
      <c r="N22" s="220"/>
      <c r="O22" s="221"/>
      <c r="P22" s="939" t="s">
        <v>429</v>
      </c>
      <c r="Q22" s="220"/>
      <c r="R22" s="220"/>
      <c r="S22" s="220"/>
      <c r="T22" s="220"/>
      <c r="U22" s="220"/>
      <c r="V22" s="221"/>
      <c r="W22" s="939" t="s">
        <v>430</v>
      </c>
      <c r="X22" s="220"/>
      <c r="Y22" s="220"/>
      <c r="Z22" s="220"/>
      <c r="AA22" s="220"/>
      <c r="AB22" s="220"/>
      <c r="AC22" s="221"/>
      <c r="AD22" s="939" t="s">
        <v>331</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2">
      <c r="A23" s="953"/>
      <c r="B23" s="954"/>
      <c r="C23" s="954"/>
      <c r="D23" s="954"/>
      <c r="E23" s="954"/>
      <c r="F23" s="955"/>
      <c r="G23" s="989" t="s">
        <v>570</v>
      </c>
      <c r="H23" s="990"/>
      <c r="I23" s="990"/>
      <c r="J23" s="990"/>
      <c r="K23" s="990"/>
      <c r="L23" s="990"/>
      <c r="M23" s="990"/>
      <c r="N23" s="990"/>
      <c r="O23" s="991"/>
      <c r="P23" s="923">
        <v>80</v>
      </c>
      <c r="Q23" s="924"/>
      <c r="R23" s="924"/>
      <c r="S23" s="924"/>
      <c r="T23" s="924"/>
      <c r="U23" s="924"/>
      <c r="V23" s="940"/>
      <c r="W23" s="923">
        <v>57</v>
      </c>
      <c r="X23" s="924"/>
      <c r="Y23" s="924"/>
      <c r="Z23" s="924"/>
      <c r="AA23" s="924"/>
      <c r="AB23" s="924"/>
      <c r="AC23" s="940"/>
      <c r="AD23" s="960" t="s">
        <v>734</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2">
      <c r="A24" s="953"/>
      <c r="B24" s="954"/>
      <c r="C24" s="954"/>
      <c r="D24" s="954"/>
      <c r="E24" s="954"/>
      <c r="F24" s="955"/>
      <c r="G24" s="941" t="s">
        <v>571</v>
      </c>
      <c r="H24" s="942"/>
      <c r="I24" s="942"/>
      <c r="J24" s="942"/>
      <c r="K24" s="942"/>
      <c r="L24" s="942"/>
      <c r="M24" s="942"/>
      <c r="N24" s="942"/>
      <c r="O24" s="943"/>
      <c r="P24" s="661">
        <v>49</v>
      </c>
      <c r="Q24" s="662"/>
      <c r="R24" s="662"/>
      <c r="S24" s="662"/>
      <c r="T24" s="662"/>
      <c r="U24" s="662"/>
      <c r="V24" s="663"/>
      <c r="W24" s="661">
        <f>W29-W23</f>
        <v>49</v>
      </c>
      <c r="X24" s="662"/>
      <c r="Y24" s="662"/>
      <c r="Z24" s="662"/>
      <c r="AA24" s="662"/>
      <c r="AB24" s="662"/>
      <c r="AC24" s="663"/>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2">
      <c r="A25" s="953"/>
      <c r="B25" s="954"/>
      <c r="C25" s="954"/>
      <c r="D25" s="954"/>
      <c r="E25" s="954"/>
      <c r="F25" s="955"/>
      <c r="G25" s="941"/>
      <c r="H25" s="942"/>
      <c r="I25" s="942"/>
      <c r="J25" s="942"/>
      <c r="K25" s="942"/>
      <c r="L25" s="942"/>
      <c r="M25" s="942"/>
      <c r="N25" s="942"/>
      <c r="O25" s="943"/>
      <c r="P25" s="661"/>
      <c r="Q25" s="662"/>
      <c r="R25" s="662"/>
      <c r="S25" s="662"/>
      <c r="T25" s="662"/>
      <c r="U25" s="662"/>
      <c r="V25" s="663"/>
      <c r="W25" s="661"/>
      <c r="X25" s="662"/>
      <c r="Y25" s="662"/>
      <c r="Z25" s="662"/>
      <c r="AA25" s="662"/>
      <c r="AB25" s="662"/>
      <c r="AC25" s="663"/>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2">
      <c r="A26" s="953"/>
      <c r="B26" s="954"/>
      <c r="C26" s="954"/>
      <c r="D26" s="954"/>
      <c r="E26" s="954"/>
      <c r="F26" s="955"/>
      <c r="G26" s="941"/>
      <c r="H26" s="942"/>
      <c r="I26" s="942"/>
      <c r="J26" s="942"/>
      <c r="K26" s="942"/>
      <c r="L26" s="942"/>
      <c r="M26" s="942"/>
      <c r="N26" s="942"/>
      <c r="O26" s="943"/>
      <c r="P26" s="661"/>
      <c r="Q26" s="662"/>
      <c r="R26" s="662"/>
      <c r="S26" s="662"/>
      <c r="T26" s="662"/>
      <c r="U26" s="662"/>
      <c r="V26" s="663"/>
      <c r="W26" s="661"/>
      <c r="X26" s="662"/>
      <c r="Y26" s="662"/>
      <c r="Z26" s="662"/>
      <c r="AA26" s="662"/>
      <c r="AB26" s="662"/>
      <c r="AC26" s="663"/>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2">
      <c r="A27" s="953"/>
      <c r="B27" s="954"/>
      <c r="C27" s="954"/>
      <c r="D27" s="954"/>
      <c r="E27" s="954"/>
      <c r="F27" s="955"/>
      <c r="G27" s="941"/>
      <c r="H27" s="942"/>
      <c r="I27" s="942"/>
      <c r="J27" s="942"/>
      <c r="K27" s="942"/>
      <c r="L27" s="942"/>
      <c r="M27" s="942"/>
      <c r="N27" s="942"/>
      <c r="O27" s="943"/>
      <c r="P27" s="661"/>
      <c r="Q27" s="662"/>
      <c r="R27" s="662"/>
      <c r="S27" s="662"/>
      <c r="T27" s="662"/>
      <c r="U27" s="662"/>
      <c r="V27" s="663"/>
      <c r="W27" s="661"/>
      <c r="X27" s="662"/>
      <c r="Y27" s="662"/>
      <c r="Z27" s="662"/>
      <c r="AA27" s="662"/>
      <c r="AB27" s="662"/>
      <c r="AC27" s="663"/>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2">
      <c r="A28" s="953"/>
      <c r="B28" s="954"/>
      <c r="C28" s="954"/>
      <c r="D28" s="954"/>
      <c r="E28" s="954"/>
      <c r="F28" s="955"/>
      <c r="G28" s="944" t="s">
        <v>336</v>
      </c>
      <c r="H28" s="945"/>
      <c r="I28" s="945"/>
      <c r="J28" s="945"/>
      <c r="K28" s="945"/>
      <c r="L28" s="945"/>
      <c r="M28" s="945"/>
      <c r="N28" s="945"/>
      <c r="O28" s="946"/>
      <c r="P28" s="882">
        <f>P29-SUM(P23:P27)</f>
        <v>0</v>
      </c>
      <c r="Q28" s="883"/>
      <c r="R28" s="883"/>
      <c r="S28" s="883"/>
      <c r="T28" s="883"/>
      <c r="U28" s="883"/>
      <c r="V28" s="884"/>
      <c r="W28" s="882">
        <f>W29-SUM(W23:W27)</f>
        <v>0</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5">
      <c r="A29" s="956"/>
      <c r="B29" s="957"/>
      <c r="C29" s="957"/>
      <c r="D29" s="957"/>
      <c r="E29" s="957"/>
      <c r="F29" s="958"/>
      <c r="G29" s="947" t="s">
        <v>333</v>
      </c>
      <c r="H29" s="948"/>
      <c r="I29" s="948"/>
      <c r="J29" s="948"/>
      <c r="K29" s="948"/>
      <c r="L29" s="948"/>
      <c r="M29" s="948"/>
      <c r="N29" s="948"/>
      <c r="O29" s="949"/>
      <c r="P29" s="661">
        <f>AK13</f>
        <v>129</v>
      </c>
      <c r="Q29" s="662"/>
      <c r="R29" s="662"/>
      <c r="S29" s="662"/>
      <c r="T29" s="662"/>
      <c r="U29" s="662"/>
      <c r="V29" s="663"/>
      <c r="W29" s="971">
        <f>AR13</f>
        <v>106</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65" t="s">
        <v>348</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392</v>
      </c>
      <c r="AF30" s="863"/>
      <c r="AG30" s="863"/>
      <c r="AH30" s="864"/>
      <c r="AI30" s="862" t="s">
        <v>414</v>
      </c>
      <c r="AJ30" s="863"/>
      <c r="AK30" s="863"/>
      <c r="AL30" s="864"/>
      <c r="AM30" s="919" t="s">
        <v>419</v>
      </c>
      <c r="AN30" s="919"/>
      <c r="AO30" s="919"/>
      <c r="AP30" s="862"/>
      <c r="AQ30" s="771" t="s">
        <v>235</v>
      </c>
      <c r="AR30" s="772"/>
      <c r="AS30" s="772"/>
      <c r="AT30" s="773"/>
      <c r="AU30" s="778" t="s">
        <v>134</v>
      </c>
      <c r="AV30" s="778"/>
      <c r="AW30" s="778"/>
      <c r="AX30" s="920"/>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573</v>
      </c>
      <c r="AV31" s="198"/>
      <c r="AW31" s="398" t="s">
        <v>181</v>
      </c>
      <c r="AX31" s="399"/>
    </row>
    <row r="32" spans="1:50" ht="23.25" customHeight="1" x14ac:dyDescent="0.2">
      <c r="A32" s="403"/>
      <c r="B32" s="401"/>
      <c r="C32" s="401"/>
      <c r="D32" s="401"/>
      <c r="E32" s="401"/>
      <c r="F32" s="402"/>
      <c r="G32" s="564" t="s">
        <v>576</v>
      </c>
      <c r="H32" s="565"/>
      <c r="I32" s="565"/>
      <c r="J32" s="565"/>
      <c r="K32" s="565"/>
      <c r="L32" s="565"/>
      <c r="M32" s="565"/>
      <c r="N32" s="565"/>
      <c r="O32" s="566"/>
      <c r="P32" s="104" t="s">
        <v>577</v>
      </c>
      <c r="Q32" s="104"/>
      <c r="R32" s="104"/>
      <c r="S32" s="104"/>
      <c r="T32" s="104"/>
      <c r="U32" s="104"/>
      <c r="V32" s="104"/>
      <c r="W32" s="104"/>
      <c r="X32" s="105"/>
      <c r="Y32" s="474" t="s">
        <v>12</v>
      </c>
      <c r="Z32" s="534"/>
      <c r="AA32" s="535"/>
      <c r="AB32" s="464" t="s">
        <v>578</v>
      </c>
      <c r="AC32" s="464"/>
      <c r="AD32" s="464"/>
      <c r="AE32" s="216">
        <v>63.2</v>
      </c>
      <c r="AF32" s="217"/>
      <c r="AG32" s="217"/>
      <c r="AH32" s="217"/>
      <c r="AI32" s="216">
        <v>63.2</v>
      </c>
      <c r="AJ32" s="217"/>
      <c r="AK32" s="217"/>
      <c r="AL32" s="217"/>
      <c r="AM32" s="216" t="s">
        <v>574</v>
      </c>
      <c r="AN32" s="217"/>
      <c r="AO32" s="217"/>
      <c r="AP32" s="217"/>
      <c r="AQ32" s="340" t="s">
        <v>573</v>
      </c>
      <c r="AR32" s="206"/>
      <c r="AS32" s="206"/>
      <c r="AT32" s="341"/>
      <c r="AU32" s="217" t="s">
        <v>573</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14</v>
      </c>
      <c r="AC33" s="526"/>
      <c r="AD33" s="526"/>
      <c r="AE33" s="216">
        <v>100</v>
      </c>
      <c r="AF33" s="217"/>
      <c r="AG33" s="217"/>
      <c r="AH33" s="217"/>
      <c r="AI33" s="216">
        <v>100</v>
      </c>
      <c r="AJ33" s="217"/>
      <c r="AK33" s="217"/>
      <c r="AL33" s="217"/>
      <c r="AM33" s="216">
        <v>100</v>
      </c>
      <c r="AN33" s="217"/>
      <c r="AO33" s="217"/>
      <c r="AP33" s="217"/>
      <c r="AQ33" s="340">
        <v>100</v>
      </c>
      <c r="AR33" s="206"/>
      <c r="AS33" s="206"/>
      <c r="AT33" s="341"/>
      <c r="AU33" s="217">
        <v>100</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63.2</v>
      </c>
      <c r="AF34" s="217"/>
      <c r="AG34" s="217"/>
      <c r="AH34" s="217"/>
      <c r="AI34" s="216">
        <v>63.2</v>
      </c>
      <c r="AJ34" s="217"/>
      <c r="AK34" s="217"/>
      <c r="AL34" s="217"/>
      <c r="AM34" s="216" t="s">
        <v>573</v>
      </c>
      <c r="AN34" s="217"/>
      <c r="AO34" s="217"/>
      <c r="AP34" s="217"/>
      <c r="AQ34" s="340" t="s">
        <v>573</v>
      </c>
      <c r="AR34" s="206"/>
      <c r="AS34" s="206"/>
      <c r="AT34" s="341"/>
      <c r="AU34" s="217" t="s">
        <v>573</v>
      </c>
      <c r="AV34" s="217"/>
      <c r="AW34" s="217"/>
      <c r="AX34" s="219"/>
    </row>
    <row r="35" spans="1:50" ht="23.25" customHeight="1" x14ac:dyDescent="0.2">
      <c r="A35" s="224" t="s">
        <v>380</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4" t="s">
        <v>348</v>
      </c>
      <c r="B37" s="775"/>
      <c r="C37" s="775"/>
      <c r="D37" s="775"/>
      <c r="E37" s="775"/>
      <c r="F37" s="776"/>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392</v>
      </c>
      <c r="AF37" s="243"/>
      <c r="AG37" s="243"/>
      <c r="AH37" s="244"/>
      <c r="AI37" s="242" t="s">
        <v>390</v>
      </c>
      <c r="AJ37" s="243"/>
      <c r="AK37" s="243"/>
      <c r="AL37" s="244"/>
      <c r="AM37" s="248" t="s">
        <v>419</v>
      </c>
      <c r="AN37" s="248"/>
      <c r="AO37" s="248"/>
      <c r="AP37" s="248"/>
      <c r="AQ37" s="150" t="s">
        <v>235</v>
      </c>
      <c r="AR37" s="151"/>
      <c r="AS37" s="151"/>
      <c r="AT37" s="152"/>
      <c r="AU37" s="414" t="s">
        <v>134</v>
      </c>
      <c r="AV37" s="414"/>
      <c r="AW37" s="414"/>
      <c r="AX37" s="914"/>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236</v>
      </c>
      <c r="AT38" s="133"/>
      <c r="AU38" s="198" t="s">
        <v>587</v>
      </c>
      <c r="AV38" s="198"/>
      <c r="AW38" s="398" t="s">
        <v>181</v>
      </c>
      <c r="AX38" s="399"/>
    </row>
    <row r="39" spans="1:50" ht="23.25" customHeight="1" x14ac:dyDescent="0.2">
      <c r="A39" s="403"/>
      <c r="B39" s="401"/>
      <c r="C39" s="401"/>
      <c r="D39" s="401"/>
      <c r="E39" s="401"/>
      <c r="F39" s="402"/>
      <c r="G39" s="564" t="s">
        <v>580</v>
      </c>
      <c r="H39" s="565"/>
      <c r="I39" s="565"/>
      <c r="J39" s="565"/>
      <c r="K39" s="565"/>
      <c r="L39" s="565"/>
      <c r="M39" s="565"/>
      <c r="N39" s="565"/>
      <c r="O39" s="566"/>
      <c r="P39" s="104" t="s">
        <v>581</v>
      </c>
      <c r="Q39" s="104"/>
      <c r="R39" s="104"/>
      <c r="S39" s="104"/>
      <c r="T39" s="104"/>
      <c r="U39" s="104"/>
      <c r="V39" s="104"/>
      <c r="W39" s="104"/>
      <c r="X39" s="105"/>
      <c r="Y39" s="474" t="s">
        <v>12</v>
      </c>
      <c r="Z39" s="534"/>
      <c r="AA39" s="535"/>
      <c r="AB39" s="464" t="s">
        <v>14</v>
      </c>
      <c r="AC39" s="464"/>
      <c r="AD39" s="464"/>
      <c r="AE39" s="216">
        <v>43.8</v>
      </c>
      <c r="AF39" s="217"/>
      <c r="AG39" s="217"/>
      <c r="AH39" s="217"/>
      <c r="AI39" s="216">
        <v>50</v>
      </c>
      <c r="AJ39" s="217"/>
      <c r="AK39" s="217"/>
      <c r="AL39" s="217"/>
      <c r="AM39" s="216" t="s">
        <v>573</v>
      </c>
      <c r="AN39" s="217"/>
      <c r="AO39" s="217"/>
      <c r="AP39" s="217"/>
      <c r="AQ39" s="340" t="s">
        <v>573</v>
      </c>
      <c r="AR39" s="206"/>
      <c r="AS39" s="206"/>
      <c r="AT39" s="341"/>
      <c r="AU39" s="217" t="s">
        <v>589</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584</v>
      </c>
      <c r="AC40" s="526"/>
      <c r="AD40" s="526"/>
      <c r="AE40" s="216">
        <v>100</v>
      </c>
      <c r="AF40" s="217"/>
      <c r="AG40" s="217"/>
      <c r="AH40" s="217"/>
      <c r="AI40" s="216">
        <v>100</v>
      </c>
      <c r="AJ40" s="217"/>
      <c r="AK40" s="217"/>
      <c r="AL40" s="217"/>
      <c r="AM40" s="216">
        <v>100</v>
      </c>
      <c r="AN40" s="217"/>
      <c r="AO40" s="217"/>
      <c r="AP40" s="217"/>
      <c r="AQ40" s="340">
        <v>100</v>
      </c>
      <c r="AR40" s="206"/>
      <c r="AS40" s="206"/>
      <c r="AT40" s="341"/>
      <c r="AU40" s="217">
        <v>100</v>
      </c>
      <c r="AV40" s="217"/>
      <c r="AW40" s="217"/>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43.8</v>
      </c>
      <c r="AF41" s="217"/>
      <c r="AG41" s="217"/>
      <c r="AH41" s="217"/>
      <c r="AI41" s="216">
        <v>50</v>
      </c>
      <c r="AJ41" s="217"/>
      <c r="AK41" s="217"/>
      <c r="AL41" s="217"/>
      <c r="AM41" s="216" t="s">
        <v>573</v>
      </c>
      <c r="AN41" s="217"/>
      <c r="AO41" s="217"/>
      <c r="AP41" s="217"/>
      <c r="AQ41" s="340" t="s">
        <v>589</v>
      </c>
      <c r="AR41" s="206"/>
      <c r="AS41" s="206"/>
      <c r="AT41" s="341"/>
      <c r="AU41" s="217" t="s">
        <v>574</v>
      </c>
      <c r="AV41" s="217"/>
      <c r="AW41" s="217"/>
      <c r="AX41" s="219"/>
    </row>
    <row r="42" spans="1:50" ht="23.25" customHeight="1" x14ac:dyDescent="0.2">
      <c r="A42" s="224" t="s">
        <v>380</v>
      </c>
      <c r="B42" s="225"/>
      <c r="C42" s="225"/>
      <c r="D42" s="225"/>
      <c r="E42" s="225"/>
      <c r="F42" s="226"/>
      <c r="G42" s="230" t="s">
        <v>579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74" t="s">
        <v>348</v>
      </c>
      <c r="B44" s="775"/>
      <c r="C44" s="775"/>
      <c r="D44" s="775"/>
      <c r="E44" s="775"/>
      <c r="F44" s="776"/>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392</v>
      </c>
      <c r="AF44" s="243"/>
      <c r="AG44" s="243"/>
      <c r="AH44" s="244"/>
      <c r="AI44" s="242" t="s">
        <v>390</v>
      </c>
      <c r="AJ44" s="243"/>
      <c r="AK44" s="243"/>
      <c r="AL44" s="244"/>
      <c r="AM44" s="248" t="s">
        <v>419</v>
      </c>
      <c r="AN44" s="248"/>
      <c r="AO44" s="248"/>
      <c r="AP44" s="248"/>
      <c r="AQ44" s="150" t="s">
        <v>235</v>
      </c>
      <c r="AR44" s="151"/>
      <c r="AS44" s="151"/>
      <c r="AT44" s="152"/>
      <c r="AU44" s="414" t="s">
        <v>134</v>
      </c>
      <c r="AV44" s="414"/>
      <c r="AW44" s="414"/>
      <c r="AX44" s="914"/>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v>2</v>
      </c>
      <c r="AR45" s="199"/>
      <c r="AS45" s="132" t="s">
        <v>236</v>
      </c>
      <c r="AT45" s="133"/>
      <c r="AU45" s="198" t="s">
        <v>588</v>
      </c>
      <c r="AV45" s="198"/>
      <c r="AW45" s="398" t="s">
        <v>181</v>
      </c>
      <c r="AX45" s="399"/>
    </row>
    <row r="46" spans="1:50" ht="23.25" customHeight="1" x14ac:dyDescent="0.2">
      <c r="A46" s="403"/>
      <c r="B46" s="401"/>
      <c r="C46" s="401"/>
      <c r="D46" s="401"/>
      <c r="E46" s="401"/>
      <c r="F46" s="402"/>
      <c r="G46" s="564" t="s">
        <v>580</v>
      </c>
      <c r="H46" s="565"/>
      <c r="I46" s="565"/>
      <c r="J46" s="565"/>
      <c r="K46" s="565"/>
      <c r="L46" s="565"/>
      <c r="M46" s="565"/>
      <c r="N46" s="565"/>
      <c r="O46" s="566"/>
      <c r="P46" s="104" t="s">
        <v>582</v>
      </c>
      <c r="Q46" s="104"/>
      <c r="R46" s="104"/>
      <c r="S46" s="104"/>
      <c r="T46" s="104"/>
      <c r="U46" s="104"/>
      <c r="V46" s="104"/>
      <c r="W46" s="104"/>
      <c r="X46" s="105"/>
      <c r="Y46" s="474" t="s">
        <v>12</v>
      </c>
      <c r="Z46" s="534"/>
      <c r="AA46" s="535"/>
      <c r="AB46" s="464" t="s">
        <v>14</v>
      </c>
      <c r="AC46" s="464"/>
      <c r="AD46" s="464"/>
      <c r="AE46" s="216">
        <v>66.7</v>
      </c>
      <c r="AF46" s="217"/>
      <c r="AG46" s="217"/>
      <c r="AH46" s="217"/>
      <c r="AI46" s="216">
        <v>66.7</v>
      </c>
      <c r="AJ46" s="217"/>
      <c r="AK46" s="217"/>
      <c r="AL46" s="217"/>
      <c r="AM46" s="216" t="s">
        <v>573</v>
      </c>
      <c r="AN46" s="217"/>
      <c r="AO46" s="217"/>
      <c r="AP46" s="217"/>
      <c r="AQ46" s="340" t="s">
        <v>573</v>
      </c>
      <c r="AR46" s="206"/>
      <c r="AS46" s="206"/>
      <c r="AT46" s="341"/>
      <c r="AU46" s="217" t="s">
        <v>574</v>
      </c>
      <c r="AV46" s="217"/>
      <c r="AW46" s="217"/>
      <c r="AX46" s="219"/>
    </row>
    <row r="47" spans="1:50" ht="23.25"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585</v>
      </c>
      <c r="AC47" s="526"/>
      <c r="AD47" s="526"/>
      <c r="AE47" s="216">
        <v>100</v>
      </c>
      <c r="AF47" s="217"/>
      <c r="AG47" s="217"/>
      <c r="AH47" s="217"/>
      <c r="AI47" s="216">
        <v>100</v>
      </c>
      <c r="AJ47" s="217"/>
      <c r="AK47" s="217"/>
      <c r="AL47" s="217"/>
      <c r="AM47" s="216">
        <v>100</v>
      </c>
      <c r="AN47" s="217"/>
      <c r="AO47" s="217"/>
      <c r="AP47" s="217"/>
      <c r="AQ47" s="340">
        <v>100</v>
      </c>
      <c r="AR47" s="206"/>
      <c r="AS47" s="206"/>
      <c r="AT47" s="341"/>
      <c r="AU47" s="217">
        <v>100</v>
      </c>
      <c r="AV47" s="217"/>
      <c r="AW47" s="217"/>
      <c r="AX47" s="219"/>
    </row>
    <row r="48" spans="1:50" ht="23.25"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66.7</v>
      </c>
      <c r="AF48" s="217"/>
      <c r="AG48" s="217"/>
      <c r="AH48" s="217"/>
      <c r="AI48" s="216">
        <v>66.7</v>
      </c>
      <c r="AJ48" s="217"/>
      <c r="AK48" s="217"/>
      <c r="AL48" s="217"/>
      <c r="AM48" s="216" t="s">
        <v>590</v>
      </c>
      <c r="AN48" s="217"/>
      <c r="AO48" s="217"/>
      <c r="AP48" s="217"/>
      <c r="AQ48" s="340" t="s">
        <v>574</v>
      </c>
      <c r="AR48" s="206"/>
      <c r="AS48" s="206"/>
      <c r="AT48" s="341"/>
      <c r="AU48" s="217" t="s">
        <v>573</v>
      </c>
      <c r="AV48" s="217"/>
      <c r="AW48" s="217"/>
      <c r="AX48" s="219"/>
    </row>
    <row r="49" spans="1:50" ht="23.25" customHeight="1" x14ac:dyDescent="0.2">
      <c r="A49" s="224" t="s">
        <v>380</v>
      </c>
      <c r="B49" s="225"/>
      <c r="C49" s="225"/>
      <c r="D49" s="225"/>
      <c r="E49" s="225"/>
      <c r="F49" s="226"/>
      <c r="G49" s="230" t="s">
        <v>579</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348</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392</v>
      </c>
      <c r="AF51" s="243"/>
      <c r="AG51" s="243"/>
      <c r="AH51" s="244"/>
      <c r="AI51" s="242" t="s">
        <v>390</v>
      </c>
      <c r="AJ51" s="243"/>
      <c r="AK51" s="243"/>
      <c r="AL51" s="244"/>
      <c r="AM51" s="248" t="s">
        <v>419</v>
      </c>
      <c r="AN51" s="248"/>
      <c r="AO51" s="248"/>
      <c r="AP51" s="248"/>
      <c r="AQ51" s="150" t="s">
        <v>235</v>
      </c>
      <c r="AR51" s="151"/>
      <c r="AS51" s="151"/>
      <c r="AT51" s="152"/>
      <c r="AU51" s="928" t="s">
        <v>134</v>
      </c>
      <c r="AV51" s="928"/>
      <c r="AW51" s="928"/>
      <c r="AX51" s="929"/>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v>2</v>
      </c>
      <c r="AR52" s="199"/>
      <c r="AS52" s="132" t="s">
        <v>236</v>
      </c>
      <c r="AT52" s="133"/>
      <c r="AU52" s="198" t="s">
        <v>573</v>
      </c>
      <c r="AV52" s="198"/>
      <c r="AW52" s="398" t="s">
        <v>181</v>
      </c>
      <c r="AX52" s="399"/>
    </row>
    <row r="53" spans="1:50" ht="23.25" customHeight="1" x14ac:dyDescent="0.2">
      <c r="A53" s="403"/>
      <c r="B53" s="401"/>
      <c r="C53" s="401"/>
      <c r="D53" s="401"/>
      <c r="E53" s="401"/>
      <c r="F53" s="402"/>
      <c r="G53" s="564" t="s">
        <v>580</v>
      </c>
      <c r="H53" s="565"/>
      <c r="I53" s="565"/>
      <c r="J53" s="565"/>
      <c r="K53" s="565"/>
      <c r="L53" s="565"/>
      <c r="M53" s="565"/>
      <c r="N53" s="565"/>
      <c r="O53" s="566"/>
      <c r="P53" s="104" t="s">
        <v>583</v>
      </c>
      <c r="Q53" s="104"/>
      <c r="R53" s="104"/>
      <c r="S53" s="104"/>
      <c r="T53" s="104"/>
      <c r="U53" s="104"/>
      <c r="V53" s="104"/>
      <c r="W53" s="104"/>
      <c r="X53" s="105"/>
      <c r="Y53" s="474" t="s">
        <v>12</v>
      </c>
      <c r="Z53" s="534"/>
      <c r="AA53" s="535"/>
      <c r="AB53" s="464" t="s">
        <v>586</v>
      </c>
      <c r="AC53" s="464"/>
      <c r="AD53" s="464"/>
      <c r="AE53" s="216">
        <v>74.3</v>
      </c>
      <c r="AF53" s="217"/>
      <c r="AG53" s="217"/>
      <c r="AH53" s="217"/>
      <c r="AI53" s="216">
        <v>72.3</v>
      </c>
      <c r="AJ53" s="217"/>
      <c r="AK53" s="217"/>
      <c r="AL53" s="217"/>
      <c r="AM53" s="216" t="s">
        <v>573</v>
      </c>
      <c r="AN53" s="217"/>
      <c r="AO53" s="217"/>
      <c r="AP53" s="217"/>
      <c r="AQ53" s="340" t="s">
        <v>573</v>
      </c>
      <c r="AR53" s="206"/>
      <c r="AS53" s="206"/>
      <c r="AT53" s="341"/>
      <c r="AU53" s="217" t="s">
        <v>590</v>
      </c>
      <c r="AV53" s="217"/>
      <c r="AW53" s="217"/>
      <c r="AX53" s="219"/>
    </row>
    <row r="54" spans="1:50" ht="23.25"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t="s">
        <v>14</v>
      </c>
      <c r="AC54" s="526"/>
      <c r="AD54" s="526"/>
      <c r="AE54" s="216">
        <v>100</v>
      </c>
      <c r="AF54" s="217"/>
      <c r="AG54" s="217"/>
      <c r="AH54" s="217"/>
      <c r="AI54" s="216">
        <v>100</v>
      </c>
      <c r="AJ54" s="217"/>
      <c r="AK54" s="217"/>
      <c r="AL54" s="217"/>
      <c r="AM54" s="216">
        <v>100</v>
      </c>
      <c r="AN54" s="217"/>
      <c r="AO54" s="217"/>
      <c r="AP54" s="217"/>
      <c r="AQ54" s="340">
        <v>100</v>
      </c>
      <c r="AR54" s="206"/>
      <c r="AS54" s="206"/>
      <c r="AT54" s="341"/>
      <c r="AU54" s="217">
        <v>100</v>
      </c>
      <c r="AV54" s="217"/>
      <c r="AW54" s="217"/>
      <c r="AX54" s="219"/>
    </row>
    <row r="55" spans="1:50" ht="23.25"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v>74.3</v>
      </c>
      <c r="AF55" s="217"/>
      <c r="AG55" s="217"/>
      <c r="AH55" s="217"/>
      <c r="AI55" s="216">
        <v>72.3</v>
      </c>
      <c r="AJ55" s="217"/>
      <c r="AK55" s="217"/>
      <c r="AL55" s="217"/>
      <c r="AM55" s="216" t="s">
        <v>573</v>
      </c>
      <c r="AN55" s="217"/>
      <c r="AO55" s="217"/>
      <c r="AP55" s="217"/>
      <c r="AQ55" s="340" t="s">
        <v>573</v>
      </c>
      <c r="AR55" s="206"/>
      <c r="AS55" s="206"/>
      <c r="AT55" s="341"/>
      <c r="AU55" s="217" t="s">
        <v>591</v>
      </c>
      <c r="AV55" s="217"/>
      <c r="AW55" s="217"/>
      <c r="AX55" s="219"/>
    </row>
    <row r="56" spans="1:50" ht="23.25" customHeight="1" x14ac:dyDescent="0.2">
      <c r="A56" s="224" t="s">
        <v>380</v>
      </c>
      <c r="B56" s="225"/>
      <c r="C56" s="225"/>
      <c r="D56" s="225"/>
      <c r="E56" s="225"/>
      <c r="F56" s="226"/>
      <c r="G56" s="230" t="s">
        <v>579</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348</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392</v>
      </c>
      <c r="AF58" s="243"/>
      <c r="AG58" s="243"/>
      <c r="AH58" s="244"/>
      <c r="AI58" s="242" t="s">
        <v>390</v>
      </c>
      <c r="AJ58" s="243"/>
      <c r="AK58" s="243"/>
      <c r="AL58" s="244"/>
      <c r="AM58" s="248" t="s">
        <v>419</v>
      </c>
      <c r="AN58" s="248"/>
      <c r="AO58" s="248"/>
      <c r="AP58" s="248"/>
      <c r="AQ58" s="150" t="s">
        <v>235</v>
      </c>
      <c r="AR58" s="151"/>
      <c r="AS58" s="151"/>
      <c r="AT58" s="152"/>
      <c r="AU58" s="928" t="s">
        <v>134</v>
      </c>
      <c r="AV58" s="928"/>
      <c r="AW58" s="928"/>
      <c r="AX58" s="929"/>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v>2</v>
      </c>
      <c r="AR59" s="199"/>
      <c r="AS59" s="132" t="s">
        <v>236</v>
      </c>
      <c r="AT59" s="133"/>
      <c r="AU59" s="198" t="s">
        <v>573</v>
      </c>
      <c r="AV59" s="198"/>
      <c r="AW59" s="398" t="s">
        <v>181</v>
      </c>
      <c r="AX59" s="399"/>
    </row>
    <row r="60" spans="1:50" ht="60.75" customHeight="1" x14ac:dyDescent="0.2">
      <c r="A60" s="403"/>
      <c r="B60" s="401"/>
      <c r="C60" s="401"/>
      <c r="D60" s="401"/>
      <c r="E60" s="401"/>
      <c r="F60" s="402"/>
      <c r="G60" s="564" t="s">
        <v>592</v>
      </c>
      <c r="H60" s="565"/>
      <c r="I60" s="565"/>
      <c r="J60" s="565"/>
      <c r="K60" s="565"/>
      <c r="L60" s="565"/>
      <c r="M60" s="565"/>
      <c r="N60" s="565"/>
      <c r="O60" s="566"/>
      <c r="P60" s="104" t="s">
        <v>595</v>
      </c>
      <c r="Q60" s="104"/>
      <c r="R60" s="104"/>
      <c r="S60" s="104"/>
      <c r="T60" s="104"/>
      <c r="U60" s="104"/>
      <c r="V60" s="104"/>
      <c r="W60" s="104"/>
      <c r="X60" s="105"/>
      <c r="Y60" s="474" t="s">
        <v>12</v>
      </c>
      <c r="Z60" s="534"/>
      <c r="AA60" s="535"/>
      <c r="AB60" s="464" t="s">
        <v>593</v>
      </c>
      <c r="AC60" s="464"/>
      <c r="AD60" s="464"/>
      <c r="AE60" s="216">
        <v>5</v>
      </c>
      <c r="AF60" s="217"/>
      <c r="AG60" s="217"/>
      <c r="AH60" s="217"/>
      <c r="AI60" s="216">
        <v>8</v>
      </c>
      <c r="AJ60" s="217"/>
      <c r="AK60" s="217"/>
      <c r="AL60" s="217"/>
      <c r="AM60" s="216" t="s">
        <v>573</v>
      </c>
      <c r="AN60" s="217"/>
      <c r="AO60" s="217"/>
      <c r="AP60" s="217"/>
      <c r="AQ60" s="340" t="s">
        <v>588</v>
      </c>
      <c r="AR60" s="206"/>
      <c r="AS60" s="206"/>
      <c r="AT60" s="341"/>
      <c r="AU60" s="217" t="s">
        <v>573</v>
      </c>
      <c r="AV60" s="217"/>
      <c r="AW60" s="217"/>
      <c r="AX60" s="219"/>
    </row>
    <row r="61" spans="1:50" ht="60.75"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t="s">
        <v>594</v>
      </c>
      <c r="AC61" s="526"/>
      <c r="AD61" s="526"/>
      <c r="AE61" s="216">
        <v>8</v>
      </c>
      <c r="AF61" s="217"/>
      <c r="AG61" s="217"/>
      <c r="AH61" s="217"/>
      <c r="AI61" s="216">
        <v>8</v>
      </c>
      <c r="AJ61" s="217"/>
      <c r="AK61" s="217"/>
      <c r="AL61" s="217"/>
      <c r="AM61" s="216">
        <v>8</v>
      </c>
      <c r="AN61" s="217"/>
      <c r="AO61" s="217"/>
      <c r="AP61" s="217"/>
      <c r="AQ61" s="340">
        <v>8</v>
      </c>
      <c r="AR61" s="206"/>
      <c r="AS61" s="206"/>
      <c r="AT61" s="341"/>
      <c r="AU61" s="217" t="s">
        <v>573</v>
      </c>
      <c r="AV61" s="217"/>
      <c r="AW61" s="217"/>
      <c r="AX61" s="219"/>
    </row>
    <row r="62" spans="1:50" ht="60.75"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v>62.5</v>
      </c>
      <c r="AF62" s="217"/>
      <c r="AG62" s="217"/>
      <c r="AH62" s="217"/>
      <c r="AI62" s="216">
        <v>100</v>
      </c>
      <c r="AJ62" s="217"/>
      <c r="AK62" s="217"/>
      <c r="AL62" s="217"/>
      <c r="AM62" s="216" t="s">
        <v>573</v>
      </c>
      <c r="AN62" s="217"/>
      <c r="AO62" s="217"/>
      <c r="AP62" s="217"/>
      <c r="AQ62" s="340" t="s">
        <v>573</v>
      </c>
      <c r="AR62" s="206"/>
      <c r="AS62" s="206"/>
      <c r="AT62" s="341"/>
      <c r="AU62" s="217" t="s">
        <v>590</v>
      </c>
      <c r="AV62" s="217"/>
      <c r="AW62" s="217"/>
      <c r="AX62" s="219"/>
    </row>
    <row r="63" spans="1:50" ht="23.25" customHeight="1" x14ac:dyDescent="0.2">
      <c r="A63" s="224" t="s">
        <v>380</v>
      </c>
      <c r="B63" s="225"/>
      <c r="C63" s="225"/>
      <c r="D63" s="225"/>
      <c r="E63" s="225"/>
      <c r="F63" s="226"/>
      <c r="G63" s="230" t="s">
        <v>596</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thickBot="1" x14ac:dyDescent="0.2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349</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344</v>
      </c>
      <c r="X65" s="491"/>
      <c r="Y65" s="494"/>
      <c r="Z65" s="494"/>
      <c r="AA65" s="495"/>
      <c r="AB65" s="236" t="s">
        <v>11</v>
      </c>
      <c r="AC65" s="237"/>
      <c r="AD65" s="238"/>
      <c r="AE65" s="242" t="s">
        <v>392</v>
      </c>
      <c r="AF65" s="243"/>
      <c r="AG65" s="243"/>
      <c r="AH65" s="244"/>
      <c r="AI65" s="242" t="s">
        <v>390</v>
      </c>
      <c r="AJ65" s="243"/>
      <c r="AK65" s="243"/>
      <c r="AL65" s="244"/>
      <c r="AM65" s="248" t="s">
        <v>419</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347</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371</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354</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369</v>
      </c>
      <c r="X70" s="309"/>
      <c r="Y70" s="268" t="s">
        <v>12</v>
      </c>
      <c r="Z70" s="268"/>
      <c r="AA70" s="269"/>
      <c r="AB70" s="270" t="s">
        <v>370</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349</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392</v>
      </c>
      <c r="AF73" s="243"/>
      <c r="AG73" s="243"/>
      <c r="AH73" s="244"/>
      <c r="AI73" s="242" t="s">
        <v>390</v>
      </c>
      <c r="AJ73" s="243"/>
      <c r="AK73" s="243"/>
      <c r="AL73" s="244"/>
      <c r="AM73" s="248" t="s">
        <v>419</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2">
      <c r="A78" s="334" t="s">
        <v>383</v>
      </c>
      <c r="B78" s="335"/>
      <c r="C78" s="335"/>
      <c r="D78" s="335"/>
      <c r="E78" s="332" t="s">
        <v>327</v>
      </c>
      <c r="F78" s="333"/>
      <c r="G78" s="56" t="s">
        <v>238</v>
      </c>
      <c r="H78" s="587"/>
      <c r="I78" s="588"/>
      <c r="J78" s="588"/>
      <c r="K78" s="588"/>
      <c r="L78" s="588"/>
      <c r="M78" s="588"/>
      <c r="N78" s="588"/>
      <c r="O78" s="589"/>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343</v>
      </c>
      <c r="AP79" s="277"/>
      <c r="AQ79" s="277"/>
      <c r="AR79" s="80" t="s">
        <v>341</v>
      </c>
      <c r="AS79" s="276"/>
      <c r="AT79" s="277"/>
      <c r="AU79" s="277"/>
      <c r="AV79" s="277"/>
      <c r="AW79" s="277"/>
      <c r="AX79" s="984"/>
    </row>
    <row r="80" spans="1:50" ht="18.75" hidden="1" customHeight="1" x14ac:dyDescent="0.2">
      <c r="A80" s="868" t="s">
        <v>147</v>
      </c>
      <c r="B80" s="527" t="s">
        <v>340</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9"/>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2">
      <c r="A83" s="869"/>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2">
      <c r="A84" s="869"/>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2">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392</v>
      </c>
      <c r="AF85" s="243"/>
      <c r="AG85" s="243"/>
      <c r="AH85" s="244"/>
      <c r="AI85" s="242" t="s">
        <v>390</v>
      </c>
      <c r="AJ85" s="243"/>
      <c r="AK85" s="243"/>
      <c r="AL85" s="244"/>
      <c r="AM85" s="248" t="s">
        <v>419</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392</v>
      </c>
      <c r="AF90" s="243"/>
      <c r="AG90" s="243"/>
      <c r="AH90" s="244"/>
      <c r="AI90" s="242" t="s">
        <v>390</v>
      </c>
      <c r="AJ90" s="243"/>
      <c r="AK90" s="243"/>
      <c r="AL90" s="244"/>
      <c r="AM90" s="248" t="s">
        <v>419</v>
      </c>
      <c r="AN90" s="248"/>
      <c r="AO90" s="248"/>
      <c r="AP90" s="248"/>
      <c r="AQ90" s="158" t="s">
        <v>235</v>
      </c>
      <c r="AR90" s="129"/>
      <c r="AS90" s="129"/>
      <c r="AT90" s="130"/>
      <c r="AU90" s="536" t="s">
        <v>134</v>
      </c>
      <c r="AV90" s="536"/>
      <c r="AW90" s="536"/>
      <c r="AX90" s="537"/>
    </row>
    <row r="91" spans="1:60" ht="18.75" hidden="1" customHeight="1" x14ac:dyDescent="0.2">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2">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392</v>
      </c>
      <c r="AF95" s="243"/>
      <c r="AG95" s="243"/>
      <c r="AH95" s="244"/>
      <c r="AI95" s="242" t="s">
        <v>390</v>
      </c>
      <c r="AJ95" s="243"/>
      <c r="AK95" s="243"/>
      <c r="AL95" s="244"/>
      <c r="AM95" s="248" t="s">
        <v>419</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2">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2">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70"/>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350</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392</v>
      </c>
      <c r="AF100" s="543"/>
      <c r="AG100" s="543"/>
      <c r="AH100" s="544"/>
      <c r="AI100" s="542" t="s">
        <v>412</v>
      </c>
      <c r="AJ100" s="543"/>
      <c r="AK100" s="543"/>
      <c r="AL100" s="544"/>
      <c r="AM100" s="542" t="s">
        <v>419</v>
      </c>
      <c r="AN100" s="543"/>
      <c r="AO100" s="543"/>
      <c r="AP100" s="544"/>
      <c r="AQ100" s="318" t="s">
        <v>432</v>
      </c>
      <c r="AR100" s="319"/>
      <c r="AS100" s="319"/>
      <c r="AT100" s="320"/>
      <c r="AU100" s="318" t="s">
        <v>433</v>
      </c>
      <c r="AV100" s="319"/>
      <c r="AW100" s="319"/>
      <c r="AX100" s="321"/>
    </row>
    <row r="101" spans="1:60" ht="23.25" customHeight="1" x14ac:dyDescent="0.2">
      <c r="A101" s="425"/>
      <c r="B101" s="426"/>
      <c r="C101" s="426"/>
      <c r="D101" s="426"/>
      <c r="E101" s="426"/>
      <c r="F101" s="427"/>
      <c r="G101" s="104" t="s">
        <v>597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598</v>
      </c>
      <c r="AC101" s="464"/>
      <c r="AD101" s="464"/>
      <c r="AE101" s="216">
        <v>26</v>
      </c>
      <c r="AF101" s="217"/>
      <c r="AG101" s="217"/>
      <c r="AH101" s="218"/>
      <c r="AI101" s="216">
        <v>26</v>
      </c>
      <c r="AJ101" s="217"/>
      <c r="AK101" s="217"/>
      <c r="AL101" s="218"/>
      <c r="AM101" s="216">
        <v>26</v>
      </c>
      <c r="AN101" s="217"/>
      <c r="AO101" s="217"/>
      <c r="AP101" s="218"/>
      <c r="AQ101" s="216" t="s">
        <v>573</v>
      </c>
      <c r="AR101" s="217"/>
      <c r="AS101" s="217"/>
      <c r="AT101" s="218"/>
      <c r="AU101" s="216" t="s">
        <v>573</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598</v>
      </c>
      <c r="AC102" s="464"/>
      <c r="AD102" s="464"/>
      <c r="AE102" s="421">
        <v>26</v>
      </c>
      <c r="AF102" s="421"/>
      <c r="AG102" s="421"/>
      <c r="AH102" s="421"/>
      <c r="AI102" s="421">
        <v>26</v>
      </c>
      <c r="AJ102" s="421"/>
      <c r="AK102" s="421"/>
      <c r="AL102" s="421"/>
      <c r="AM102" s="421">
        <v>26</v>
      </c>
      <c r="AN102" s="421"/>
      <c r="AO102" s="421"/>
      <c r="AP102" s="421"/>
      <c r="AQ102" s="271">
        <v>26</v>
      </c>
      <c r="AR102" s="272"/>
      <c r="AS102" s="272"/>
      <c r="AT102" s="317"/>
      <c r="AU102" s="271">
        <v>26</v>
      </c>
      <c r="AV102" s="272"/>
      <c r="AW102" s="272"/>
      <c r="AX102" s="317"/>
    </row>
    <row r="103" spans="1:60" ht="31.5" hidden="1" customHeight="1" x14ac:dyDescent="0.2">
      <c r="A103" s="422" t="s">
        <v>350</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392</v>
      </c>
      <c r="AF103" s="419"/>
      <c r="AG103" s="419"/>
      <c r="AH103" s="420"/>
      <c r="AI103" s="418" t="s">
        <v>390</v>
      </c>
      <c r="AJ103" s="419"/>
      <c r="AK103" s="419"/>
      <c r="AL103" s="420"/>
      <c r="AM103" s="418" t="s">
        <v>419</v>
      </c>
      <c r="AN103" s="419"/>
      <c r="AO103" s="419"/>
      <c r="AP103" s="420"/>
      <c r="AQ103" s="282" t="s">
        <v>432</v>
      </c>
      <c r="AR103" s="283"/>
      <c r="AS103" s="283"/>
      <c r="AT103" s="322"/>
      <c r="AU103" s="282" t="s">
        <v>433</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350</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392</v>
      </c>
      <c r="AF106" s="419"/>
      <c r="AG106" s="419"/>
      <c r="AH106" s="420"/>
      <c r="AI106" s="418" t="s">
        <v>390</v>
      </c>
      <c r="AJ106" s="419"/>
      <c r="AK106" s="419"/>
      <c r="AL106" s="420"/>
      <c r="AM106" s="418" t="s">
        <v>419</v>
      </c>
      <c r="AN106" s="419"/>
      <c r="AO106" s="419"/>
      <c r="AP106" s="420"/>
      <c r="AQ106" s="282" t="s">
        <v>432</v>
      </c>
      <c r="AR106" s="283"/>
      <c r="AS106" s="283"/>
      <c r="AT106" s="322"/>
      <c r="AU106" s="282" t="s">
        <v>433</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350</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392</v>
      </c>
      <c r="AF109" s="419"/>
      <c r="AG109" s="419"/>
      <c r="AH109" s="420"/>
      <c r="AI109" s="418" t="s">
        <v>390</v>
      </c>
      <c r="AJ109" s="419"/>
      <c r="AK109" s="419"/>
      <c r="AL109" s="420"/>
      <c r="AM109" s="418" t="s">
        <v>419</v>
      </c>
      <c r="AN109" s="419"/>
      <c r="AO109" s="419"/>
      <c r="AP109" s="420"/>
      <c r="AQ109" s="282" t="s">
        <v>432</v>
      </c>
      <c r="AR109" s="283"/>
      <c r="AS109" s="283"/>
      <c r="AT109" s="322"/>
      <c r="AU109" s="282" t="s">
        <v>433</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350</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392</v>
      </c>
      <c r="AF112" s="419"/>
      <c r="AG112" s="419"/>
      <c r="AH112" s="420"/>
      <c r="AI112" s="418" t="s">
        <v>390</v>
      </c>
      <c r="AJ112" s="419"/>
      <c r="AK112" s="419"/>
      <c r="AL112" s="420"/>
      <c r="AM112" s="418" t="s">
        <v>419</v>
      </c>
      <c r="AN112" s="419"/>
      <c r="AO112" s="419"/>
      <c r="AP112" s="420"/>
      <c r="AQ112" s="282" t="s">
        <v>432</v>
      </c>
      <c r="AR112" s="283"/>
      <c r="AS112" s="283"/>
      <c r="AT112" s="322"/>
      <c r="AU112" s="282" t="s">
        <v>433</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392</v>
      </c>
      <c r="AF115" s="419"/>
      <c r="AG115" s="419"/>
      <c r="AH115" s="420"/>
      <c r="AI115" s="418" t="s">
        <v>390</v>
      </c>
      <c r="AJ115" s="419"/>
      <c r="AK115" s="419"/>
      <c r="AL115" s="420"/>
      <c r="AM115" s="418" t="s">
        <v>419</v>
      </c>
      <c r="AN115" s="419"/>
      <c r="AO115" s="419"/>
      <c r="AP115" s="420"/>
      <c r="AQ115" s="591" t="s">
        <v>434</v>
      </c>
      <c r="AR115" s="592"/>
      <c r="AS115" s="592"/>
      <c r="AT115" s="592"/>
      <c r="AU115" s="592"/>
      <c r="AV115" s="592"/>
      <c r="AW115" s="592"/>
      <c r="AX115" s="593"/>
    </row>
    <row r="116" spans="1:50" ht="23.25" customHeight="1" x14ac:dyDescent="0.2">
      <c r="A116" s="442"/>
      <c r="B116" s="443"/>
      <c r="C116" s="443"/>
      <c r="D116" s="443"/>
      <c r="E116" s="443"/>
      <c r="F116" s="444"/>
      <c r="G116" s="393" t="s">
        <v>599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600</v>
      </c>
      <c r="AC116" s="466"/>
      <c r="AD116" s="467"/>
      <c r="AE116" s="421">
        <v>623</v>
      </c>
      <c r="AF116" s="421"/>
      <c r="AG116" s="421"/>
      <c r="AH116" s="421"/>
      <c r="AI116" s="421">
        <v>665</v>
      </c>
      <c r="AJ116" s="421"/>
      <c r="AK116" s="421"/>
      <c r="AL116" s="421"/>
      <c r="AM116" s="421">
        <v>677</v>
      </c>
      <c r="AN116" s="421"/>
      <c r="AO116" s="421"/>
      <c r="AP116" s="421"/>
      <c r="AQ116" s="216">
        <v>762</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601</v>
      </c>
      <c r="AC117" s="476"/>
      <c r="AD117" s="477"/>
      <c r="AE117" s="554" t="s">
        <v>602</v>
      </c>
      <c r="AF117" s="554"/>
      <c r="AG117" s="554"/>
      <c r="AH117" s="554"/>
      <c r="AI117" s="554" t="s">
        <v>603</v>
      </c>
      <c r="AJ117" s="554"/>
      <c r="AK117" s="554"/>
      <c r="AL117" s="554"/>
      <c r="AM117" s="554" t="s">
        <v>604</v>
      </c>
      <c r="AN117" s="554"/>
      <c r="AO117" s="554"/>
      <c r="AP117" s="554"/>
      <c r="AQ117" s="554" t="s">
        <v>605</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392</v>
      </c>
      <c r="AF118" s="419"/>
      <c r="AG118" s="419"/>
      <c r="AH118" s="420"/>
      <c r="AI118" s="418" t="s">
        <v>390</v>
      </c>
      <c r="AJ118" s="419"/>
      <c r="AK118" s="419"/>
      <c r="AL118" s="420"/>
      <c r="AM118" s="418" t="s">
        <v>419</v>
      </c>
      <c r="AN118" s="419"/>
      <c r="AO118" s="419"/>
      <c r="AP118" s="420"/>
      <c r="AQ118" s="591" t="s">
        <v>434</v>
      </c>
      <c r="AR118" s="592"/>
      <c r="AS118" s="592"/>
      <c r="AT118" s="592"/>
      <c r="AU118" s="592"/>
      <c r="AV118" s="592"/>
      <c r="AW118" s="592"/>
      <c r="AX118" s="593"/>
    </row>
    <row r="119" spans="1:50" ht="23.25" hidden="1" customHeight="1" x14ac:dyDescent="0.2">
      <c r="A119" s="442"/>
      <c r="B119" s="443"/>
      <c r="C119" s="443"/>
      <c r="D119" s="443"/>
      <c r="E119" s="443"/>
      <c r="F119" s="444"/>
      <c r="G119" s="393" t="s">
        <v>358</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357</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392</v>
      </c>
      <c r="AF121" s="419"/>
      <c r="AG121" s="419"/>
      <c r="AH121" s="420"/>
      <c r="AI121" s="418" t="s">
        <v>390</v>
      </c>
      <c r="AJ121" s="419"/>
      <c r="AK121" s="419"/>
      <c r="AL121" s="420"/>
      <c r="AM121" s="418" t="s">
        <v>419</v>
      </c>
      <c r="AN121" s="419"/>
      <c r="AO121" s="419"/>
      <c r="AP121" s="420"/>
      <c r="AQ121" s="591" t="s">
        <v>434</v>
      </c>
      <c r="AR121" s="592"/>
      <c r="AS121" s="592"/>
      <c r="AT121" s="592"/>
      <c r="AU121" s="592"/>
      <c r="AV121" s="592"/>
      <c r="AW121" s="592"/>
      <c r="AX121" s="593"/>
    </row>
    <row r="122" spans="1:50" ht="23.25" hidden="1" customHeight="1" x14ac:dyDescent="0.2">
      <c r="A122" s="442"/>
      <c r="B122" s="443"/>
      <c r="C122" s="443"/>
      <c r="D122" s="443"/>
      <c r="E122" s="443"/>
      <c r="F122" s="444"/>
      <c r="G122" s="393" t="s">
        <v>359</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360</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392</v>
      </c>
      <c r="AF124" s="419"/>
      <c r="AG124" s="419"/>
      <c r="AH124" s="420"/>
      <c r="AI124" s="418" t="s">
        <v>390</v>
      </c>
      <c r="AJ124" s="419"/>
      <c r="AK124" s="419"/>
      <c r="AL124" s="420"/>
      <c r="AM124" s="418" t="s">
        <v>419</v>
      </c>
      <c r="AN124" s="419"/>
      <c r="AO124" s="419"/>
      <c r="AP124" s="420"/>
      <c r="AQ124" s="591" t="s">
        <v>434</v>
      </c>
      <c r="AR124" s="592"/>
      <c r="AS124" s="592"/>
      <c r="AT124" s="592"/>
      <c r="AU124" s="592"/>
      <c r="AV124" s="592"/>
      <c r="AW124" s="592"/>
      <c r="AX124" s="593"/>
    </row>
    <row r="125" spans="1:50" ht="23.25" hidden="1" customHeight="1" x14ac:dyDescent="0.2">
      <c r="A125" s="442"/>
      <c r="B125" s="443"/>
      <c r="C125" s="443"/>
      <c r="D125" s="443"/>
      <c r="E125" s="443"/>
      <c r="F125" s="444"/>
      <c r="G125" s="393" t="s">
        <v>359</v>
      </c>
      <c r="H125" s="393"/>
      <c r="I125" s="393"/>
      <c r="J125" s="393"/>
      <c r="K125" s="393"/>
      <c r="L125" s="393"/>
      <c r="M125" s="393"/>
      <c r="N125" s="393"/>
      <c r="O125" s="393"/>
      <c r="P125" s="393"/>
      <c r="Q125" s="393"/>
      <c r="R125" s="393"/>
      <c r="S125" s="393"/>
      <c r="T125" s="393"/>
      <c r="U125" s="393"/>
      <c r="V125" s="393"/>
      <c r="W125" s="393"/>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357</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3"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392</v>
      </c>
      <c r="AF127" s="419"/>
      <c r="AG127" s="419"/>
      <c r="AH127" s="420"/>
      <c r="AI127" s="418" t="s">
        <v>390</v>
      </c>
      <c r="AJ127" s="419"/>
      <c r="AK127" s="419"/>
      <c r="AL127" s="420"/>
      <c r="AM127" s="418" t="s">
        <v>419</v>
      </c>
      <c r="AN127" s="419"/>
      <c r="AO127" s="419"/>
      <c r="AP127" s="420"/>
      <c r="AQ127" s="591" t="s">
        <v>434</v>
      </c>
      <c r="AR127" s="592"/>
      <c r="AS127" s="592"/>
      <c r="AT127" s="592"/>
      <c r="AU127" s="592"/>
      <c r="AV127" s="592"/>
      <c r="AW127" s="592"/>
      <c r="AX127" s="593"/>
    </row>
    <row r="128" spans="1:50" ht="23.25" hidden="1" customHeight="1" x14ac:dyDescent="0.2">
      <c r="A128" s="442"/>
      <c r="B128" s="443"/>
      <c r="C128" s="443"/>
      <c r="D128" s="443"/>
      <c r="E128" s="443"/>
      <c r="F128" s="444"/>
      <c r="G128" s="393" t="s">
        <v>359</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357</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407</v>
      </c>
      <c r="B130" s="184"/>
      <c r="C130" s="183" t="s">
        <v>239</v>
      </c>
      <c r="D130" s="184"/>
      <c r="E130" s="168" t="s">
        <v>268</v>
      </c>
      <c r="F130" s="169"/>
      <c r="G130" s="170" t="s">
        <v>731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606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590</v>
      </c>
      <c r="AR133" s="198"/>
      <c r="AS133" s="132" t="s">
        <v>236</v>
      </c>
      <c r="AT133" s="133"/>
      <c r="AU133" s="199" t="s">
        <v>574</v>
      </c>
      <c r="AV133" s="199"/>
      <c r="AW133" s="132" t="s">
        <v>181</v>
      </c>
      <c r="AX133" s="194"/>
    </row>
    <row r="134" spans="1:50" ht="39.75" customHeight="1" x14ac:dyDescent="0.2">
      <c r="A134" s="188"/>
      <c r="B134" s="185"/>
      <c r="C134" s="179"/>
      <c r="D134" s="185"/>
      <c r="E134" s="179"/>
      <c r="F134" s="180"/>
      <c r="G134" s="103" t="s">
        <v>607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611</v>
      </c>
      <c r="AC134" s="204"/>
      <c r="AD134" s="204"/>
      <c r="AE134" s="205">
        <v>67</v>
      </c>
      <c r="AF134" s="206"/>
      <c r="AG134" s="206"/>
      <c r="AH134" s="206"/>
      <c r="AI134" s="205">
        <v>100</v>
      </c>
      <c r="AJ134" s="206"/>
      <c r="AK134" s="206"/>
      <c r="AL134" s="206"/>
      <c r="AM134" s="205" t="s">
        <v>573</v>
      </c>
      <c r="AN134" s="206"/>
      <c r="AO134" s="206"/>
      <c r="AP134" s="206"/>
      <c r="AQ134" s="205" t="s">
        <v>573</v>
      </c>
      <c r="AR134" s="206"/>
      <c r="AS134" s="206"/>
      <c r="AT134" s="206"/>
      <c r="AU134" s="205" t="s">
        <v>573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14</v>
      </c>
      <c r="AC135" s="212"/>
      <c r="AD135" s="212"/>
      <c r="AE135" s="205" t="s">
        <v>573</v>
      </c>
      <c r="AF135" s="206"/>
      <c r="AG135" s="206"/>
      <c r="AH135" s="206"/>
      <c r="AI135" s="205" t="s">
        <v>573</v>
      </c>
      <c r="AJ135" s="206"/>
      <c r="AK135" s="206"/>
      <c r="AL135" s="206"/>
      <c r="AM135" s="205" t="s">
        <v>573</v>
      </c>
      <c r="AN135" s="206"/>
      <c r="AO135" s="206"/>
      <c r="AP135" s="206"/>
      <c r="AQ135" s="205" t="s">
        <v>614</v>
      </c>
      <c r="AR135" s="206"/>
      <c r="AS135" s="206"/>
      <c r="AT135" s="206"/>
      <c r="AU135" s="205" t="s">
        <v>590</v>
      </c>
      <c r="AV135" s="206"/>
      <c r="AW135" s="206"/>
      <c r="AX135" s="207"/>
    </row>
    <row r="136" spans="1:50" ht="18.75"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5" t="s">
        <v>251</v>
      </c>
      <c r="AV136" s="195"/>
      <c r="AW136" s="195"/>
      <c r="AX136" s="196"/>
    </row>
    <row r="137" spans="1:50" ht="18.75"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573</v>
      </c>
      <c r="AR137" s="198"/>
      <c r="AS137" s="132" t="s">
        <v>236</v>
      </c>
      <c r="AT137" s="133"/>
      <c r="AU137" s="199" t="s">
        <v>573</v>
      </c>
      <c r="AV137" s="199"/>
      <c r="AW137" s="132" t="s">
        <v>181</v>
      </c>
      <c r="AX137" s="194"/>
    </row>
    <row r="138" spans="1:50" ht="39.75" customHeight="1" x14ac:dyDescent="0.2">
      <c r="A138" s="188"/>
      <c r="B138" s="185"/>
      <c r="C138" s="179"/>
      <c r="D138" s="185"/>
      <c r="E138" s="179"/>
      <c r="F138" s="180"/>
      <c r="G138" s="103" t="s">
        <v>608</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612</v>
      </c>
      <c r="AC138" s="204"/>
      <c r="AD138" s="204"/>
      <c r="AE138" s="205">
        <v>86</v>
      </c>
      <c r="AF138" s="206"/>
      <c r="AG138" s="206"/>
      <c r="AH138" s="206"/>
      <c r="AI138" s="205">
        <v>86</v>
      </c>
      <c r="AJ138" s="206"/>
      <c r="AK138" s="206"/>
      <c r="AL138" s="206"/>
      <c r="AM138" s="205" t="s">
        <v>590</v>
      </c>
      <c r="AN138" s="206"/>
      <c r="AO138" s="206"/>
      <c r="AP138" s="206"/>
      <c r="AQ138" s="205" t="s">
        <v>574</v>
      </c>
      <c r="AR138" s="206"/>
      <c r="AS138" s="206"/>
      <c r="AT138" s="206"/>
      <c r="AU138" s="205" t="s">
        <v>573</v>
      </c>
      <c r="AV138" s="206"/>
      <c r="AW138" s="206"/>
      <c r="AX138" s="207"/>
    </row>
    <row r="139" spans="1:50" ht="39.75"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14</v>
      </c>
      <c r="AC139" s="212"/>
      <c r="AD139" s="212"/>
      <c r="AE139" s="205" t="s">
        <v>590</v>
      </c>
      <c r="AF139" s="206"/>
      <c r="AG139" s="206"/>
      <c r="AH139" s="206"/>
      <c r="AI139" s="205" t="s">
        <v>573</v>
      </c>
      <c r="AJ139" s="206"/>
      <c r="AK139" s="206"/>
      <c r="AL139" s="206"/>
      <c r="AM139" s="205" t="s">
        <v>588</v>
      </c>
      <c r="AN139" s="206"/>
      <c r="AO139" s="206"/>
      <c r="AP139" s="206"/>
      <c r="AQ139" s="205" t="s">
        <v>590</v>
      </c>
      <c r="AR139" s="206"/>
      <c r="AS139" s="206"/>
      <c r="AT139" s="206"/>
      <c r="AU139" s="205" t="s">
        <v>590</v>
      </c>
      <c r="AV139" s="206"/>
      <c r="AW139" s="206"/>
      <c r="AX139" s="207"/>
    </row>
    <row r="140" spans="1:50" ht="18.75"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5" t="s">
        <v>251</v>
      </c>
      <c r="AV140" s="195"/>
      <c r="AW140" s="195"/>
      <c r="AX140" s="196"/>
    </row>
    <row r="141" spans="1:50" ht="18.75"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573</v>
      </c>
      <c r="AR141" s="198"/>
      <c r="AS141" s="132" t="s">
        <v>236</v>
      </c>
      <c r="AT141" s="133"/>
      <c r="AU141" s="199" t="s">
        <v>574</v>
      </c>
      <c r="AV141" s="199"/>
      <c r="AW141" s="132" t="s">
        <v>181</v>
      </c>
      <c r="AX141" s="194"/>
    </row>
    <row r="142" spans="1:50" ht="39.75" customHeight="1" x14ac:dyDescent="0.2">
      <c r="A142" s="188"/>
      <c r="B142" s="185"/>
      <c r="C142" s="179"/>
      <c r="D142" s="185"/>
      <c r="E142" s="179"/>
      <c r="F142" s="180"/>
      <c r="G142" s="103" t="s">
        <v>609</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14</v>
      </c>
      <c r="AC142" s="204"/>
      <c r="AD142" s="204"/>
      <c r="AE142" s="205">
        <v>100</v>
      </c>
      <c r="AF142" s="206"/>
      <c r="AG142" s="206"/>
      <c r="AH142" s="206"/>
      <c r="AI142" s="205">
        <v>100</v>
      </c>
      <c r="AJ142" s="206"/>
      <c r="AK142" s="206"/>
      <c r="AL142" s="206"/>
      <c r="AM142" s="205" t="s">
        <v>574</v>
      </c>
      <c r="AN142" s="206"/>
      <c r="AO142" s="206"/>
      <c r="AP142" s="206"/>
      <c r="AQ142" s="205" t="s">
        <v>573</v>
      </c>
      <c r="AR142" s="206"/>
      <c r="AS142" s="206"/>
      <c r="AT142" s="206"/>
      <c r="AU142" s="205" t="s">
        <v>573</v>
      </c>
      <c r="AV142" s="206"/>
      <c r="AW142" s="206"/>
      <c r="AX142" s="207"/>
    </row>
    <row r="143" spans="1:50" ht="39.75"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613</v>
      </c>
      <c r="AC143" s="212"/>
      <c r="AD143" s="212"/>
      <c r="AE143" s="205" t="s">
        <v>573</v>
      </c>
      <c r="AF143" s="206"/>
      <c r="AG143" s="206"/>
      <c r="AH143" s="206"/>
      <c r="AI143" s="205" t="s">
        <v>590</v>
      </c>
      <c r="AJ143" s="206"/>
      <c r="AK143" s="206"/>
      <c r="AL143" s="206"/>
      <c r="AM143" s="205" t="s">
        <v>573</v>
      </c>
      <c r="AN143" s="206"/>
      <c r="AO143" s="206"/>
      <c r="AP143" s="206"/>
      <c r="AQ143" s="205" t="s">
        <v>591</v>
      </c>
      <c r="AR143" s="206"/>
      <c r="AS143" s="206"/>
      <c r="AT143" s="206"/>
      <c r="AU143" s="205" t="s">
        <v>573</v>
      </c>
      <c r="AV143" s="206"/>
      <c r="AW143" s="206"/>
      <c r="AX143" s="207"/>
    </row>
    <row r="144" spans="1:50" ht="18.75"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5" t="s">
        <v>251</v>
      </c>
      <c r="AV144" s="195"/>
      <c r="AW144" s="195"/>
      <c r="AX144" s="196"/>
    </row>
    <row r="145" spans="1:50" ht="18.75"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t="s">
        <v>573</v>
      </c>
      <c r="AR145" s="198"/>
      <c r="AS145" s="132" t="s">
        <v>236</v>
      </c>
      <c r="AT145" s="133"/>
      <c r="AU145" s="199" t="s">
        <v>573</v>
      </c>
      <c r="AV145" s="199"/>
      <c r="AW145" s="132" t="s">
        <v>181</v>
      </c>
      <c r="AX145" s="194"/>
    </row>
    <row r="146" spans="1:50" ht="39.75" customHeight="1" x14ac:dyDescent="0.2">
      <c r="A146" s="188"/>
      <c r="B146" s="185"/>
      <c r="C146" s="179"/>
      <c r="D146" s="185"/>
      <c r="E146" s="179"/>
      <c r="F146" s="180"/>
      <c r="G146" s="103" t="s">
        <v>610</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14</v>
      </c>
      <c r="AC146" s="204"/>
      <c r="AD146" s="204"/>
      <c r="AE146" s="205">
        <v>97</v>
      </c>
      <c r="AF146" s="206"/>
      <c r="AG146" s="206"/>
      <c r="AH146" s="206"/>
      <c r="AI146" s="205">
        <v>97</v>
      </c>
      <c r="AJ146" s="206"/>
      <c r="AK146" s="206"/>
      <c r="AL146" s="206"/>
      <c r="AM146" s="205" t="s">
        <v>573</v>
      </c>
      <c r="AN146" s="206"/>
      <c r="AO146" s="206"/>
      <c r="AP146" s="206"/>
      <c r="AQ146" s="205" t="s">
        <v>573</v>
      </c>
      <c r="AR146" s="206"/>
      <c r="AS146" s="206"/>
      <c r="AT146" s="206"/>
      <c r="AU146" s="205" t="s">
        <v>573</v>
      </c>
      <c r="AV146" s="206"/>
      <c r="AW146" s="206"/>
      <c r="AX146" s="207"/>
    </row>
    <row r="147" spans="1:50" ht="39.75"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14</v>
      </c>
      <c r="AC147" s="212"/>
      <c r="AD147" s="212"/>
      <c r="AE147" s="205" t="s">
        <v>573</v>
      </c>
      <c r="AF147" s="206"/>
      <c r="AG147" s="206"/>
      <c r="AH147" s="206"/>
      <c r="AI147" s="205" t="s">
        <v>615</v>
      </c>
      <c r="AJ147" s="206"/>
      <c r="AK147" s="206"/>
      <c r="AL147" s="206"/>
      <c r="AM147" s="205" t="s">
        <v>573</v>
      </c>
      <c r="AN147" s="206"/>
      <c r="AO147" s="206"/>
      <c r="AP147" s="206"/>
      <c r="AQ147" s="205" t="s">
        <v>573</v>
      </c>
      <c r="AR147" s="206"/>
      <c r="AS147" s="206"/>
      <c r="AT147" s="206"/>
      <c r="AU147" s="205" t="s">
        <v>574</v>
      </c>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616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392</v>
      </c>
      <c r="AF264" s="154"/>
      <c r="AG264" s="154"/>
      <c r="AH264" s="154"/>
      <c r="AI264" s="154" t="s">
        <v>390</v>
      </c>
      <c r="AJ264" s="154"/>
      <c r="AK264" s="154"/>
      <c r="AL264" s="154"/>
      <c r="AM264" s="154" t="s">
        <v>419</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422</v>
      </c>
      <c r="D430" s="935"/>
      <c r="E430" s="173" t="s">
        <v>400</v>
      </c>
      <c r="F430" s="902"/>
      <c r="G430" s="903" t="s">
        <v>255</v>
      </c>
      <c r="H430" s="122"/>
      <c r="I430" s="122"/>
      <c r="J430" s="904" t="s">
        <v>572</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413</v>
      </c>
      <c r="AJ431" s="339"/>
      <c r="AK431" s="339"/>
      <c r="AL431" s="158"/>
      <c r="AM431" s="339" t="s">
        <v>426</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236</v>
      </c>
      <c r="AH432" s="133"/>
      <c r="AI432" s="155"/>
      <c r="AJ432" s="155"/>
      <c r="AK432" s="155"/>
      <c r="AL432" s="153"/>
      <c r="AM432" s="155"/>
      <c r="AN432" s="155"/>
      <c r="AO432" s="155"/>
      <c r="AP432" s="153"/>
      <c r="AQ432" s="590" t="s">
        <v>574</v>
      </c>
      <c r="AR432" s="199"/>
      <c r="AS432" s="132" t="s">
        <v>236</v>
      </c>
      <c r="AT432" s="133"/>
      <c r="AU432" s="199" t="s">
        <v>574</v>
      </c>
      <c r="AV432" s="199"/>
      <c r="AW432" s="132" t="s">
        <v>181</v>
      </c>
      <c r="AX432" s="194"/>
    </row>
    <row r="433" spans="1:50" ht="23.25" customHeight="1" x14ac:dyDescent="0.2">
      <c r="A433" s="188"/>
      <c r="B433" s="185"/>
      <c r="C433" s="179"/>
      <c r="D433" s="185"/>
      <c r="E433" s="342"/>
      <c r="F433" s="343"/>
      <c r="G433" s="103" t="s">
        <v>573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573</v>
      </c>
      <c r="AC433" s="212"/>
      <c r="AD433" s="212"/>
      <c r="AE433" s="340" t="s">
        <v>573</v>
      </c>
      <c r="AF433" s="206"/>
      <c r="AG433" s="206"/>
      <c r="AH433" s="206"/>
      <c r="AI433" s="340" t="s">
        <v>590</v>
      </c>
      <c r="AJ433" s="206"/>
      <c r="AK433" s="206"/>
      <c r="AL433" s="206"/>
      <c r="AM433" s="340" t="s">
        <v>617</v>
      </c>
      <c r="AN433" s="206"/>
      <c r="AO433" s="206"/>
      <c r="AP433" s="341"/>
      <c r="AQ433" s="340" t="s">
        <v>573</v>
      </c>
      <c r="AR433" s="206"/>
      <c r="AS433" s="206"/>
      <c r="AT433" s="341"/>
      <c r="AU433" s="206" t="s">
        <v>573</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573</v>
      </c>
      <c r="AC434" s="204"/>
      <c r="AD434" s="204"/>
      <c r="AE434" s="340" t="s">
        <v>573</v>
      </c>
      <c r="AF434" s="206"/>
      <c r="AG434" s="206"/>
      <c r="AH434" s="341"/>
      <c r="AI434" s="340" t="s">
        <v>573</v>
      </c>
      <c r="AJ434" s="206"/>
      <c r="AK434" s="206"/>
      <c r="AL434" s="206"/>
      <c r="AM434" s="340" t="s">
        <v>573</v>
      </c>
      <c r="AN434" s="206"/>
      <c r="AO434" s="206"/>
      <c r="AP434" s="341"/>
      <c r="AQ434" s="340" t="s">
        <v>590</v>
      </c>
      <c r="AR434" s="206"/>
      <c r="AS434" s="206"/>
      <c r="AT434" s="341"/>
      <c r="AU434" s="206" t="s">
        <v>590</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573</v>
      </c>
      <c r="AF435" s="206"/>
      <c r="AG435" s="206"/>
      <c r="AH435" s="341"/>
      <c r="AI435" s="340" t="s">
        <v>573</v>
      </c>
      <c r="AJ435" s="206"/>
      <c r="AK435" s="206"/>
      <c r="AL435" s="206"/>
      <c r="AM435" s="340" t="s">
        <v>590</v>
      </c>
      <c r="AN435" s="206"/>
      <c r="AO435" s="206"/>
      <c r="AP435" s="341"/>
      <c r="AQ435" s="340" t="s">
        <v>590</v>
      </c>
      <c r="AR435" s="206"/>
      <c r="AS435" s="206"/>
      <c r="AT435" s="341"/>
      <c r="AU435" s="206" t="s">
        <v>573</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413</v>
      </c>
      <c r="AJ436" s="339"/>
      <c r="AK436" s="339"/>
      <c r="AL436" s="158"/>
      <c r="AM436" s="339" t="s">
        <v>426</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413</v>
      </c>
      <c r="AJ441" s="339"/>
      <c r="AK441" s="339"/>
      <c r="AL441" s="158"/>
      <c r="AM441" s="339" t="s">
        <v>426</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413</v>
      </c>
      <c r="AJ446" s="339"/>
      <c r="AK446" s="339"/>
      <c r="AL446" s="158"/>
      <c r="AM446" s="339" t="s">
        <v>426</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413</v>
      </c>
      <c r="AJ451" s="339"/>
      <c r="AK451" s="339"/>
      <c r="AL451" s="158"/>
      <c r="AM451" s="339" t="s">
        <v>426</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413</v>
      </c>
      <c r="AJ456" s="339"/>
      <c r="AK456" s="339"/>
      <c r="AL456" s="158"/>
      <c r="AM456" s="339" t="s">
        <v>426</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618</v>
      </c>
      <c r="AF457" s="199"/>
      <c r="AG457" s="132" t="s">
        <v>236</v>
      </c>
      <c r="AH457" s="133"/>
      <c r="AI457" s="155"/>
      <c r="AJ457" s="155"/>
      <c r="AK457" s="155"/>
      <c r="AL457" s="153"/>
      <c r="AM457" s="155"/>
      <c r="AN457" s="155"/>
      <c r="AO457" s="155"/>
      <c r="AP457" s="153"/>
      <c r="AQ457" s="590" t="s">
        <v>573</v>
      </c>
      <c r="AR457" s="199"/>
      <c r="AS457" s="132" t="s">
        <v>236</v>
      </c>
      <c r="AT457" s="133"/>
      <c r="AU457" s="199" t="s">
        <v>574</v>
      </c>
      <c r="AV457" s="199"/>
      <c r="AW457" s="132" t="s">
        <v>181</v>
      </c>
      <c r="AX457" s="194"/>
    </row>
    <row r="458" spans="1:50" ht="23.25" customHeight="1" x14ac:dyDescent="0.2">
      <c r="A458" s="188"/>
      <c r="B458" s="185"/>
      <c r="C458" s="179"/>
      <c r="D458" s="185"/>
      <c r="E458" s="342"/>
      <c r="F458" s="343"/>
      <c r="G458" s="103" t="s">
        <v>573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573</v>
      </c>
      <c r="AC458" s="212"/>
      <c r="AD458" s="212"/>
      <c r="AE458" s="340" t="s">
        <v>573</v>
      </c>
      <c r="AF458" s="206"/>
      <c r="AG458" s="206"/>
      <c r="AH458" s="206"/>
      <c r="AI458" s="340" t="s">
        <v>573</v>
      </c>
      <c r="AJ458" s="206"/>
      <c r="AK458" s="206"/>
      <c r="AL458" s="206"/>
      <c r="AM458" s="340" t="s">
        <v>618</v>
      </c>
      <c r="AN458" s="206"/>
      <c r="AO458" s="206"/>
      <c r="AP458" s="341"/>
      <c r="AQ458" s="340" t="s">
        <v>590</v>
      </c>
      <c r="AR458" s="206"/>
      <c r="AS458" s="206"/>
      <c r="AT458" s="341"/>
      <c r="AU458" s="206" t="s">
        <v>573</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573</v>
      </c>
      <c r="AC459" s="204"/>
      <c r="AD459" s="204"/>
      <c r="AE459" s="340" t="s">
        <v>573</v>
      </c>
      <c r="AF459" s="206"/>
      <c r="AG459" s="206"/>
      <c r="AH459" s="341"/>
      <c r="AI459" s="340" t="s">
        <v>573</v>
      </c>
      <c r="AJ459" s="206"/>
      <c r="AK459" s="206"/>
      <c r="AL459" s="206"/>
      <c r="AM459" s="340" t="s">
        <v>573</v>
      </c>
      <c r="AN459" s="206"/>
      <c r="AO459" s="206"/>
      <c r="AP459" s="341"/>
      <c r="AQ459" s="340" t="s">
        <v>618</v>
      </c>
      <c r="AR459" s="206"/>
      <c r="AS459" s="206"/>
      <c r="AT459" s="341"/>
      <c r="AU459" s="206" t="s">
        <v>574</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573</v>
      </c>
      <c r="AF460" s="206"/>
      <c r="AG460" s="206"/>
      <c r="AH460" s="341"/>
      <c r="AI460" s="340" t="s">
        <v>588</v>
      </c>
      <c r="AJ460" s="206"/>
      <c r="AK460" s="206"/>
      <c r="AL460" s="206"/>
      <c r="AM460" s="340" t="s">
        <v>573</v>
      </c>
      <c r="AN460" s="206"/>
      <c r="AO460" s="206"/>
      <c r="AP460" s="341"/>
      <c r="AQ460" s="340" t="s">
        <v>573</v>
      </c>
      <c r="AR460" s="206"/>
      <c r="AS460" s="206"/>
      <c r="AT460" s="341"/>
      <c r="AU460" s="206" t="s">
        <v>573</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413</v>
      </c>
      <c r="AJ461" s="339"/>
      <c r="AK461" s="339"/>
      <c r="AL461" s="158"/>
      <c r="AM461" s="339" t="s">
        <v>426</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413</v>
      </c>
      <c r="AJ466" s="339"/>
      <c r="AK466" s="339"/>
      <c r="AL466" s="158"/>
      <c r="AM466" s="339" t="s">
        <v>426</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413</v>
      </c>
      <c r="AJ471" s="339"/>
      <c r="AK471" s="339"/>
      <c r="AL471" s="158"/>
      <c r="AM471" s="339" t="s">
        <v>426</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413</v>
      </c>
      <c r="AJ476" s="339"/>
      <c r="AK476" s="339"/>
      <c r="AL476" s="158"/>
      <c r="AM476" s="339" t="s">
        <v>426</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2">
      <c r="A481" s="188"/>
      <c r="B481" s="185"/>
      <c r="C481" s="179"/>
      <c r="D481" s="185"/>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590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404</v>
      </c>
      <c r="F484" s="174"/>
      <c r="G484" s="903" t="s">
        <v>255</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413</v>
      </c>
      <c r="AJ485" s="339"/>
      <c r="AK485" s="339"/>
      <c r="AL485" s="158"/>
      <c r="AM485" s="339" t="s">
        <v>426</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413</v>
      </c>
      <c r="AJ490" s="339"/>
      <c r="AK490" s="339"/>
      <c r="AL490" s="158"/>
      <c r="AM490" s="339" t="s">
        <v>426</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413</v>
      </c>
      <c r="AJ495" s="339"/>
      <c r="AK495" s="339"/>
      <c r="AL495" s="158"/>
      <c r="AM495" s="339" t="s">
        <v>426</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413</v>
      </c>
      <c r="AJ500" s="339"/>
      <c r="AK500" s="339"/>
      <c r="AL500" s="158"/>
      <c r="AM500" s="339" t="s">
        <v>426</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413</v>
      </c>
      <c r="AJ505" s="339"/>
      <c r="AK505" s="339"/>
      <c r="AL505" s="158"/>
      <c r="AM505" s="339" t="s">
        <v>426</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413</v>
      </c>
      <c r="AJ510" s="339"/>
      <c r="AK510" s="339"/>
      <c r="AL510" s="158"/>
      <c r="AM510" s="339" t="s">
        <v>426</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413</v>
      </c>
      <c r="AJ515" s="339"/>
      <c r="AK515" s="339"/>
      <c r="AL515" s="158"/>
      <c r="AM515" s="339" t="s">
        <v>426</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413</v>
      </c>
      <c r="AJ520" s="339"/>
      <c r="AK520" s="339"/>
      <c r="AL520" s="158"/>
      <c r="AM520" s="339" t="s">
        <v>426</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413</v>
      </c>
      <c r="AJ525" s="339"/>
      <c r="AK525" s="339"/>
      <c r="AL525" s="158"/>
      <c r="AM525" s="339" t="s">
        <v>426</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413</v>
      </c>
      <c r="AJ530" s="339"/>
      <c r="AK530" s="339"/>
      <c r="AL530" s="158"/>
      <c r="AM530" s="339" t="s">
        <v>426</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405</v>
      </c>
      <c r="F538" s="174"/>
      <c r="G538" s="903" t="s">
        <v>255</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413</v>
      </c>
      <c r="AJ539" s="339"/>
      <c r="AK539" s="339"/>
      <c r="AL539" s="158"/>
      <c r="AM539" s="339" t="s">
        <v>426</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413</v>
      </c>
      <c r="AJ544" s="339"/>
      <c r="AK544" s="339"/>
      <c r="AL544" s="158"/>
      <c r="AM544" s="339" t="s">
        <v>426</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413</v>
      </c>
      <c r="AJ549" s="339"/>
      <c r="AK549" s="339"/>
      <c r="AL549" s="158"/>
      <c r="AM549" s="339" t="s">
        <v>426</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413</v>
      </c>
      <c r="AJ554" s="339"/>
      <c r="AK554" s="339"/>
      <c r="AL554" s="158"/>
      <c r="AM554" s="339" t="s">
        <v>426</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413</v>
      </c>
      <c r="AJ559" s="339"/>
      <c r="AK559" s="339"/>
      <c r="AL559" s="158"/>
      <c r="AM559" s="339" t="s">
        <v>426</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413</v>
      </c>
      <c r="AJ564" s="339"/>
      <c r="AK564" s="339"/>
      <c r="AL564" s="158"/>
      <c r="AM564" s="339" t="s">
        <v>426</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413</v>
      </c>
      <c r="AJ569" s="339"/>
      <c r="AK569" s="339"/>
      <c r="AL569" s="158"/>
      <c r="AM569" s="339" t="s">
        <v>426</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413</v>
      </c>
      <c r="AJ574" s="339"/>
      <c r="AK574" s="339"/>
      <c r="AL574" s="158"/>
      <c r="AM574" s="339" t="s">
        <v>426</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413</v>
      </c>
      <c r="AJ579" s="339"/>
      <c r="AK579" s="339"/>
      <c r="AL579" s="158"/>
      <c r="AM579" s="339" t="s">
        <v>426</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413</v>
      </c>
      <c r="AJ584" s="339"/>
      <c r="AK584" s="339"/>
      <c r="AL584" s="158"/>
      <c r="AM584" s="339" t="s">
        <v>426</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404</v>
      </c>
      <c r="F592" s="174"/>
      <c r="G592" s="903" t="s">
        <v>255</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413</v>
      </c>
      <c r="AJ593" s="339"/>
      <c r="AK593" s="339"/>
      <c r="AL593" s="158"/>
      <c r="AM593" s="339" t="s">
        <v>426</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413</v>
      </c>
      <c r="AJ598" s="339"/>
      <c r="AK598" s="339"/>
      <c r="AL598" s="158"/>
      <c r="AM598" s="339" t="s">
        <v>426</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413</v>
      </c>
      <c r="AJ603" s="339"/>
      <c r="AK603" s="339"/>
      <c r="AL603" s="158"/>
      <c r="AM603" s="339" t="s">
        <v>426</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413</v>
      </c>
      <c r="AJ608" s="339"/>
      <c r="AK608" s="339"/>
      <c r="AL608" s="158"/>
      <c r="AM608" s="339" t="s">
        <v>426</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413</v>
      </c>
      <c r="AJ613" s="339"/>
      <c r="AK613" s="339"/>
      <c r="AL613" s="158"/>
      <c r="AM613" s="339" t="s">
        <v>426</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413</v>
      </c>
      <c r="AJ618" s="339"/>
      <c r="AK618" s="339"/>
      <c r="AL618" s="158"/>
      <c r="AM618" s="339" t="s">
        <v>426</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413</v>
      </c>
      <c r="AJ623" s="339"/>
      <c r="AK623" s="339"/>
      <c r="AL623" s="158"/>
      <c r="AM623" s="339" t="s">
        <v>426</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413</v>
      </c>
      <c r="AJ628" s="339"/>
      <c r="AK628" s="339"/>
      <c r="AL628" s="158"/>
      <c r="AM628" s="339" t="s">
        <v>426</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413</v>
      </c>
      <c r="AJ633" s="339"/>
      <c r="AK633" s="339"/>
      <c r="AL633" s="158"/>
      <c r="AM633" s="339" t="s">
        <v>426</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413</v>
      </c>
      <c r="AJ638" s="339"/>
      <c r="AK638" s="339"/>
      <c r="AL638" s="158"/>
      <c r="AM638" s="339" t="s">
        <v>426</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405</v>
      </c>
      <c r="F646" s="174"/>
      <c r="G646" s="903" t="s">
        <v>255</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413</v>
      </c>
      <c r="AJ647" s="339"/>
      <c r="AK647" s="339"/>
      <c r="AL647" s="158"/>
      <c r="AM647" s="339" t="s">
        <v>426</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413</v>
      </c>
      <c r="AJ652" s="339"/>
      <c r="AK652" s="339"/>
      <c r="AL652" s="158"/>
      <c r="AM652" s="339" t="s">
        <v>426</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413</v>
      </c>
      <c r="AJ657" s="339"/>
      <c r="AK657" s="339"/>
      <c r="AL657" s="158"/>
      <c r="AM657" s="339" t="s">
        <v>426</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413</v>
      </c>
      <c r="AJ662" s="339"/>
      <c r="AK662" s="339"/>
      <c r="AL662" s="158"/>
      <c r="AM662" s="339" t="s">
        <v>426</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413</v>
      </c>
      <c r="AJ667" s="339"/>
      <c r="AK667" s="339"/>
      <c r="AL667" s="158"/>
      <c r="AM667" s="339" t="s">
        <v>426</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413</v>
      </c>
      <c r="AJ672" s="339"/>
      <c r="AK672" s="339"/>
      <c r="AL672" s="158"/>
      <c r="AM672" s="339" t="s">
        <v>426</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413</v>
      </c>
      <c r="AJ677" s="339"/>
      <c r="AK677" s="339"/>
      <c r="AL677" s="158"/>
      <c r="AM677" s="339" t="s">
        <v>426</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413</v>
      </c>
      <c r="AJ682" s="339"/>
      <c r="AK682" s="339"/>
      <c r="AL682" s="158"/>
      <c r="AM682" s="339" t="s">
        <v>426</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413</v>
      </c>
      <c r="AJ687" s="339"/>
      <c r="AK687" s="339"/>
      <c r="AL687" s="158"/>
      <c r="AM687" s="339" t="s">
        <v>426</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413</v>
      </c>
      <c r="AJ692" s="339"/>
      <c r="AK692" s="339"/>
      <c r="AL692" s="158"/>
      <c r="AM692" s="339" t="s">
        <v>426</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53.25" customHeight="1" x14ac:dyDescent="0.2">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564</v>
      </c>
      <c r="AE702" s="346"/>
      <c r="AF702" s="346"/>
      <c r="AG702" s="385" t="s">
        <v>619</v>
      </c>
      <c r="AH702" s="386"/>
      <c r="AI702" s="386"/>
      <c r="AJ702" s="386"/>
      <c r="AK702" s="386"/>
      <c r="AL702" s="386"/>
      <c r="AM702" s="386"/>
      <c r="AN702" s="386"/>
      <c r="AO702" s="386"/>
      <c r="AP702" s="386"/>
      <c r="AQ702" s="386"/>
      <c r="AR702" s="386"/>
      <c r="AS702" s="386"/>
      <c r="AT702" s="386"/>
      <c r="AU702" s="386"/>
      <c r="AV702" s="386"/>
      <c r="AW702" s="386"/>
      <c r="AX702" s="387"/>
    </row>
    <row r="703" spans="1:50" ht="53.25" customHeight="1" x14ac:dyDescent="0.2">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6" t="s">
        <v>564</v>
      </c>
      <c r="AE703" s="327"/>
      <c r="AF703" s="327"/>
      <c r="AG703" s="100" t="s">
        <v>620</v>
      </c>
      <c r="AH703" s="101"/>
      <c r="AI703" s="101"/>
      <c r="AJ703" s="101"/>
      <c r="AK703" s="101"/>
      <c r="AL703" s="101"/>
      <c r="AM703" s="101"/>
      <c r="AN703" s="101"/>
      <c r="AO703" s="101"/>
      <c r="AP703" s="101"/>
      <c r="AQ703" s="101"/>
      <c r="AR703" s="101"/>
      <c r="AS703" s="101"/>
      <c r="AT703" s="101"/>
      <c r="AU703" s="101"/>
      <c r="AV703" s="101"/>
      <c r="AW703" s="101"/>
      <c r="AX703" s="102"/>
    </row>
    <row r="704" spans="1:50" ht="37.5" customHeight="1" x14ac:dyDescent="0.2">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564</v>
      </c>
      <c r="AE704" s="787"/>
      <c r="AF704" s="787"/>
      <c r="AG704" s="166" t="s">
        <v>621</v>
      </c>
      <c r="AH704" s="107"/>
      <c r="AI704" s="107"/>
      <c r="AJ704" s="107"/>
      <c r="AK704" s="107"/>
      <c r="AL704" s="107"/>
      <c r="AM704" s="107"/>
      <c r="AN704" s="107"/>
      <c r="AO704" s="107"/>
      <c r="AP704" s="107"/>
      <c r="AQ704" s="107"/>
      <c r="AR704" s="107"/>
      <c r="AS704" s="107"/>
      <c r="AT704" s="107"/>
      <c r="AU704" s="107"/>
      <c r="AV704" s="107"/>
      <c r="AW704" s="107"/>
      <c r="AX704" s="167"/>
    </row>
    <row r="705" spans="1:50" ht="45" customHeight="1" x14ac:dyDescent="0.2">
      <c r="A705" s="644" t="s">
        <v>39</v>
      </c>
      <c r="B705" s="645"/>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8" t="s">
        <v>564</v>
      </c>
      <c r="AE705" s="719"/>
      <c r="AF705" s="719"/>
      <c r="AG705" s="124" t="s">
        <v>623</v>
      </c>
      <c r="AH705" s="104"/>
      <c r="AI705" s="104"/>
      <c r="AJ705" s="104"/>
      <c r="AK705" s="104"/>
      <c r="AL705" s="104"/>
      <c r="AM705" s="104"/>
      <c r="AN705" s="104"/>
      <c r="AO705" s="104"/>
      <c r="AP705" s="104"/>
      <c r="AQ705" s="104"/>
      <c r="AR705" s="104"/>
      <c r="AS705" s="104"/>
      <c r="AT705" s="104"/>
      <c r="AU705" s="104"/>
      <c r="AV705" s="104"/>
      <c r="AW705" s="104"/>
      <c r="AX705" s="125"/>
    </row>
    <row r="706" spans="1:50" ht="45" customHeight="1" x14ac:dyDescent="0.2">
      <c r="A706" s="646"/>
      <c r="B706" s="647"/>
      <c r="C706" s="798"/>
      <c r="D706" s="799"/>
      <c r="E706" s="734" t="s">
        <v>381</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622</v>
      </c>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45" customHeight="1" x14ac:dyDescent="0.2">
      <c r="A707" s="646"/>
      <c r="B707" s="647"/>
      <c r="C707" s="800"/>
      <c r="D707" s="801"/>
      <c r="E707" s="737" t="s">
        <v>318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622</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624</v>
      </c>
      <c r="AE708" s="605"/>
      <c r="AF708" s="605"/>
      <c r="AG708" s="746" t="s">
        <v>628</v>
      </c>
      <c r="AH708" s="747"/>
      <c r="AI708" s="747"/>
      <c r="AJ708" s="747"/>
      <c r="AK708" s="747"/>
      <c r="AL708" s="747"/>
      <c r="AM708" s="747"/>
      <c r="AN708" s="747"/>
      <c r="AO708" s="747"/>
      <c r="AP708" s="747"/>
      <c r="AQ708" s="747"/>
      <c r="AR708" s="747"/>
      <c r="AS708" s="747"/>
      <c r="AT708" s="747"/>
      <c r="AU708" s="747"/>
      <c r="AV708" s="747"/>
      <c r="AW708" s="747"/>
      <c r="AX708" s="748"/>
    </row>
    <row r="709" spans="1:50" ht="43.5" customHeight="1" x14ac:dyDescent="0.2">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564</v>
      </c>
      <c r="AE709" s="327"/>
      <c r="AF709" s="327"/>
      <c r="AG709" s="100" t="s">
        <v>625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624</v>
      </c>
      <c r="AE710" s="327"/>
      <c r="AF710" s="327"/>
      <c r="AG710" s="100" t="s">
        <v>574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564</v>
      </c>
      <c r="AE711" s="327"/>
      <c r="AF711" s="327"/>
      <c r="AG711" s="100" t="s">
        <v>626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6"/>
      <c r="B712" s="648"/>
      <c r="C712" s="391" t="s">
        <v>345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6" t="s">
        <v>624</v>
      </c>
      <c r="AE712" s="787"/>
      <c r="AF712" s="787"/>
      <c r="AG712" s="814" t="s">
        <v>573</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6"/>
      <c r="B713" s="648"/>
      <c r="C713" s="985" t="s">
        <v>346</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624</v>
      </c>
      <c r="AE713" s="327"/>
      <c r="AF713" s="667"/>
      <c r="AG713" s="100" t="s">
        <v>588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9"/>
      <c r="B714" s="650"/>
      <c r="C714" s="651" t="s">
        <v>323</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564</v>
      </c>
      <c r="AE714" s="812"/>
      <c r="AF714" s="813"/>
      <c r="AG714" s="740" t="s">
        <v>627</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2">
      <c r="A715" s="644" t="s">
        <v>40</v>
      </c>
      <c r="B715" s="788"/>
      <c r="C715" s="789" t="s">
        <v>324</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564</v>
      </c>
      <c r="AE715" s="605"/>
      <c r="AF715" s="660"/>
      <c r="AG715" s="746" t="s">
        <v>732</v>
      </c>
      <c r="AH715" s="747"/>
      <c r="AI715" s="747"/>
      <c r="AJ715" s="747"/>
      <c r="AK715" s="747"/>
      <c r="AL715" s="747"/>
      <c r="AM715" s="747"/>
      <c r="AN715" s="747"/>
      <c r="AO715" s="747"/>
      <c r="AP715" s="747"/>
      <c r="AQ715" s="747"/>
      <c r="AR715" s="747"/>
      <c r="AS715" s="747"/>
      <c r="AT715" s="747"/>
      <c r="AU715" s="747"/>
      <c r="AV715" s="747"/>
      <c r="AW715" s="747"/>
      <c r="AX715" s="748"/>
    </row>
    <row r="716" spans="1:50" ht="42.75" customHeight="1" x14ac:dyDescent="0.2">
      <c r="A716" s="646"/>
      <c r="B716" s="648"/>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564</v>
      </c>
      <c r="AE716" s="629"/>
      <c r="AF716" s="629"/>
      <c r="AG716" s="100" t="s">
        <v>629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6"/>
      <c r="B717" s="648"/>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564</v>
      </c>
      <c r="AE717" s="327"/>
      <c r="AF717" s="327"/>
      <c r="AG717" s="100" t="s">
        <v>630</v>
      </c>
      <c r="AH717" s="101"/>
      <c r="AI717" s="101"/>
      <c r="AJ717" s="101"/>
      <c r="AK717" s="101"/>
      <c r="AL717" s="101"/>
      <c r="AM717" s="101"/>
      <c r="AN717" s="101"/>
      <c r="AO717" s="101"/>
      <c r="AP717" s="101"/>
      <c r="AQ717" s="101"/>
      <c r="AR717" s="101"/>
      <c r="AS717" s="101"/>
      <c r="AT717" s="101"/>
      <c r="AU717" s="101"/>
      <c r="AV717" s="101"/>
      <c r="AW717" s="101"/>
      <c r="AX717" s="102"/>
    </row>
    <row r="718" spans="1:50" ht="51.75" customHeight="1" x14ac:dyDescent="0.2">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564</v>
      </c>
      <c r="AE718" s="327"/>
      <c r="AF718" s="327"/>
      <c r="AG718" s="126" t="s">
        <v>631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0" t="s">
        <v>58</v>
      </c>
      <c r="B719" s="781"/>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624</v>
      </c>
      <c r="AE719" s="605"/>
      <c r="AF719" s="605"/>
      <c r="AG719" s="124" t="s">
        <v>573</v>
      </c>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782"/>
      <c r="B720" s="783"/>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2"/>
      <c r="B721" s="783"/>
      <c r="C721" s="294"/>
      <c r="D721" s="295"/>
      <c r="E721" s="295"/>
      <c r="F721" s="296"/>
      <c r="G721" s="285"/>
      <c r="H721" s="286"/>
      <c r="I721" s="82" t="str">
        <f>IF(OR(G721="　", G721=""), "", "-")</f>
        <v/>
      </c>
      <c r="J721" s="289" t="s">
        <v>632</v>
      </c>
      <c r="K721" s="289"/>
      <c r="L721" s="82" t="str">
        <f>IF(M721="","","-")</f>
        <v/>
      </c>
      <c r="M721" s="83"/>
      <c r="N721" s="302" t="s">
        <v>573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2"/>
      <c r="B722" s="78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2"/>
      <c r="B723" s="78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2"/>
      <c r="B724" s="78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4"/>
      <c r="B725" s="78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44" t="s">
        <v>48</v>
      </c>
      <c r="B726" s="806"/>
      <c r="C726" s="819" t="s">
        <v>53</v>
      </c>
      <c r="D726" s="841"/>
      <c r="E726" s="841"/>
      <c r="F726" s="842"/>
      <c r="G726" s="577" t="s">
        <v>633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7"/>
      <c r="B727" s="808"/>
      <c r="C727" s="752" t="s">
        <v>57</v>
      </c>
      <c r="D727" s="753"/>
      <c r="E727" s="753"/>
      <c r="F727" s="754"/>
      <c r="G727" s="575" t="s">
        <v>634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5">
      <c r="A729" s="638" t="s">
        <v>738</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5">
      <c r="A731" s="803" t="s">
        <v>138</v>
      </c>
      <c r="B731" s="804"/>
      <c r="C731" s="804"/>
      <c r="D731" s="804"/>
      <c r="E731" s="805"/>
      <c r="F731" s="733" t="s">
        <v>736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5">
      <c r="A733" s="677" t="s">
        <v>735</v>
      </c>
      <c r="B733" s="678"/>
      <c r="C733" s="678"/>
      <c r="D733" s="678"/>
      <c r="E733" s="679"/>
      <c r="F733" s="641" t="s">
        <v>737</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5">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4" t="s">
        <v>351</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992" t="s">
        <v>403</v>
      </c>
      <c r="B737" s="209"/>
      <c r="C737" s="209"/>
      <c r="D737" s="210"/>
      <c r="E737" s="993" t="s">
        <v>635</v>
      </c>
      <c r="F737" s="993"/>
      <c r="G737" s="993"/>
      <c r="H737" s="993"/>
      <c r="I737" s="993"/>
      <c r="J737" s="993"/>
      <c r="K737" s="993"/>
      <c r="L737" s="993"/>
      <c r="M737" s="993"/>
      <c r="N737" s="365" t="s">
        <v>398</v>
      </c>
      <c r="O737" s="365"/>
      <c r="P737" s="365"/>
      <c r="Q737" s="365"/>
      <c r="R737" s="993" t="s">
        <v>636</v>
      </c>
      <c r="S737" s="993"/>
      <c r="T737" s="993"/>
      <c r="U737" s="993"/>
      <c r="V737" s="993"/>
      <c r="W737" s="993"/>
      <c r="X737" s="993"/>
      <c r="Y737" s="993"/>
      <c r="Z737" s="993"/>
      <c r="AA737" s="365" t="s">
        <v>397</v>
      </c>
      <c r="AB737" s="365"/>
      <c r="AC737" s="365"/>
      <c r="AD737" s="365"/>
      <c r="AE737" s="993" t="s">
        <v>637</v>
      </c>
      <c r="AF737" s="993"/>
      <c r="AG737" s="993"/>
      <c r="AH737" s="993"/>
      <c r="AI737" s="993"/>
      <c r="AJ737" s="993"/>
      <c r="AK737" s="993"/>
      <c r="AL737" s="993"/>
      <c r="AM737" s="993"/>
      <c r="AN737" s="365" t="s">
        <v>396</v>
      </c>
      <c r="AO737" s="365"/>
      <c r="AP737" s="365"/>
      <c r="AQ737" s="365"/>
      <c r="AR737" s="999" t="s">
        <v>638</v>
      </c>
      <c r="AS737" s="1000"/>
      <c r="AT737" s="1000"/>
      <c r="AU737" s="1000"/>
      <c r="AV737" s="1000"/>
      <c r="AW737" s="1000"/>
      <c r="AX737" s="1001"/>
      <c r="AY737" s="88"/>
      <c r="AZ737" s="88"/>
    </row>
    <row r="738" spans="1:52" ht="24.75" customHeight="1" x14ac:dyDescent="0.2">
      <c r="A738" s="992" t="s">
        <v>395</v>
      </c>
      <c r="B738" s="209"/>
      <c r="C738" s="209"/>
      <c r="D738" s="210"/>
      <c r="E738" s="993" t="s">
        <v>639</v>
      </c>
      <c r="F738" s="993"/>
      <c r="G738" s="993"/>
      <c r="H738" s="993"/>
      <c r="I738" s="993"/>
      <c r="J738" s="993"/>
      <c r="K738" s="993"/>
      <c r="L738" s="993"/>
      <c r="M738" s="993"/>
      <c r="N738" s="365" t="s">
        <v>394</v>
      </c>
      <c r="O738" s="365"/>
      <c r="P738" s="365"/>
      <c r="Q738" s="365"/>
      <c r="R738" s="993" t="s">
        <v>640</v>
      </c>
      <c r="S738" s="993"/>
      <c r="T738" s="993"/>
      <c r="U738" s="993"/>
      <c r="V738" s="993"/>
      <c r="W738" s="993"/>
      <c r="X738" s="993"/>
      <c r="Y738" s="993"/>
      <c r="Z738" s="993"/>
      <c r="AA738" s="365" t="s">
        <v>393</v>
      </c>
      <c r="AB738" s="365"/>
      <c r="AC738" s="365"/>
      <c r="AD738" s="365"/>
      <c r="AE738" s="993" t="s">
        <v>641</v>
      </c>
      <c r="AF738" s="993"/>
      <c r="AG738" s="993"/>
      <c r="AH738" s="993"/>
      <c r="AI738" s="993"/>
      <c r="AJ738" s="993"/>
      <c r="AK738" s="993"/>
      <c r="AL738" s="993"/>
      <c r="AM738" s="993"/>
      <c r="AN738" s="365" t="s">
        <v>392</v>
      </c>
      <c r="AO738" s="365"/>
      <c r="AP738" s="365"/>
      <c r="AQ738" s="365"/>
      <c r="AR738" s="999" t="s">
        <v>642</v>
      </c>
      <c r="AS738" s="1000"/>
      <c r="AT738" s="1000"/>
      <c r="AU738" s="1000"/>
      <c r="AV738" s="1000"/>
      <c r="AW738" s="1000"/>
      <c r="AX738" s="1001"/>
    </row>
    <row r="739" spans="1:52" ht="24.75" customHeight="1" x14ac:dyDescent="0.2">
      <c r="A739" s="992" t="s">
        <v>391</v>
      </c>
      <c r="B739" s="209"/>
      <c r="C739" s="209"/>
      <c r="D739" s="210"/>
      <c r="E739" s="993" t="s">
        <v>643</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5">
      <c r="A740" s="974" t="s">
        <v>415</v>
      </c>
      <c r="B740" s="975"/>
      <c r="C740" s="975"/>
      <c r="D740" s="976"/>
      <c r="E740" s="977" t="s">
        <v>557</v>
      </c>
      <c r="F740" s="978"/>
      <c r="G740" s="978"/>
      <c r="H740" s="92" t="str">
        <f>IF(E740="", "", "(")</f>
        <v>(</v>
      </c>
      <c r="I740" s="978"/>
      <c r="J740" s="978"/>
      <c r="K740" s="92" t="str">
        <f>IF(OR(I740="　", I740=""), "", "-")</f>
        <v/>
      </c>
      <c r="L740" s="979">
        <v>124</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2">
      <c r="A741" s="614" t="s">
        <v>384</v>
      </c>
      <c r="B741" s="615"/>
      <c r="C741" s="615"/>
      <c r="D741" s="615"/>
      <c r="E741" s="615"/>
      <c r="F741" s="616"/>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0" t="s">
        <v>386</v>
      </c>
      <c r="B780" s="631"/>
      <c r="C780" s="631"/>
      <c r="D780" s="631"/>
      <c r="E780" s="631"/>
      <c r="F780" s="632"/>
      <c r="G780" s="595" t="s">
        <v>644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660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7"/>
    </row>
    <row r="781" spans="1:50" ht="24.75" customHeight="1" x14ac:dyDescent="0.2">
      <c r="A781" s="633"/>
      <c r="B781" s="634"/>
      <c r="C781" s="634"/>
      <c r="D781" s="634"/>
      <c r="E781" s="634"/>
      <c r="F781" s="635"/>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2">
      <c r="A782" s="633"/>
      <c r="B782" s="634"/>
      <c r="C782" s="634"/>
      <c r="D782" s="634"/>
      <c r="E782" s="634"/>
      <c r="F782" s="635"/>
      <c r="G782" s="674" t="s">
        <v>645</v>
      </c>
      <c r="H782" s="675"/>
      <c r="I782" s="675"/>
      <c r="J782" s="675"/>
      <c r="K782" s="676"/>
      <c r="L782" s="668"/>
      <c r="M782" s="669"/>
      <c r="N782" s="669"/>
      <c r="O782" s="669"/>
      <c r="P782" s="669"/>
      <c r="Q782" s="669"/>
      <c r="R782" s="669"/>
      <c r="S782" s="669"/>
      <c r="T782" s="669"/>
      <c r="U782" s="669"/>
      <c r="V782" s="669"/>
      <c r="W782" s="669"/>
      <c r="X782" s="670"/>
      <c r="Y782" s="388">
        <v>21.2</v>
      </c>
      <c r="Z782" s="389"/>
      <c r="AA782" s="389"/>
      <c r="AB782" s="809"/>
      <c r="AC782" s="674" t="s">
        <v>645</v>
      </c>
      <c r="AD782" s="675"/>
      <c r="AE782" s="675"/>
      <c r="AF782" s="675"/>
      <c r="AG782" s="676"/>
      <c r="AH782" s="668" t="s">
        <v>661</v>
      </c>
      <c r="AI782" s="669"/>
      <c r="AJ782" s="669"/>
      <c r="AK782" s="669"/>
      <c r="AL782" s="669"/>
      <c r="AM782" s="669"/>
      <c r="AN782" s="669"/>
      <c r="AO782" s="669"/>
      <c r="AP782" s="669"/>
      <c r="AQ782" s="669"/>
      <c r="AR782" s="669"/>
      <c r="AS782" s="669"/>
      <c r="AT782" s="670"/>
      <c r="AU782" s="388">
        <v>17.2</v>
      </c>
      <c r="AV782" s="389"/>
      <c r="AW782" s="389"/>
      <c r="AX782" s="390"/>
    </row>
    <row r="783" spans="1:50" ht="24.75" customHeight="1" x14ac:dyDescent="0.2">
      <c r="A783" s="633"/>
      <c r="B783" s="634"/>
      <c r="C783" s="634"/>
      <c r="D783" s="634"/>
      <c r="E783" s="634"/>
      <c r="F783" s="635"/>
      <c r="G783" s="606" t="s">
        <v>646</v>
      </c>
      <c r="H783" s="607"/>
      <c r="I783" s="607"/>
      <c r="J783" s="607"/>
      <c r="K783" s="608"/>
      <c r="L783" s="598" t="s">
        <v>653</v>
      </c>
      <c r="M783" s="599"/>
      <c r="N783" s="599"/>
      <c r="O783" s="599"/>
      <c r="P783" s="599"/>
      <c r="Q783" s="599"/>
      <c r="R783" s="599"/>
      <c r="S783" s="599"/>
      <c r="T783" s="599"/>
      <c r="U783" s="599"/>
      <c r="V783" s="599"/>
      <c r="W783" s="599"/>
      <c r="X783" s="600"/>
      <c r="Y783" s="601">
        <v>0.4</v>
      </c>
      <c r="Z783" s="602"/>
      <c r="AA783" s="602"/>
      <c r="AB783" s="612"/>
      <c r="AC783" s="606" t="s">
        <v>647</v>
      </c>
      <c r="AD783" s="607"/>
      <c r="AE783" s="607"/>
      <c r="AF783" s="607"/>
      <c r="AG783" s="608"/>
      <c r="AH783" s="598" t="s">
        <v>662</v>
      </c>
      <c r="AI783" s="599"/>
      <c r="AJ783" s="599"/>
      <c r="AK783" s="599"/>
      <c r="AL783" s="599"/>
      <c r="AM783" s="599"/>
      <c r="AN783" s="599"/>
      <c r="AO783" s="599"/>
      <c r="AP783" s="599"/>
      <c r="AQ783" s="599"/>
      <c r="AR783" s="599"/>
      <c r="AS783" s="599"/>
      <c r="AT783" s="600"/>
      <c r="AU783" s="601">
        <v>1.3</v>
      </c>
      <c r="AV783" s="602"/>
      <c r="AW783" s="602"/>
      <c r="AX783" s="603"/>
    </row>
    <row r="784" spans="1:50" ht="24.75" customHeight="1" x14ac:dyDescent="0.2">
      <c r="A784" s="633"/>
      <c r="B784" s="634"/>
      <c r="C784" s="634"/>
      <c r="D784" s="634"/>
      <c r="E784" s="634"/>
      <c r="F784" s="635"/>
      <c r="G784" s="606" t="s">
        <v>647</v>
      </c>
      <c r="H784" s="607"/>
      <c r="I784" s="607"/>
      <c r="J784" s="607"/>
      <c r="K784" s="608"/>
      <c r="L784" s="598" t="s">
        <v>654</v>
      </c>
      <c r="M784" s="599"/>
      <c r="N784" s="599"/>
      <c r="O784" s="599"/>
      <c r="P784" s="599"/>
      <c r="Q784" s="599"/>
      <c r="R784" s="599"/>
      <c r="S784" s="599"/>
      <c r="T784" s="599"/>
      <c r="U784" s="599"/>
      <c r="V784" s="599"/>
      <c r="W784" s="599"/>
      <c r="X784" s="600"/>
      <c r="Y784" s="601">
        <v>0.2</v>
      </c>
      <c r="Z784" s="602"/>
      <c r="AA784" s="602"/>
      <c r="AB784" s="612"/>
      <c r="AC784" s="606" t="s">
        <v>650</v>
      </c>
      <c r="AD784" s="607"/>
      <c r="AE784" s="607"/>
      <c r="AF784" s="607"/>
      <c r="AG784" s="608"/>
      <c r="AH784" s="598" t="s">
        <v>663</v>
      </c>
      <c r="AI784" s="599"/>
      <c r="AJ784" s="599"/>
      <c r="AK784" s="599"/>
      <c r="AL784" s="599"/>
      <c r="AM784" s="599"/>
      <c r="AN784" s="599"/>
      <c r="AO784" s="599"/>
      <c r="AP784" s="599"/>
      <c r="AQ784" s="599"/>
      <c r="AR784" s="599"/>
      <c r="AS784" s="599"/>
      <c r="AT784" s="600"/>
      <c r="AU784" s="601">
        <v>0.9</v>
      </c>
      <c r="AV784" s="602"/>
      <c r="AW784" s="602"/>
      <c r="AX784" s="603"/>
    </row>
    <row r="785" spans="1:50" ht="24.75" customHeight="1" x14ac:dyDescent="0.2">
      <c r="A785" s="633"/>
      <c r="B785" s="634"/>
      <c r="C785" s="634"/>
      <c r="D785" s="634"/>
      <c r="E785" s="634"/>
      <c r="F785" s="635"/>
      <c r="G785" s="606" t="s">
        <v>649</v>
      </c>
      <c r="H785" s="636"/>
      <c r="I785" s="636"/>
      <c r="J785" s="636"/>
      <c r="K785" s="637"/>
      <c r="L785" s="598" t="s">
        <v>657</v>
      </c>
      <c r="M785" s="626"/>
      <c r="N785" s="626"/>
      <c r="O785" s="626"/>
      <c r="P785" s="626"/>
      <c r="Q785" s="626"/>
      <c r="R785" s="626"/>
      <c r="S785" s="626"/>
      <c r="T785" s="626"/>
      <c r="U785" s="626"/>
      <c r="V785" s="626"/>
      <c r="W785" s="626"/>
      <c r="X785" s="627"/>
      <c r="Y785" s="601">
        <v>0.2</v>
      </c>
      <c r="Z785" s="602"/>
      <c r="AA785" s="602"/>
      <c r="AB785" s="612"/>
      <c r="AC785" s="606" t="s">
        <v>648</v>
      </c>
      <c r="AD785" s="607"/>
      <c r="AE785" s="607"/>
      <c r="AF785" s="607"/>
      <c r="AG785" s="608"/>
      <c r="AH785" s="598" t="s">
        <v>664</v>
      </c>
      <c r="AI785" s="599"/>
      <c r="AJ785" s="599"/>
      <c r="AK785" s="599"/>
      <c r="AL785" s="599"/>
      <c r="AM785" s="599"/>
      <c r="AN785" s="599"/>
      <c r="AO785" s="599"/>
      <c r="AP785" s="599"/>
      <c r="AQ785" s="599"/>
      <c r="AR785" s="599"/>
      <c r="AS785" s="599"/>
      <c r="AT785" s="600"/>
      <c r="AU785" s="601">
        <v>0.4</v>
      </c>
      <c r="AV785" s="602"/>
      <c r="AW785" s="602"/>
      <c r="AX785" s="603"/>
    </row>
    <row r="786" spans="1:50" ht="24.75" customHeight="1" x14ac:dyDescent="0.2">
      <c r="A786" s="633"/>
      <c r="B786" s="634"/>
      <c r="C786" s="634"/>
      <c r="D786" s="634"/>
      <c r="E786" s="634"/>
      <c r="F786" s="635"/>
      <c r="G786" s="606" t="s">
        <v>650</v>
      </c>
      <c r="H786" s="636"/>
      <c r="I786" s="636"/>
      <c r="J786" s="636"/>
      <c r="K786" s="637"/>
      <c r="L786" s="598" t="s">
        <v>655</v>
      </c>
      <c r="M786" s="626"/>
      <c r="N786" s="626"/>
      <c r="O786" s="626"/>
      <c r="P786" s="626"/>
      <c r="Q786" s="626"/>
      <c r="R786" s="626"/>
      <c r="S786" s="626"/>
      <c r="T786" s="626"/>
      <c r="U786" s="626"/>
      <c r="V786" s="626"/>
      <c r="W786" s="626"/>
      <c r="X786" s="627"/>
      <c r="Y786" s="601">
        <v>0.2</v>
      </c>
      <c r="Z786" s="602"/>
      <c r="AA786" s="602"/>
      <c r="AB786" s="612"/>
      <c r="AC786" s="606" t="s">
        <v>649</v>
      </c>
      <c r="AD786" s="607"/>
      <c r="AE786" s="607"/>
      <c r="AF786" s="607"/>
      <c r="AG786" s="608"/>
      <c r="AH786" s="598" t="s">
        <v>665</v>
      </c>
      <c r="AI786" s="599"/>
      <c r="AJ786" s="599"/>
      <c r="AK786" s="599"/>
      <c r="AL786" s="599"/>
      <c r="AM786" s="599"/>
      <c r="AN786" s="599"/>
      <c r="AO786" s="599"/>
      <c r="AP786" s="599"/>
      <c r="AQ786" s="599"/>
      <c r="AR786" s="599"/>
      <c r="AS786" s="599"/>
      <c r="AT786" s="600"/>
      <c r="AU786" s="601">
        <v>0.2</v>
      </c>
      <c r="AV786" s="602"/>
      <c r="AW786" s="602"/>
      <c r="AX786" s="603"/>
    </row>
    <row r="787" spans="1:50" ht="24.75" customHeight="1" x14ac:dyDescent="0.2">
      <c r="A787" s="633"/>
      <c r="B787" s="634"/>
      <c r="C787" s="634"/>
      <c r="D787" s="634"/>
      <c r="E787" s="634"/>
      <c r="F787" s="635"/>
      <c r="G787" s="606" t="s">
        <v>651</v>
      </c>
      <c r="H787" s="636"/>
      <c r="I787" s="636"/>
      <c r="J787" s="636"/>
      <c r="K787" s="637"/>
      <c r="L787" s="598" t="s">
        <v>658</v>
      </c>
      <c r="M787" s="626"/>
      <c r="N787" s="626"/>
      <c r="O787" s="626"/>
      <c r="P787" s="626"/>
      <c r="Q787" s="626"/>
      <c r="R787" s="626"/>
      <c r="S787" s="626"/>
      <c r="T787" s="626"/>
      <c r="U787" s="626"/>
      <c r="V787" s="626"/>
      <c r="W787" s="626"/>
      <c r="X787" s="627"/>
      <c r="Y787" s="601">
        <v>0.2</v>
      </c>
      <c r="Z787" s="602"/>
      <c r="AA787" s="602"/>
      <c r="AB787" s="612"/>
      <c r="AC787" s="606" t="s">
        <v>666</v>
      </c>
      <c r="AD787" s="607"/>
      <c r="AE787" s="607"/>
      <c r="AF787" s="607"/>
      <c r="AG787" s="608"/>
      <c r="AH787" s="598"/>
      <c r="AI787" s="599"/>
      <c r="AJ787" s="599"/>
      <c r="AK787" s="599"/>
      <c r="AL787" s="599"/>
      <c r="AM787" s="599"/>
      <c r="AN787" s="599"/>
      <c r="AO787" s="599"/>
      <c r="AP787" s="599"/>
      <c r="AQ787" s="599"/>
      <c r="AR787" s="599"/>
      <c r="AS787" s="599"/>
      <c r="AT787" s="600"/>
      <c r="AU787" s="601">
        <v>2</v>
      </c>
      <c r="AV787" s="602"/>
      <c r="AW787" s="602"/>
      <c r="AX787" s="603"/>
    </row>
    <row r="788" spans="1:50" ht="24.75" customHeight="1" x14ac:dyDescent="0.2">
      <c r="A788" s="633"/>
      <c r="B788" s="634"/>
      <c r="C788" s="634"/>
      <c r="D788" s="634"/>
      <c r="E788" s="634"/>
      <c r="F788" s="635"/>
      <c r="G788" s="606" t="s">
        <v>648</v>
      </c>
      <c r="H788" s="636"/>
      <c r="I788" s="636"/>
      <c r="J788" s="636"/>
      <c r="K788" s="637"/>
      <c r="L788" s="598" t="s">
        <v>656</v>
      </c>
      <c r="M788" s="626"/>
      <c r="N788" s="626"/>
      <c r="O788" s="626"/>
      <c r="P788" s="626"/>
      <c r="Q788" s="626"/>
      <c r="R788" s="626"/>
      <c r="S788" s="626"/>
      <c r="T788" s="626"/>
      <c r="U788" s="626"/>
      <c r="V788" s="626"/>
      <c r="W788" s="626"/>
      <c r="X788" s="627"/>
      <c r="Y788" s="601">
        <v>0.1</v>
      </c>
      <c r="Z788" s="602"/>
      <c r="AA788" s="602"/>
      <c r="AB788" s="612"/>
      <c r="AC788" s="606" t="s">
        <v>667</v>
      </c>
      <c r="AD788" s="607"/>
      <c r="AE788" s="607"/>
      <c r="AF788" s="607"/>
      <c r="AG788" s="608"/>
      <c r="AH788" s="598"/>
      <c r="AI788" s="599"/>
      <c r="AJ788" s="599"/>
      <c r="AK788" s="599"/>
      <c r="AL788" s="599"/>
      <c r="AM788" s="599"/>
      <c r="AN788" s="599"/>
      <c r="AO788" s="599"/>
      <c r="AP788" s="599"/>
      <c r="AQ788" s="599"/>
      <c r="AR788" s="599"/>
      <c r="AS788" s="599"/>
      <c r="AT788" s="600"/>
      <c r="AU788" s="601">
        <v>2.2000000000000002</v>
      </c>
      <c r="AV788" s="602"/>
      <c r="AW788" s="602"/>
      <c r="AX788" s="603"/>
    </row>
    <row r="789" spans="1:50" ht="24.75" customHeight="1" x14ac:dyDescent="0.2">
      <c r="A789" s="633"/>
      <c r="B789" s="634"/>
      <c r="C789" s="634"/>
      <c r="D789" s="634"/>
      <c r="E789" s="634"/>
      <c r="F789" s="635"/>
      <c r="G789" s="606" t="s">
        <v>652</v>
      </c>
      <c r="H789" s="607"/>
      <c r="I789" s="607"/>
      <c r="J789" s="607"/>
      <c r="K789" s="608"/>
      <c r="L789" s="598" t="s">
        <v>659</v>
      </c>
      <c r="M789" s="599"/>
      <c r="N789" s="599"/>
      <c r="O789" s="599"/>
      <c r="P789" s="599"/>
      <c r="Q789" s="599"/>
      <c r="R789" s="599"/>
      <c r="S789" s="599"/>
      <c r="T789" s="599"/>
      <c r="U789" s="599"/>
      <c r="V789" s="599"/>
      <c r="W789" s="599"/>
      <c r="X789" s="600"/>
      <c r="Y789" s="601">
        <v>11.6</v>
      </c>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3"/>
      <c r="B791" s="634"/>
      <c r="C791" s="634"/>
      <c r="D791" s="634"/>
      <c r="E791" s="634"/>
      <c r="F791" s="635"/>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3"/>
      <c r="B792" s="634"/>
      <c r="C792" s="634"/>
      <c r="D792" s="634"/>
      <c r="E792" s="634"/>
      <c r="F792" s="635"/>
      <c r="G792" s="830" t="s">
        <v>20</v>
      </c>
      <c r="H792" s="831"/>
      <c r="I792" s="831"/>
      <c r="J792" s="831"/>
      <c r="K792" s="831"/>
      <c r="L792" s="832"/>
      <c r="M792" s="833"/>
      <c r="N792" s="833"/>
      <c r="O792" s="833"/>
      <c r="P792" s="833"/>
      <c r="Q792" s="833"/>
      <c r="R792" s="833"/>
      <c r="S792" s="833"/>
      <c r="T792" s="833"/>
      <c r="U792" s="833"/>
      <c r="V792" s="833"/>
      <c r="W792" s="833"/>
      <c r="X792" s="834"/>
      <c r="Y792" s="835">
        <f>SUM(Y782:AB791)</f>
        <v>34.099999999999994</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24.199999999999996</v>
      </c>
      <c r="AV792" s="836"/>
      <c r="AW792" s="836"/>
      <c r="AX792" s="838"/>
    </row>
    <row r="793" spans="1:50" ht="24.75" customHeight="1" x14ac:dyDescent="0.2">
      <c r="A793" s="633"/>
      <c r="B793" s="634"/>
      <c r="C793" s="634"/>
      <c r="D793" s="634"/>
      <c r="E793" s="634"/>
      <c r="F793" s="635"/>
      <c r="G793" s="595" t="s">
        <v>668</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673</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7"/>
    </row>
    <row r="794" spans="1:50" ht="24.75" customHeight="1" x14ac:dyDescent="0.2">
      <c r="A794" s="633"/>
      <c r="B794" s="634"/>
      <c r="C794" s="634"/>
      <c r="D794" s="634"/>
      <c r="E794" s="634"/>
      <c r="F794" s="635"/>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x14ac:dyDescent="0.2">
      <c r="A795" s="633"/>
      <c r="B795" s="634"/>
      <c r="C795" s="634"/>
      <c r="D795" s="634"/>
      <c r="E795" s="634"/>
      <c r="F795" s="635"/>
      <c r="G795" s="674" t="s">
        <v>669</v>
      </c>
      <c r="H795" s="675"/>
      <c r="I795" s="675"/>
      <c r="J795" s="675"/>
      <c r="K795" s="676"/>
      <c r="L795" s="668" t="s">
        <v>670</v>
      </c>
      <c r="M795" s="669"/>
      <c r="N795" s="669"/>
      <c r="O795" s="669"/>
      <c r="P795" s="669"/>
      <c r="Q795" s="669"/>
      <c r="R795" s="669"/>
      <c r="S795" s="669"/>
      <c r="T795" s="669"/>
      <c r="U795" s="669"/>
      <c r="V795" s="669"/>
      <c r="W795" s="669"/>
      <c r="X795" s="670"/>
      <c r="Y795" s="388">
        <v>3.6</v>
      </c>
      <c r="Z795" s="389"/>
      <c r="AA795" s="389"/>
      <c r="AB795" s="809"/>
      <c r="AC795" s="674" t="s">
        <v>645</v>
      </c>
      <c r="AD795" s="675"/>
      <c r="AE795" s="675"/>
      <c r="AF795" s="675"/>
      <c r="AG795" s="676"/>
      <c r="AH795" s="668" t="s">
        <v>674</v>
      </c>
      <c r="AI795" s="669"/>
      <c r="AJ795" s="669"/>
      <c r="AK795" s="669"/>
      <c r="AL795" s="669"/>
      <c r="AM795" s="669"/>
      <c r="AN795" s="669"/>
      <c r="AO795" s="669"/>
      <c r="AP795" s="669"/>
      <c r="AQ795" s="669"/>
      <c r="AR795" s="669"/>
      <c r="AS795" s="669"/>
      <c r="AT795" s="670"/>
      <c r="AU795" s="388">
        <v>12.3</v>
      </c>
      <c r="AV795" s="389"/>
      <c r="AW795" s="389"/>
      <c r="AX795" s="390"/>
    </row>
    <row r="796" spans="1:50" ht="24.75" customHeight="1" x14ac:dyDescent="0.2">
      <c r="A796" s="633"/>
      <c r="B796" s="634"/>
      <c r="C796" s="634"/>
      <c r="D796" s="634"/>
      <c r="E796" s="634"/>
      <c r="F796" s="635"/>
      <c r="G796" s="606" t="s">
        <v>671</v>
      </c>
      <c r="H796" s="607"/>
      <c r="I796" s="607"/>
      <c r="J796" s="607"/>
      <c r="K796" s="608"/>
      <c r="L796" s="598" t="s">
        <v>672</v>
      </c>
      <c r="M796" s="599"/>
      <c r="N796" s="599"/>
      <c r="O796" s="599"/>
      <c r="P796" s="599"/>
      <c r="Q796" s="599"/>
      <c r="R796" s="599"/>
      <c r="S796" s="599"/>
      <c r="T796" s="599"/>
      <c r="U796" s="599"/>
      <c r="V796" s="599"/>
      <c r="W796" s="599"/>
      <c r="X796" s="600"/>
      <c r="Y796" s="601">
        <v>1.5</v>
      </c>
      <c r="Z796" s="602"/>
      <c r="AA796" s="602"/>
      <c r="AB796" s="612"/>
      <c r="AC796" s="606" t="s">
        <v>648</v>
      </c>
      <c r="AD796" s="607"/>
      <c r="AE796" s="607"/>
      <c r="AF796" s="607"/>
      <c r="AG796" s="608"/>
      <c r="AH796" s="598" t="s">
        <v>675</v>
      </c>
      <c r="AI796" s="599"/>
      <c r="AJ796" s="599"/>
      <c r="AK796" s="599"/>
      <c r="AL796" s="599"/>
      <c r="AM796" s="599"/>
      <c r="AN796" s="599"/>
      <c r="AO796" s="599"/>
      <c r="AP796" s="599"/>
      <c r="AQ796" s="599"/>
      <c r="AR796" s="599"/>
      <c r="AS796" s="599"/>
      <c r="AT796" s="600"/>
      <c r="AU796" s="601">
        <v>0.2</v>
      </c>
      <c r="AV796" s="602"/>
      <c r="AW796" s="602"/>
      <c r="AX796" s="603"/>
    </row>
    <row r="797" spans="1:50" ht="24.75" customHeight="1" x14ac:dyDescent="0.2">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t="s">
        <v>647</v>
      </c>
      <c r="AD797" s="607"/>
      <c r="AE797" s="607"/>
      <c r="AF797" s="607"/>
      <c r="AG797" s="608"/>
      <c r="AH797" s="598" t="s">
        <v>676</v>
      </c>
      <c r="AI797" s="599"/>
      <c r="AJ797" s="599"/>
      <c r="AK797" s="599"/>
      <c r="AL797" s="599"/>
      <c r="AM797" s="599"/>
      <c r="AN797" s="599"/>
      <c r="AO797" s="599"/>
      <c r="AP797" s="599"/>
      <c r="AQ797" s="599"/>
      <c r="AR797" s="599"/>
      <c r="AS797" s="599"/>
      <c r="AT797" s="600"/>
      <c r="AU797" s="601">
        <v>0.1</v>
      </c>
      <c r="AV797" s="602"/>
      <c r="AW797" s="602"/>
      <c r="AX797" s="603"/>
    </row>
    <row r="798" spans="1:50" ht="24.75" customHeight="1" x14ac:dyDescent="0.2">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t="s">
        <v>652</v>
      </c>
      <c r="AD798" s="607"/>
      <c r="AE798" s="607"/>
      <c r="AF798" s="607"/>
      <c r="AG798" s="608"/>
      <c r="AH798" s="598" t="s">
        <v>677</v>
      </c>
      <c r="AI798" s="599"/>
      <c r="AJ798" s="599"/>
      <c r="AK798" s="599"/>
      <c r="AL798" s="599"/>
      <c r="AM798" s="599"/>
      <c r="AN798" s="599"/>
      <c r="AO798" s="599"/>
      <c r="AP798" s="599"/>
      <c r="AQ798" s="599"/>
      <c r="AR798" s="599"/>
      <c r="AS798" s="599"/>
      <c r="AT798" s="600"/>
      <c r="AU798" s="601">
        <v>1.3</v>
      </c>
      <c r="AV798" s="602"/>
      <c r="AW798" s="602"/>
      <c r="AX798" s="603"/>
    </row>
    <row r="799" spans="1:50" ht="24.75" customHeight="1" x14ac:dyDescent="0.2">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t="s">
        <v>666</v>
      </c>
      <c r="AD799" s="607"/>
      <c r="AE799" s="607"/>
      <c r="AF799" s="607"/>
      <c r="AG799" s="608"/>
      <c r="AH799" s="598"/>
      <c r="AI799" s="599"/>
      <c r="AJ799" s="599"/>
      <c r="AK799" s="599"/>
      <c r="AL799" s="599"/>
      <c r="AM799" s="599"/>
      <c r="AN799" s="599"/>
      <c r="AO799" s="599"/>
      <c r="AP799" s="599"/>
      <c r="AQ799" s="599"/>
      <c r="AR799" s="599"/>
      <c r="AS799" s="599"/>
      <c r="AT799" s="600"/>
      <c r="AU799" s="601">
        <v>2.1</v>
      </c>
      <c r="AV799" s="602"/>
      <c r="AW799" s="602"/>
      <c r="AX799" s="603"/>
    </row>
    <row r="800" spans="1:50" ht="24.75" customHeight="1" x14ac:dyDescent="0.2">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t="s">
        <v>667</v>
      </c>
      <c r="AD800" s="607"/>
      <c r="AE800" s="607"/>
      <c r="AF800" s="607"/>
      <c r="AG800" s="608"/>
      <c r="AH800" s="598"/>
      <c r="AI800" s="599"/>
      <c r="AJ800" s="599"/>
      <c r="AK800" s="599"/>
      <c r="AL800" s="599"/>
      <c r="AM800" s="599"/>
      <c r="AN800" s="599"/>
      <c r="AO800" s="599"/>
      <c r="AP800" s="599"/>
      <c r="AQ800" s="599"/>
      <c r="AR800" s="599"/>
      <c r="AS800" s="599"/>
      <c r="AT800" s="600"/>
      <c r="AU800" s="601">
        <v>1.6</v>
      </c>
      <c r="AV800" s="602"/>
      <c r="AW800" s="602"/>
      <c r="AX800" s="603"/>
    </row>
    <row r="801" spans="1:50" ht="24.75" customHeight="1" x14ac:dyDescent="0.2">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2">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2">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2">
      <c r="A804" s="633"/>
      <c r="B804" s="634"/>
      <c r="C804" s="634"/>
      <c r="D804" s="634"/>
      <c r="E804" s="634"/>
      <c r="F804" s="635"/>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5">
      <c r="A805" s="633"/>
      <c r="B805" s="634"/>
      <c r="C805" s="634"/>
      <c r="D805" s="634"/>
      <c r="E805" s="634"/>
      <c r="F805" s="635"/>
      <c r="G805" s="830" t="s">
        <v>20</v>
      </c>
      <c r="H805" s="831"/>
      <c r="I805" s="831"/>
      <c r="J805" s="831"/>
      <c r="K805" s="831"/>
      <c r="L805" s="832"/>
      <c r="M805" s="833"/>
      <c r="N805" s="833"/>
      <c r="O805" s="833"/>
      <c r="P805" s="833"/>
      <c r="Q805" s="833"/>
      <c r="R805" s="833"/>
      <c r="S805" s="833"/>
      <c r="T805" s="833"/>
      <c r="U805" s="833"/>
      <c r="V805" s="833"/>
      <c r="W805" s="833"/>
      <c r="X805" s="834"/>
      <c r="Y805" s="835">
        <f>SUM(Y795:AB804)</f>
        <v>5.0999999999999996</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17.600000000000001</v>
      </c>
      <c r="AV805" s="836"/>
      <c r="AW805" s="836"/>
      <c r="AX805" s="838"/>
    </row>
    <row r="806" spans="1:50" ht="24.75" customHeight="1" x14ac:dyDescent="0.2">
      <c r="A806" s="633"/>
      <c r="B806" s="634"/>
      <c r="C806" s="634"/>
      <c r="D806" s="634"/>
      <c r="E806" s="634"/>
      <c r="F806" s="635"/>
      <c r="G806" s="595" t="s">
        <v>678</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683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7"/>
    </row>
    <row r="807" spans="1:50" ht="24.75" customHeight="1" x14ac:dyDescent="0.2">
      <c r="A807" s="633"/>
      <c r="B807" s="634"/>
      <c r="C807" s="634"/>
      <c r="D807" s="634"/>
      <c r="E807" s="634"/>
      <c r="F807" s="635"/>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customHeight="1" x14ac:dyDescent="0.2">
      <c r="A808" s="633"/>
      <c r="B808" s="634"/>
      <c r="C808" s="634"/>
      <c r="D808" s="634"/>
      <c r="E808" s="634"/>
      <c r="F808" s="635"/>
      <c r="G808" s="674" t="s">
        <v>680</v>
      </c>
      <c r="H808" s="675"/>
      <c r="I808" s="675"/>
      <c r="J808" s="675"/>
      <c r="K808" s="676"/>
      <c r="L808" s="668" t="s">
        <v>681</v>
      </c>
      <c r="M808" s="669"/>
      <c r="N808" s="669"/>
      <c r="O808" s="669"/>
      <c r="P808" s="669"/>
      <c r="Q808" s="669"/>
      <c r="R808" s="669"/>
      <c r="S808" s="669"/>
      <c r="T808" s="669"/>
      <c r="U808" s="669"/>
      <c r="V808" s="669"/>
      <c r="W808" s="669"/>
      <c r="X808" s="670"/>
      <c r="Y808" s="388">
        <v>1.4</v>
      </c>
      <c r="Z808" s="389"/>
      <c r="AA808" s="389"/>
      <c r="AB808" s="809"/>
      <c r="AC808" s="674" t="s">
        <v>645</v>
      </c>
      <c r="AD808" s="675"/>
      <c r="AE808" s="675"/>
      <c r="AF808" s="675"/>
      <c r="AG808" s="676"/>
      <c r="AH808" s="668" t="s">
        <v>684</v>
      </c>
      <c r="AI808" s="669"/>
      <c r="AJ808" s="669"/>
      <c r="AK808" s="669"/>
      <c r="AL808" s="669"/>
      <c r="AM808" s="669"/>
      <c r="AN808" s="669"/>
      <c r="AO808" s="669"/>
      <c r="AP808" s="669"/>
      <c r="AQ808" s="669"/>
      <c r="AR808" s="669"/>
      <c r="AS808" s="669"/>
      <c r="AT808" s="670"/>
      <c r="AU808" s="388">
        <v>1</v>
      </c>
      <c r="AV808" s="389"/>
      <c r="AW808" s="389"/>
      <c r="AX808" s="390"/>
    </row>
    <row r="809" spans="1:50" ht="24.75" customHeight="1" x14ac:dyDescent="0.2">
      <c r="A809" s="633"/>
      <c r="B809" s="634"/>
      <c r="C809" s="634"/>
      <c r="D809" s="634"/>
      <c r="E809" s="634"/>
      <c r="F809" s="635"/>
      <c r="G809" s="606" t="s">
        <v>645</v>
      </c>
      <c r="H809" s="607"/>
      <c r="I809" s="607"/>
      <c r="J809" s="607"/>
      <c r="K809" s="608"/>
      <c r="L809" s="598" t="s">
        <v>679</v>
      </c>
      <c r="M809" s="599"/>
      <c r="N809" s="599"/>
      <c r="O809" s="599"/>
      <c r="P809" s="599"/>
      <c r="Q809" s="599"/>
      <c r="R809" s="599"/>
      <c r="S809" s="599"/>
      <c r="T809" s="599"/>
      <c r="U809" s="599"/>
      <c r="V809" s="599"/>
      <c r="W809" s="599"/>
      <c r="X809" s="600"/>
      <c r="Y809" s="601">
        <v>1.1000000000000001</v>
      </c>
      <c r="Z809" s="602"/>
      <c r="AA809" s="602"/>
      <c r="AB809" s="612"/>
      <c r="AC809" s="606" t="s">
        <v>648</v>
      </c>
      <c r="AD809" s="607"/>
      <c r="AE809" s="607"/>
      <c r="AF809" s="607"/>
      <c r="AG809" s="608"/>
      <c r="AH809" s="598" t="s">
        <v>664</v>
      </c>
      <c r="AI809" s="599"/>
      <c r="AJ809" s="599"/>
      <c r="AK809" s="599"/>
      <c r="AL809" s="599"/>
      <c r="AM809" s="599"/>
      <c r="AN809" s="599"/>
      <c r="AO809" s="599"/>
      <c r="AP809" s="599"/>
      <c r="AQ809" s="599"/>
      <c r="AR809" s="599"/>
      <c r="AS809" s="599"/>
      <c r="AT809" s="600"/>
      <c r="AU809" s="601">
        <v>0.1</v>
      </c>
      <c r="AV809" s="602"/>
      <c r="AW809" s="602"/>
      <c r="AX809" s="603"/>
    </row>
    <row r="810" spans="1:50" ht="24.75" customHeight="1" x14ac:dyDescent="0.2">
      <c r="A810" s="633"/>
      <c r="B810" s="634"/>
      <c r="C810" s="634"/>
      <c r="D810" s="634"/>
      <c r="E810" s="634"/>
      <c r="F810" s="635"/>
      <c r="G810" s="606" t="s">
        <v>652</v>
      </c>
      <c r="H810" s="607"/>
      <c r="I810" s="607"/>
      <c r="J810" s="607"/>
      <c r="K810" s="608"/>
      <c r="L810" s="598" t="s">
        <v>682</v>
      </c>
      <c r="M810" s="599"/>
      <c r="N810" s="599"/>
      <c r="O810" s="599"/>
      <c r="P810" s="599"/>
      <c r="Q810" s="599"/>
      <c r="R810" s="599"/>
      <c r="S810" s="599"/>
      <c r="T810" s="599"/>
      <c r="U810" s="599"/>
      <c r="V810" s="599"/>
      <c r="W810" s="599"/>
      <c r="X810" s="600"/>
      <c r="Y810" s="601">
        <v>0.3</v>
      </c>
      <c r="Z810" s="602"/>
      <c r="AA810" s="602"/>
      <c r="AB810" s="612"/>
      <c r="AC810" s="606" t="s">
        <v>652</v>
      </c>
      <c r="AD810" s="607"/>
      <c r="AE810" s="607"/>
      <c r="AF810" s="607"/>
      <c r="AG810" s="608"/>
      <c r="AH810" s="598" t="s">
        <v>682</v>
      </c>
      <c r="AI810" s="599"/>
      <c r="AJ810" s="599"/>
      <c r="AK810" s="599"/>
      <c r="AL810" s="599"/>
      <c r="AM810" s="599"/>
      <c r="AN810" s="599"/>
      <c r="AO810" s="599"/>
      <c r="AP810" s="599"/>
      <c r="AQ810" s="599"/>
      <c r="AR810" s="599"/>
      <c r="AS810" s="599"/>
      <c r="AT810" s="600"/>
      <c r="AU810" s="601">
        <v>0.4</v>
      </c>
      <c r="AV810" s="602"/>
      <c r="AW810" s="602"/>
      <c r="AX810" s="603"/>
    </row>
    <row r="811" spans="1:50" ht="24.75" customHeight="1" x14ac:dyDescent="0.2">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2">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2">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2">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2">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2">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2">
      <c r="A817" s="633"/>
      <c r="B817" s="634"/>
      <c r="C817" s="634"/>
      <c r="D817" s="634"/>
      <c r="E817" s="634"/>
      <c r="F817" s="635"/>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5">
      <c r="A818" s="633"/>
      <c r="B818" s="634"/>
      <c r="C818" s="634"/>
      <c r="D818" s="634"/>
      <c r="E818" s="634"/>
      <c r="F818" s="635"/>
      <c r="G818" s="830" t="s">
        <v>20</v>
      </c>
      <c r="H818" s="831"/>
      <c r="I818" s="831"/>
      <c r="J818" s="831"/>
      <c r="K818" s="831"/>
      <c r="L818" s="832"/>
      <c r="M818" s="833"/>
      <c r="N818" s="833"/>
      <c r="O818" s="833"/>
      <c r="P818" s="833"/>
      <c r="Q818" s="833"/>
      <c r="R818" s="833"/>
      <c r="S818" s="833"/>
      <c r="T818" s="833"/>
      <c r="U818" s="833"/>
      <c r="V818" s="833"/>
      <c r="W818" s="833"/>
      <c r="X818" s="834"/>
      <c r="Y818" s="835">
        <f>SUM(Y808:AB817)</f>
        <v>2.8</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1.5</v>
      </c>
      <c r="AV818" s="836"/>
      <c r="AW818" s="836"/>
      <c r="AX818" s="838"/>
    </row>
    <row r="819" spans="1:50" ht="24.75" customHeight="1" x14ac:dyDescent="0.2">
      <c r="A819" s="633"/>
      <c r="B819" s="634"/>
      <c r="C819" s="634"/>
      <c r="D819" s="634"/>
      <c r="E819" s="634"/>
      <c r="F819" s="635"/>
      <c r="G819" s="595" t="s">
        <v>727</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7"/>
    </row>
    <row r="820" spans="1:50" ht="24.75" customHeight="1" x14ac:dyDescent="0.2">
      <c r="A820" s="633"/>
      <c r="B820" s="634"/>
      <c r="C820" s="634"/>
      <c r="D820" s="634"/>
      <c r="E820" s="634"/>
      <c r="F820" s="635"/>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customHeight="1" x14ac:dyDescent="0.2">
      <c r="A821" s="633"/>
      <c r="B821" s="634"/>
      <c r="C821" s="634"/>
      <c r="D821" s="634"/>
      <c r="E821" s="634"/>
      <c r="F821" s="635"/>
      <c r="G821" s="674" t="s">
        <v>680</v>
      </c>
      <c r="H821" s="675"/>
      <c r="I821" s="675"/>
      <c r="J821" s="675"/>
      <c r="K821" s="676"/>
      <c r="L821" s="668"/>
      <c r="M821" s="669"/>
      <c r="N821" s="669"/>
      <c r="O821" s="669"/>
      <c r="P821" s="669"/>
      <c r="Q821" s="669"/>
      <c r="R821" s="669"/>
      <c r="S821" s="669"/>
      <c r="T821" s="669"/>
      <c r="U821" s="669"/>
      <c r="V821" s="669"/>
      <c r="W821" s="669"/>
      <c r="X821" s="670"/>
      <c r="Y821" s="388">
        <v>1.4</v>
      </c>
      <c r="Z821" s="389"/>
      <c r="AA821" s="389"/>
      <c r="AB821" s="809"/>
      <c r="AC821" s="674"/>
      <c r="AD821" s="675"/>
      <c r="AE821" s="675"/>
      <c r="AF821" s="675"/>
      <c r="AG821" s="676"/>
      <c r="AH821" s="668"/>
      <c r="AI821" s="669"/>
      <c r="AJ821" s="669"/>
      <c r="AK821" s="669"/>
      <c r="AL821" s="669"/>
      <c r="AM821" s="669"/>
      <c r="AN821" s="669"/>
      <c r="AO821" s="669"/>
      <c r="AP821" s="669"/>
      <c r="AQ821" s="669"/>
      <c r="AR821" s="669"/>
      <c r="AS821" s="669"/>
      <c r="AT821" s="670"/>
      <c r="AU821" s="388"/>
      <c r="AV821" s="389"/>
      <c r="AW821" s="389"/>
      <c r="AX821" s="390"/>
    </row>
    <row r="822" spans="1:50" ht="24.75" customHeight="1" x14ac:dyDescent="0.2">
      <c r="A822" s="633"/>
      <c r="B822" s="634"/>
      <c r="C822" s="634"/>
      <c r="D822" s="634"/>
      <c r="E822" s="634"/>
      <c r="F822" s="635"/>
      <c r="G822" s="606" t="s">
        <v>728</v>
      </c>
      <c r="H822" s="607"/>
      <c r="I822" s="607"/>
      <c r="J822" s="607"/>
      <c r="K822" s="608"/>
      <c r="L822" s="598"/>
      <c r="M822" s="599"/>
      <c r="N822" s="599"/>
      <c r="O822" s="599"/>
      <c r="P822" s="599"/>
      <c r="Q822" s="599"/>
      <c r="R822" s="599"/>
      <c r="S822" s="599"/>
      <c r="T822" s="599"/>
      <c r="U822" s="599"/>
      <c r="V822" s="599"/>
      <c r="W822" s="599"/>
      <c r="X822" s="600"/>
      <c r="Y822" s="601">
        <v>0.8</v>
      </c>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x14ac:dyDescent="0.2">
      <c r="A823" s="633"/>
      <c r="B823" s="634"/>
      <c r="C823" s="634"/>
      <c r="D823" s="634"/>
      <c r="E823" s="634"/>
      <c r="F823" s="635"/>
      <c r="G823" s="606" t="s">
        <v>645</v>
      </c>
      <c r="H823" s="607"/>
      <c r="I823" s="607"/>
      <c r="J823" s="607"/>
      <c r="K823" s="608"/>
      <c r="L823" s="598"/>
      <c r="M823" s="599"/>
      <c r="N823" s="599"/>
      <c r="O823" s="599"/>
      <c r="P823" s="599"/>
      <c r="Q823" s="599"/>
      <c r="R823" s="599"/>
      <c r="S823" s="599"/>
      <c r="T823" s="599"/>
      <c r="U823" s="599"/>
      <c r="V823" s="599"/>
      <c r="W823" s="599"/>
      <c r="X823" s="600"/>
      <c r="Y823" s="601">
        <v>0.6</v>
      </c>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x14ac:dyDescent="0.2">
      <c r="A824" s="633"/>
      <c r="B824" s="634"/>
      <c r="C824" s="634"/>
      <c r="D824" s="634"/>
      <c r="E824" s="634"/>
      <c r="F824" s="635"/>
      <c r="G824" s="606" t="s">
        <v>652</v>
      </c>
      <c r="H824" s="607"/>
      <c r="I824" s="607"/>
      <c r="J824" s="607"/>
      <c r="K824" s="608"/>
      <c r="L824" s="598" t="s">
        <v>729</v>
      </c>
      <c r="M824" s="599"/>
      <c r="N824" s="599"/>
      <c r="O824" s="599"/>
      <c r="P824" s="599"/>
      <c r="Q824" s="599"/>
      <c r="R824" s="599"/>
      <c r="S824" s="599"/>
      <c r="T824" s="599"/>
      <c r="U824" s="599"/>
      <c r="V824" s="599"/>
      <c r="W824" s="599"/>
      <c r="X824" s="600"/>
      <c r="Y824" s="601">
        <v>0.2</v>
      </c>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x14ac:dyDescent="0.2">
      <c r="A825" s="633"/>
      <c r="B825" s="634"/>
      <c r="C825" s="634"/>
      <c r="D825" s="634"/>
      <c r="E825" s="634"/>
      <c r="F825" s="635"/>
      <c r="G825" s="606" t="s">
        <v>667</v>
      </c>
      <c r="H825" s="607"/>
      <c r="I825" s="607"/>
      <c r="J825" s="607"/>
      <c r="K825" s="608"/>
      <c r="L825" s="598"/>
      <c r="M825" s="599"/>
      <c r="N825" s="599"/>
      <c r="O825" s="599"/>
      <c r="P825" s="599"/>
      <c r="Q825" s="599"/>
      <c r="R825" s="599"/>
      <c r="S825" s="599"/>
      <c r="T825" s="599"/>
      <c r="U825" s="599"/>
      <c r="V825" s="599"/>
      <c r="W825" s="599"/>
      <c r="X825" s="600"/>
      <c r="Y825" s="601">
        <v>0.2</v>
      </c>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x14ac:dyDescent="0.2">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x14ac:dyDescent="0.2">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x14ac:dyDescent="0.2">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x14ac:dyDescent="0.2">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2">
      <c r="A830" s="633"/>
      <c r="B830" s="634"/>
      <c r="C830" s="634"/>
      <c r="D830" s="634"/>
      <c r="E830" s="634"/>
      <c r="F830" s="635"/>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2">
      <c r="A831" s="633"/>
      <c r="B831" s="634"/>
      <c r="C831" s="634"/>
      <c r="D831" s="634"/>
      <c r="E831" s="634"/>
      <c r="F831" s="635"/>
      <c r="G831" s="830" t="s">
        <v>20</v>
      </c>
      <c r="H831" s="831"/>
      <c r="I831" s="831"/>
      <c r="J831" s="831"/>
      <c r="K831" s="831"/>
      <c r="L831" s="832"/>
      <c r="M831" s="833"/>
      <c r="N831" s="833"/>
      <c r="O831" s="833"/>
      <c r="P831" s="833"/>
      <c r="Q831" s="833"/>
      <c r="R831" s="833"/>
      <c r="S831" s="833"/>
      <c r="T831" s="833"/>
      <c r="U831" s="833"/>
      <c r="V831" s="833"/>
      <c r="W831" s="833"/>
      <c r="X831" s="834"/>
      <c r="Y831" s="835">
        <f>SUM(Y821:AB830)</f>
        <v>3.2000000000000006</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5">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343</v>
      </c>
      <c r="AM832" s="279"/>
      <c r="AN832" s="279"/>
      <c r="AO832" s="81" t="s">
        <v>341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299</v>
      </c>
      <c r="K837" s="365"/>
      <c r="L837" s="365"/>
      <c r="M837" s="365"/>
      <c r="N837" s="365"/>
      <c r="O837" s="365"/>
      <c r="P837" s="366" t="s">
        <v>247</v>
      </c>
      <c r="Q837" s="366"/>
      <c r="R837" s="366"/>
      <c r="S837" s="366"/>
      <c r="T837" s="366"/>
      <c r="U837" s="366"/>
      <c r="V837" s="366"/>
      <c r="W837" s="366"/>
      <c r="X837" s="366"/>
      <c r="Y837" s="367" t="s">
        <v>297</v>
      </c>
      <c r="Z837" s="368"/>
      <c r="AA837" s="368"/>
      <c r="AB837" s="368"/>
      <c r="AC837" s="148" t="s">
        <v>337</v>
      </c>
      <c r="AD837" s="148"/>
      <c r="AE837" s="148"/>
      <c r="AF837" s="148"/>
      <c r="AG837" s="148"/>
      <c r="AH837" s="367" t="s">
        <v>367</v>
      </c>
      <c r="AI837" s="364"/>
      <c r="AJ837" s="364"/>
      <c r="AK837" s="364"/>
      <c r="AL837" s="364" t="s">
        <v>21</v>
      </c>
      <c r="AM837" s="364"/>
      <c r="AN837" s="364"/>
      <c r="AO837" s="369"/>
      <c r="AP837" s="370" t="s">
        <v>300</v>
      </c>
      <c r="AQ837" s="370"/>
      <c r="AR837" s="370"/>
      <c r="AS837" s="370"/>
      <c r="AT837" s="370"/>
      <c r="AU837" s="370"/>
      <c r="AV837" s="370"/>
      <c r="AW837" s="370"/>
      <c r="AX837" s="370"/>
    </row>
    <row r="838" spans="1:50" ht="39" customHeight="1" x14ac:dyDescent="0.2">
      <c r="A838" s="376">
        <v>1</v>
      </c>
      <c r="B838" s="376">
        <v>1</v>
      </c>
      <c r="C838" s="361" t="s">
        <v>685</v>
      </c>
      <c r="D838" s="347"/>
      <c r="E838" s="347"/>
      <c r="F838" s="347"/>
      <c r="G838" s="347"/>
      <c r="H838" s="347"/>
      <c r="I838" s="347"/>
      <c r="J838" s="348">
        <v>7010901005494</v>
      </c>
      <c r="K838" s="349"/>
      <c r="L838" s="349"/>
      <c r="M838" s="349"/>
      <c r="N838" s="349"/>
      <c r="O838" s="349"/>
      <c r="P838" s="362" t="s">
        <v>686</v>
      </c>
      <c r="Q838" s="350"/>
      <c r="R838" s="350"/>
      <c r="S838" s="350"/>
      <c r="T838" s="350"/>
      <c r="U838" s="350"/>
      <c r="V838" s="350"/>
      <c r="W838" s="350"/>
      <c r="X838" s="350"/>
      <c r="Y838" s="351">
        <v>34</v>
      </c>
      <c r="Z838" s="352"/>
      <c r="AA838" s="352"/>
      <c r="AB838" s="353"/>
      <c r="AC838" s="363" t="s">
        <v>373</v>
      </c>
      <c r="AD838" s="371"/>
      <c r="AE838" s="371"/>
      <c r="AF838" s="371"/>
      <c r="AG838" s="371"/>
      <c r="AH838" s="372">
        <v>1</v>
      </c>
      <c r="AI838" s="373"/>
      <c r="AJ838" s="373"/>
      <c r="AK838" s="373"/>
      <c r="AL838" s="357">
        <v>99.2</v>
      </c>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299</v>
      </c>
      <c r="K870" s="365"/>
      <c r="L870" s="365"/>
      <c r="M870" s="365"/>
      <c r="N870" s="365"/>
      <c r="O870" s="365"/>
      <c r="P870" s="366" t="s">
        <v>247</v>
      </c>
      <c r="Q870" s="366"/>
      <c r="R870" s="366"/>
      <c r="S870" s="366"/>
      <c r="T870" s="366"/>
      <c r="U870" s="366"/>
      <c r="V870" s="366"/>
      <c r="W870" s="366"/>
      <c r="X870" s="366"/>
      <c r="Y870" s="367" t="s">
        <v>297</v>
      </c>
      <c r="Z870" s="368"/>
      <c r="AA870" s="368"/>
      <c r="AB870" s="368"/>
      <c r="AC870" s="148" t="s">
        <v>337</v>
      </c>
      <c r="AD870" s="148"/>
      <c r="AE870" s="148"/>
      <c r="AF870" s="148"/>
      <c r="AG870" s="148"/>
      <c r="AH870" s="367" t="s">
        <v>367</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2">
      <c r="A871" s="376">
        <v>1</v>
      </c>
      <c r="B871" s="376">
        <v>1</v>
      </c>
      <c r="C871" s="361" t="s">
        <v>687</v>
      </c>
      <c r="D871" s="347"/>
      <c r="E871" s="347"/>
      <c r="F871" s="347"/>
      <c r="G871" s="347"/>
      <c r="H871" s="347"/>
      <c r="I871" s="347"/>
      <c r="J871" s="348">
        <v>4240001010433</v>
      </c>
      <c r="K871" s="349"/>
      <c r="L871" s="349"/>
      <c r="M871" s="349"/>
      <c r="N871" s="349"/>
      <c r="O871" s="349"/>
      <c r="P871" s="362" t="s">
        <v>688</v>
      </c>
      <c r="Q871" s="350"/>
      <c r="R871" s="350"/>
      <c r="S871" s="350"/>
      <c r="T871" s="350"/>
      <c r="U871" s="350"/>
      <c r="V871" s="350"/>
      <c r="W871" s="350"/>
      <c r="X871" s="350"/>
      <c r="Y871" s="351">
        <v>24</v>
      </c>
      <c r="Z871" s="352"/>
      <c r="AA871" s="352"/>
      <c r="AB871" s="353"/>
      <c r="AC871" s="363" t="s">
        <v>373</v>
      </c>
      <c r="AD871" s="371"/>
      <c r="AE871" s="371"/>
      <c r="AF871" s="371"/>
      <c r="AG871" s="371"/>
      <c r="AH871" s="372">
        <v>1</v>
      </c>
      <c r="AI871" s="373"/>
      <c r="AJ871" s="373"/>
      <c r="AK871" s="373"/>
      <c r="AL871" s="357">
        <v>98</v>
      </c>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299</v>
      </c>
      <c r="K903" s="365"/>
      <c r="L903" s="365"/>
      <c r="M903" s="365"/>
      <c r="N903" s="365"/>
      <c r="O903" s="365"/>
      <c r="P903" s="366" t="s">
        <v>247</v>
      </c>
      <c r="Q903" s="366"/>
      <c r="R903" s="366"/>
      <c r="S903" s="366"/>
      <c r="T903" s="366"/>
      <c r="U903" s="366"/>
      <c r="V903" s="366"/>
      <c r="W903" s="366"/>
      <c r="X903" s="366"/>
      <c r="Y903" s="367" t="s">
        <v>297</v>
      </c>
      <c r="Z903" s="368"/>
      <c r="AA903" s="368"/>
      <c r="AB903" s="368"/>
      <c r="AC903" s="148" t="s">
        <v>337</v>
      </c>
      <c r="AD903" s="148"/>
      <c r="AE903" s="148"/>
      <c r="AF903" s="148"/>
      <c r="AG903" s="148"/>
      <c r="AH903" s="367" t="s">
        <v>367</v>
      </c>
      <c r="AI903" s="364"/>
      <c r="AJ903" s="364"/>
      <c r="AK903" s="364"/>
      <c r="AL903" s="364" t="s">
        <v>21</v>
      </c>
      <c r="AM903" s="364"/>
      <c r="AN903" s="364"/>
      <c r="AO903" s="369"/>
      <c r="AP903" s="370" t="s">
        <v>300</v>
      </c>
      <c r="AQ903" s="370"/>
      <c r="AR903" s="370"/>
      <c r="AS903" s="370"/>
      <c r="AT903" s="370"/>
      <c r="AU903" s="370"/>
      <c r="AV903" s="370"/>
      <c r="AW903" s="370"/>
      <c r="AX903" s="370"/>
    </row>
    <row r="904" spans="1:50" ht="30" customHeight="1" x14ac:dyDescent="0.2">
      <c r="A904" s="376">
        <v>1</v>
      </c>
      <c r="B904" s="376">
        <v>1</v>
      </c>
      <c r="C904" s="361" t="s">
        <v>689</v>
      </c>
      <c r="D904" s="347"/>
      <c r="E904" s="347"/>
      <c r="F904" s="347"/>
      <c r="G904" s="347"/>
      <c r="H904" s="347"/>
      <c r="I904" s="347"/>
      <c r="J904" s="348">
        <v>2000020350001</v>
      </c>
      <c r="K904" s="349"/>
      <c r="L904" s="349"/>
      <c r="M904" s="349"/>
      <c r="N904" s="349"/>
      <c r="O904" s="349"/>
      <c r="P904" s="362" t="s">
        <v>699</v>
      </c>
      <c r="Q904" s="350"/>
      <c r="R904" s="350"/>
      <c r="S904" s="350"/>
      <c r="T904" s="350"/>
      <c r="U904" s="350"/>
      <c r="V904" s="350"/>
      <c r="W904" s="350"/>
      <c r="X904" s="350"/>
      <c r="Y904" s="351">
        <v>5</v>
      </c>
      <c r="Z904" s="352"/>
      <c r="AA904" s="352"/>
      <c r="AB904" s="353"/>
      <c r="AC904" s="363" t="s">
        <v>379</v>
      </c>
      <c r="AD904" s="371"/>
      <c r="AE904" s="371"/>
      <c r="AF904" s="371"/>
      <c r="AG904" s="371"/>
      <c r="AH904" s="372" t="s">
        <v>700</v>
      </c>
      <c r="AI904" s="373"/>
      <c r="AJ904" s="373"/>
      <c r="AK904" s="373"/>
      <c r="AL904" s="357" t="s">
        <v>701</v>
      </c>
      <c r="AM904" s="358"/>
      <c r="AN904" s="358"/>
      <c r="AO904" s="359"/>
      <c r="AP904" s="360"/>
      <c r="AQ904" s="360"/>
      <c r="AR904" s="360"/>
      <c r="AS904" s="360"/>
      <c r="AT904" s="360"/>
      <c r="AU904" s="360"/>
      <c r="AV904" s="360"/>
      <c r="AW904" s="360"/>
      <c r="AX904" s="360"/>
    </row>
    <row r="905" spans="1:50" ht="30" customHeight="1" x14ac:dyDescent="0.2">
      <c r="A905" s="376">
        <v>2</v>
      </c>
      <c r="B905" s="376">
        <v>1</v>
      </c>
      <c r="C905" s="361" t="s">
        <v>690</v>
      </c>
      <c r="D905" s="347"/>
      <c r="E905" s="347"/>
      <c r="F905" s="347"/>
      <c r="G905" s="347"/>
      <c r="H905" s="347"/>
      <c r="I905" s="347"/>
      <c r="J905" s="348">
        <v>8000020280003</v>
      </c>
      <c r="K905" s="349"/>
      <c r="L905" s="349"/>
      <c r="M905" s="349"/>
      <c r="N905" s="349"/>
      <c r="O905" s="349"/>
      <c r="P905" s="362" t="s">
        <v>699</v>
      </c>
      <c r="Q905" s="350"/>
      <c r="R905" s="350"/>
      <c r="S905" s="350"/>
      <c r="T905" s="350"/>
      <c r="U905" s="350"/>
      <c r="V905" s="350"/>
      <c r="W905" s="350"/>
      <c r="X905" s="350"/>
      <c r="Y905" s="351">
        <v>4</v>
      </c>
      <c r="Z905" s="352"/>
      <c r="AA905" s="352"/>
      <c r="AB905" s="353"/>
      <c r="AC905" s="363" t="s">
        <v>379</v>
      </c>
      <c r="AD905" s="363"/>
      <c r="AE905" s="363"/>
      <c r="AF905" s="363"/>
      <c r="AG905" s="363"/>
      <c r="AH905" s="372" t="s">
        <v>700</v>
      </c>
      <c r="AI905" s="373"/>
      <c r="AJ905" s="373"/>
      <c r="AK905" s="373"/>
      <c r="AL905" s="357" t="s">
        <v>701</v>
      </c>
      <c r="AM905" s="358"/>
      <c r="AN905" s="358"/>
      <c r="AO905" s="359"/>
      <c r="AP905" s="360"/>
      <c r="AQ905" s="360"/>
      <c r="AR905" s="360"/>
      <c r="AS905" s="360"/>
      <c r="AT905" s="360"/>
      <c r="AU905" s="360"/>
      <c r="AV905" s="360"/>
      <c r="AW905" s="360"/>
      <c r="AX905" s="360"/>
    </row>
    <row r="906" spans="1:50" ht="30" customHeight="1" x14ac:dyDescent="0.2">
      <c r="A906" s="376">
        <v>3</v>
      </c>
      <c r="B906" s="376">
        <v>1</v>
      </c>
      <c r="C906" s="361" t="s">
        <v>691</v>
      </c>
      <c r="D906" s="347"/>
      <c r="E906" s="347"/>
      <c r="F906" s="347"/>
      <c r="G906" s="347"/>
      <c r="H906" s="347"/>
      <c r="I906" s="347"/>
      <c r="J906" s="348">
        <v>7000020340006</v>
      </c>
      <c r="K906" s="349"/>
      <c r="L906" s="349"/>
      <c r="M906" s="349"/>
      <c r="N906" s="349"/>
      <c r="O906" s="349"/>
      <c r="P906" s="362" t="s">
        <v>699</v>
      </c>
      <c r="Q906" s="350"/>
      <c r="R906" s="350"/>
      <c r="S906" s="350"/>
      <c r="T906" s="350"/>
      <c r="U906" s="350"/>
      <c r="V906" s="350"/>
      <c r="W906" s="350"/>
      <c r="X906" s="350"/>
      <c r="Y906" s="351">
        <v>4</v>
      </c>
      <c r="Z906" s="352"/>
      <c r="AA906" s="352"/>
      <c r="AB906" s="353"/>
      <c r="AC906" s="363" t="s">
        <v>379</v>
      </c>
      <c r="AD906" s="363"/>
      <c r="AE906" s="363"/>
      <c r="AF906" s="363"/>
      <c r="AG906" s="363"/>
      <c r="AH906" s="355" t="s">
        <v>701</v>
      </c>
      <c r="AI906" s="356"/>
      <c r="AJ906" s="356"/>
      <c r="AK906" s="356"/>
      <c r="AL906" s="357" t="s">
        <v>701</v>
      </c>
      <c r="AM906" s="358"/>
      <c r="AN906" s="358"/>
      <c r="AO906" s="359"/>
      <c r="AP906" s="360"/>
      <c r="AQ906" s="360"/>
      <c r="AR906" s="360"/>
      <c r="AS906" s="360"/>
      <c r="AT906" s="360"/>
      <c r="AU906" s="360"/>
      <c r="AV906" s="360"/>
      <c r="AW906" s="360"/>
      <c r="AX906" s="360"/>
    </row>
    <row r="907" spans="1:50" ht="30" customHeight="1" x14ac:dyDescent="0.2">
      <c r="A907" s="376">
        <v>4</v>
      </c>
      <c r="B907" s="376">
        <v>1</v>
      </c>
      <c r="C907" s="361" t="s">
        <v>692</v>
      </c>
      <c r="D907" s="347"/>
      <c r="E907" s="347"/>
      <c r="F907" s="347"/>
      <c r="G907" s="347"/>
      <c r="H907" s="347"/>
      <c r="I907" s="347"/>
      <c r="J907" s="348">
        <v>5000020240001</v>
      </c>
      <c r="K907" s="349"/>
      <c r="L907" s="349"/>
      <c r="M907" s="349"/>
      <c r="N907" s="349"/>
      <c r="O907" s="349"/>
      <c r="P907" s="362" t="s">
        <v>699</v>
      </c>
      <c r="Q907" s="350"/>
      <c r="R907" s="350"/>
      <c r="S907" s="350"/>
      <c r="T907" s="350"/>
      <c r="U907" s="350"/>
      <c r="V907" s="350"/>
      <c r="W907" s="350"/>
      <c r="X907" s="350"/>
      <c r="Y907" s="351">
        <v>4</v>
      </c>
      <c r="Z907" s="352"/>
      <c r="AA907" s="352"/>
      <c r="AB907" s="353"/>
      <c r="AC907" s="363" t="s">
        <v>379</v>
      </c>
      <c r="AD907" s="363"/>
      <c r="AE907" s="363"/>
      <c r="AF907" s="363"/>
      <c r="AG907" s="363"/>
      <c r="AH907" s="355" t="s">
        <v>700</v>
      </c>
      <c r="AI907" s="356"/>
      <c r="AJ907" s="356"/>
      <c r="AK907" s="356"/>
      <c r="AL907" s="357" t="s">
        <v>702</v>
      </c>
      <c r="AM907" s="358"/>
      <c r="AN907" s="358"/>
      <c r="AO907" s="359"/>
      <c r="AP907" s="360"/>
      <c r="AQ907" s="360"/>
      <c r="AR907" s="360"/>
      <c r="AS907" s="360"/>
      <c r="AT907" s="360"/>
      <c r="AU907" s="360"/>
      <c r="AV907" s="360"/>
      <c r="AW907" s="360"/>
      <c r="AX907" s="360"/>
    </row>
    <row r="908" spans="1:50" ht="30" customHeight="1" x14ac:dyDescent="0.2">
      <c r="A908" s="376">
        <v>5</v>
      </c>
      <c r="B908" s="376">
        <v>1</v>
      </c>
      <c r="C908" s="361" t="s">
        <v>693</v>
      </c>
      <c r="D908" s="347"/>
      <c r="E908" s="347"/>
      <c r="F908" s="347"/>
      <c r="G908" s="347"/>
      <c r="H908" s="347"/>
      <c r="I908" s="347"/>
      <c r="J908" s="348">
        <v>4000020330001</v>
      </c>
      <c r="K908" s="349"/>
      <c r="L908" s="349"/>
      <c r="M908" s="349"/>
      <c r="N908" s="349"/>
      <c r="O908" s="349"/>
      <c r="P908" s="362" t="s">
        <v>699</v>
      </c>
      <c r="Q908" s="350"/>
      <c r="R908" s="350"/>
      <c r="S908" s="350"/>
      <c r="T908" s="350"/>
      <c r="U908" s="350"/>
      <c r="V908" s="350"/>
      <c r="W908" s="350"/>
      <c r="X908" s="350"/>
      <c r="Y908" s="351">
        <v>4</v>
      </c>
      <c r="Z908" s="352"/>
      <c r="AA908" s="352"/>
      <c r="AB908" s="353"/>
      <c r="AC908" s="354" t="s">
        <v>379</v>
      </c>
      <c r="AD908" s="354"/>
      <c r="AE908" s="354"/>
      <c r="AF908" s="354"/>
      <c r="AG908" s="354"/>
      <c r="AH908" s="355" t="s">
        <v>701</v>
      </c>
      <c r="AI908" s="356"/>
      <c r="AJ908" s="356"/>
      <c r="AK908" s="356"/>
      <c r="AL908" s="357" t="s">
        <v>703</v>
      </c>
      <c r="AM908" s="358"/>
      <c r="AN908" s="358"/>
      <c r="AO908" s="359"/>
      <c r="AP908" s="360"/>
      <c r="AQ908" s="360"/>
      <c r="AR908" s="360"/>
      <c r="AS908" s="360"/>
      <c r="AT908" s="360"/>
      <c r="AU908" s="360"/>
      <c r="AV908" s="360"/>
      <c r="AW908" s="360"/>
      <c r="AX908" s="360"/>
    </row>
    <row r="909" spans="1:50" ht="30" customHeight="1" x14ac:dyDescent="0.2">
      <c r="A909" s="376">
        <v>6</v>
      </c>
      <c r="B909" s="376">
        <v>1</v>
      </c>
      <c r="C909" s="361" t="s">
        <v>694</v>
      </c>
      <c r="D909" s="347"/>
      <c r="E909" s="347"/>
      <c r="F909" s="347"/>
      <c r="G909" s="347"/>
      <c r="H909" s="347"/>
      <c r="I909" s="347"/>
      <c r="J909" s="348">
        <v>1000020440001</v>
      </c>
      <c r="K909" s="349"/>
      <c r="L909" s="349"/>
      <c r="M909" s="349"/>
      <c r="N909" s="349"/>
      <c r="O909" s="349"/>
      <c r="P909" s="362" t="s">
        <v>699</v>
      </c>
      <c r="Q909" s="350"/>
      <c r="R909" s="350"/>
      <c r="S909" s="350"/>
      <c r="T909" s="350"/>
      <c r="U909" s="350"/>
      <c r="V909" s="350"/>
      <c r="W909" s="350"/>
      <c r="X909" s="350"/>
      <c r="Y909" s="351">
        <v>3</v>
      </c>
      <c r="Z909" s="352"/>
      <c r="AA909" s="352"/>
      <c r="AB909" s="353"/>
      <c r="AC909" s="354" t="s">
        <v>379</v>
      </c>
      <c r="AD909" s="354"/>
      <c r="AE909" s="354"/>
      <c r="AF909" s="354"/>
      <c r="AG909" s="354"/>
      <c r="AH909" s="355" t="s">
        <v>701</v>
      </c>
      <c r="AI909" s="356"/>
      <c r="AJ909" s="356"/>
      <c r="AK909" s="356"/>
      <c r="AL909" s="357" t="s">
        <v>700</v>
      </c>
      <c r="AM909" s="358"/>
      <c r="AN909" s="358"/>
      <c r="AO909" s="359"/>
      <c r="AP909" s="360"/>
      <c r="AQ909" s="360"/>
      <c r="AR909" s="360"/>
      <c r="AS909" s="360"/>
      <c r="AT909" s="360"/>
      <c r="AU909" s="360"/>
      <c r="AV909" s="360"/>
      <c r="AW909" s="360"/>
      <c r="AX909" s="360"/>
    </row>
    <row r="910" spans="1:50" ht="30" customHeight="1" x14ac:dyDescent="0.2">
      <c r="A910" s="376">
        <v>7</v>
      </c>
      <c r="B910" s="376">
        <v>1</v>
      </c>
      <c r="C910" s="361" t="s">
        <v>695</v>
      </c>
      <c r="D910" s="347"/>
      <c r="E910" s="347"/>
      <c r="F910" s="347"/>
      <c r="G910" s="347"/>
      <c r="H910" s="347"/>
      <c r="I910" s="347"/>
      <c r="J910" s="348">
        <v>6000020400009</v>
      </c>
      <c r="K910" s="349"/>
      <c r="L910" s="349"/>
      <c r="M910" s="349"/>
      <c r="N910" s="349"/>
      <c r="O910" s="349"/>
      <c r="P910" s="362" t="s">
        <v>699</v>
      </c>
      <c r="Q910" s="350"/>
      <c r="R910" s="350"/>
      <c r="S910" s="350"/>
      <c r="T910" s="350"/>
      <c r="U910" s="350"/>
      <c r="V910" s="350"/>
      <c r="W910" s="350"/>
      <c r="X910" s="350"/>
      <c r="Y910" s="351">
        <v>3</v>
      </c>
      <c r="Z910" s="352"/>
      <c r="AA910" s="352"/>
      <c r="AB910" s="353"/>
      <c r="AC910" s="354" t="s">
        <v>379</v>
      </c>
      <c r="AD910" s="354"/>
      <c r="AE910" s="354"/>
      <c r="AF910" s="354"/>
      <c r="AG910" s="354"/>
      <c r="AH910" s="355" t="s">
        <v>700</v>
      </c>
      <c r="AI910" s="356"/>
      <c r="AJ910" s="356"/>
      <c r="AK910" s="356"/>
      <c r="AL910" s="357" t="s">
        <v>701</v>
      </c>
      <c r="AM910" s="358"/>
      <c r="AN910" s="358"/>
      <c r="AO910" s="359"/>
      <c r="AP910" s="360"/>
      <c r="AQ910" s="360"/>
      <c r="AR910" s="360"/>
      <c r="AS910" s="360"/>
      <c r="AT910" s="360"/>
      <c r="AU910" s="360"/>
      <c r="AV910" s="360"/>
      <c r="AW910" s="360"/>
      <c r="AX910" s="360"/>
    </row>
    <row r="911" spans="1:50" ht="30" customHeight="1" x14ac:dyDescent="0.2">
      <c r="A911" s="376">
        <v>8</v>
      </c>
      <c r="B911" s="376">
        <v>1</v>
      </c>
      <c r="C911" s="361" t="s">
        <v>696</v>
      </c>
      <c r="D911" s="347"/>
      <c r="E911" s="347"/>
      <c r="F911" s="347"/>
      <c r="G911" s="347"/>
      <c r="H911" s="347"/>
      <c r="I911" s="347"/>
      <c r="J911" s="348">
        <v>1000020230006</v>
      </c>
      <c r="K911" s="349"/>
      <c r="L911" s="349"/>
      <c r="M911" s="349"/>
      <c r="N911" s="349"/>
      <c r="O911" s="349"/>
      <c r="P911" s="362" t="s">
        <v>699</v>
      </c>
      <c r="Q911" s="350"/>
      <c r="R911" s="350"/>
      <c r="S911" s="350"/>
      <c r="T911" s="350"/>
      <c r="U911" s="350"/>
      <c r="V911" s="350"/>
      <c r="W911" s="350"/>
      <c r="X911" s="350"/>
      <c r="Y911" s="351">
        <v>3</v>
      </c>
      <c r="Z911" s="352"/>
      <c r="AA911" s="352"/>
      <c r="AB911" s="353"/>
      <c r="AC911" s="354" t="s">
        <v>379</v>
      </c>
      <c r="AD911" s="354"/>
      <c r="AE911" s="354"/>
      <c r="AF911" s="354"/>
      <c r="AG911" s="354"/>
      <c r="AH911" s="355" t="s">
        <v>704</v>
      </c>
      <c r="AI911" s="356"/>
      <c r="AJ911" s="356"/>
      <c r="AK911" s="356"/>
      <c r="AL911" s="357" t="s">
        <v>701</v>
      </c>
      <c r="AM911" s="358"/>
      <c r="AN911" s="358"/>
      <c r="AO911" s="359"/>
      <c r="AP911" s="360"/>
      <c r="AQ911" s="360"/>
      <c r="AR911" s="360"/>
      <c r="AS911" s="360"/>
      <c r="AT911" s="360"/>
      <c r="AU911" s="360"/>
      <c r="AV911" s="360"/>
      <c r="AW911" s="360"/>
      <c r="AX911" s="360"/>
    </row>
    <row r="912" spans="1:50" ht="30" customHeight="1" x14ac:dyDescent="0.2">
      <c r="A912" s="376">
        <v>9</v>
      </c>
      <c r="B912" s="376">
        <v>1</v>
      </c>
      <c r="C912" s="361" t="s">
        <v>697</v>
      </c>
      <c r="D912" s="347"/>
      <c r="E912" s="347"/>
      <c r="F912" s="347"/>
      <c r="G912" s="347"/>
      <c r="H912" s="347"/>
      <c r="I912" s="347"/>
      <c r="J912" s="348">
        <v>1000020380008</v>
      </c>
      <c r="K912" s="349"/>
      <c r="L912" s="349"/>
      <c r="M912" s="349"/>
      <c r="N912" s="349"/>
      <c r="O912" s="349"/>
      <c r="P912" s="362" t="s">
        <v>699</v>
      </c>
      <c r="Q912" s="350"/>
      <c r="R912" s="350"/>
      <c r="S912" s="350"/>
      <c r="T912" s="350"/>
      <c r="U912" s="350"/>
      <c r="V912" s="350"/>
      <c r="W912" s="350"/>
      <c r="X912" s="350"/>
      <c r="Y912" s="351">
        <v>3</v>
      </c>
      <c r="Z912" s="352"/>
      <c r="AA912" s="352"/>
      <c r="AB912" s="353"/>
      <c r="AC912" s="354" t="s">
        <v>379</v>
      </c>
      <c r="AD912" s="354"/>
      <c r="AE912" s="354"/>
      <c r="AF912" s="354"/>
      <c r="AG912" s="354"/>
      <c r="AH912" s="355" t="s">
        <v>700</v>
      </c>
      <c r="AI912" s="356"/>
      <c r="AJ912" s="356"/>
      <c r="AK912" s="356"/>
      <c r="AL912" s="357" t="s">
        <v>700</v>
      </c>
      <c r="AM912" s="358"/>
      <c r="AN912" s="358"/>
      <c r="AO912" s="359"/>
      <c r="AP912" s="360"/>
      <c r="AQ912" s="360"/>
      <c r="AR912" s="360"/>
      <c r="AS912" s="360"/>
      <c r="AT912" s="360"/>
      <c r="AU912" s="360"/>
      <c r="AV912" s="360"/>
      <c r="AW912" s="360"/>
      <c r="AX912" s="360"/>
    </row>
    <row r="913" spans="1:50" ht="30" customHeight="1" x14ac:dyDescent="0.2">
      <c r="A913" s="376">
        <v>10</v>
      </c>
      <c r="B913" s="376">
        <v>1</v>
      </c>
      <c r="C913" s="361" t="s">
        <v>698</v>
      </c>
      <c r="D913" s="347"/>
      <c r="E913" s="347"/>
      <c r="F913" s="347"/>
      <c r="G913" s="347"/>
      <c r="H913" s="347"/>
      <c r="I913" s="347"/>
      <c r="J913" s="348">
        <v>4000020300004</v>
      </c>
      <c r="K913" s="349"/>
      <c r="L913" s="349"/>
      <c r="M913" s="349"/>
      <c r="N913" s="349"/>
      <c r="O913" s="349"/>
      <c r="P913" s="362" t="s">
        <v>699</v>
      </c>
      <c r="Q913" s="350"/>
      <c r="R913" s="350"/>
      <c r="S913" s="350"/>
      <c r="T913" s="350"/>
      <c r="U913" s="350"/>
      <c r="V913" s="350"/>
      <c r="W913" s="350"/>
      <c r="X913" s="350"/>
      <c r="Y913" s="351">
        <v>3</v>
      </c>
      <c r="Z913" s="352"/>
      <c r="AA913" s="352"/>
      <c r="AB913" s="353"/>
      <c r="AC913" s="354" t="s">
        <v>379</v>
      </c>
      <c r="AD913" s="354"/>
      <c r="AE913" s="354"/>
      <c r="AF913" s="354"/>
      <c r="AG913" s="354"/>
      <c r="AH913" s="355" t="s">
        <v>700</v>
      </c>
      <c r="AI913" s="356"/>
      <c r="AJ913" s="356"/>
      <c r="AK913" s="356"/>
      <c r="AL913" s="357" t="s">
        <v>700</v>
      </c>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61"/>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61"/>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61"/>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61"/>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61"/>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299</v>
      </c>
      <c r="K936" s="365"/>
      <c r="L936" s="365"/>
      <c r="M936" s="365"/>
      <c r="N936" s="365"/>
      <c r="O936" s="365"/>
      <c r="P936" s="366" t="s">
        <v>247</v>
      </c>
      <c r="Q936" s="366"/>
      <c r="R936" s="366"/>
      <c r="S936" s="366"/>
      <c r="T936" s="366"/>
      <c r="U936" s="366"/>
      <c r="V936" s="366"/>
      <c r="W936" s="366"/>
      <c r="X936" s="366"/>
      <c r="Y936" s="367" t="s">
        <v>297</v>
      </c>
      <c r="Z936" s="368"/>
      <c r="AA936" s="368"/>
      <c r="AB936" s="368"/>
      <c r="AC936" s="148" t="s">
        <v>337</v>
      </c>
      <c r="AD936" s="148"/>
      <c r="AE936" s="148"/>
      <c r="AF936" s="148"/>
      <c r="AG936" s="148"/>
      <c r="AH936" s="367" t="s">
        <v>367</v>
      </c>
      <c r="AI936" s="364"/>
      <c r="AJ936" s="364"/>
      <c r="AK936" s="364"/>
      <c r="AL936" s="364" t="s">
        <v>21</v>
      </c>
      <c r="AM936" s="364"/>
      <c r="AN936" s="364"/>
      <c r="AO936" s="369"/>
      <c r="AP936" s="370" t="s">
        <v>300</v>
      </c>
      <c r="AQ936" s="370"/>
      <c r="AR936" s="370"/>
      <c r="AS936" s="370"/>
      <c r="AT936" s="370"/>
      <c r="AU936" s="370"/>
      <c r="AV936" s="370"/>
      <c r="AW936" s="370"/>
      <c r="AX936" s="370"/>
    </row>
    <row r="937" spans="1:50" ht="30" customHeight="1" x14ac:dyDescent="0.2">
      <c r="A937" s="376">
        <v>1</v>
      </c>
      <c r="B937" s="376">
        <v>1</v>
      </c>
      <c r="C937" s="361" t="s">
        <v>705</v>
      </c>
      <c r="D937" s="347"/>
      <c r="E937" s="347"/>
      <c r="F937" s="347"/>
      <c r="G937" s="347"/>
      <c r="H937" s="347"/>
      <c r="I937" s="347"/>
      <c r="J937" s="348">
        <v>9010001020285</v>
      </c>
      <c r="K937" s="349"/>
      <c r="L937" s="349"/>
      <c r="M937" s="349"/>
      <c r="N937" s="349"/>
      <c r="O937" s="349"/>
      <c r="P937" s="362" t="s">
        <v>706</v>
      </c>
      <c r="Q937" s="350"/>
      <c r="R937" s="350"/>
      <c r="S937" s="350"/>
      <c r="T937" s="350"/>
      <c r="U937" s="350"/>
      <c r="V937" s="350"/>
      <c r="W937" s="350"/>
      <c r="X937" s="350"/>
      <c r="Y937" s="351">
        <v>18</v>
      </c>
      <c r="Z937" s="352"/>
      <c r="AA937" s="352"/>
      <c r="AB937" s="353"/>
      <c r="AC937" s="363" t="s">
        <v>373</v>
      </c>
      <c r="AD937" s="371"/>
      <c r="AE937" s="371"/>
      <c r="AF937" s="371"/>
      <c r="AG937" s="371"/>
      <c r="AH937" s="372">
        <v>1</v>
      </c>
      <c r="AI937" s="373"/>
      <c r="AJ937" s="373"/>
      <c r="AK937" s="373"/>
      <c r="AL937" s="357">
        <v>91.9</v>
      </c>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299</v>
      </c>
      <c r="K969" s="365"/>
      <c r="L969" s="365"/>
      <c r="M969" s="365"/>
      <c r="N969" s="365"/>
      <c r="O969" s="365"/>
      <c r="P969" s="366" t="s">
        <v>247</v>
      </c>
      <c r="Q969" s="366"/>
      <c r="R969" s="366"/>
      <c r="S969" s="366"/>
      <c r="T969" s="366"/>
      <c r="U969" s="366"/>
      <c r="V969" s="366"/>
      <c r="W969" s="366"/>
      <c r="X969" s="366"/>
      <c r="Y969" s="367" t="s">
        <v>297</v>
      </c>
      <c r="Z969" s="368"/>
      <c r="AA969" s="368"/>
      <c r="AB969" s="368"/>
      <c r="AC969" s="148" t="s">
        <v>337</v>
      </c>
      <c r="AD969" s="148"/>
      <c r="AE969" s="148"/>
      <c r="AF969" s="148"/>
      <c r="AG969" s="148"/>
      <c r="AH969" s="367" t="s">
        <v>367</v>
      </c>
      <c r="AI969" s="364"/>
      <c r="AJ969" s="364"/>
      <c r="AK969" s="364"/>
      <c r="AL969" s="364" t="s">
        <v>21</v>
      </c>
      <c r="AM969" s="364"/>
      <c r="AN969" s="364"/>
      <c r="AO969" s="369"/>
      <c r="AP969" s="370" t="s">
        <v>300</v>
      </c>
      <c r="AQ969" s="370"/>
      <c r="AR969" s="370"/>
      <c r="AS969" s="370"/>
      <c r="AT969" s="370"/>
      <c r="AU969" s="370"/>
      <c r="AV969" s="370"/>
      <c r="AW969" s="370"/>
      <c r="AX969" s="370"/>
    </row>
    <row r="970" spans="1:50" ht="30" customHeight="1" x14ac:dyDescent="0.2">
      <c r="A970" s="376">
        <v>1</v>
      </c>
      <c r="B970" s="376">
        <v>1</v>
      </c>
      <c r="C970" s="361" t="s">
        <v>707</v>
      </c>
      <c r="D970" s="347"/>
      <c r="E970" s="347"/>
      <c r="F970" s="347"/>
      <c r="G970" s="347"/>
      <c r="H970" s="347"/>
      <c r="I970" s="347"/>
      <c r="J970" s="348">
        <v>9010701007648</v>
      </c>
      <c r="K970" s="349"/>
      <c r="L970" s="349"/>
      <c r="M970" s="349"/>
      <c r="N970" s="349"/>
      <c r="O970" s="349"/>
      <c r="P970" s="362" t="s">
        <v>708</v>
      </c>
      <c r="Q970" s="350"/>
      <c r="R970" s="350"/>
      <c r="S970" s="350"/>
      <c r="T970" s="350"/>
      <c r="U970" s="350"/>
      <c r="V970" s="350"/>
      <c r="W970" s="350"/>
      <c r="X970" s="350"/>
      <c r="Y970" s="351">
        <v>3</v>
      </c>
      <c r="Z970" s="352"/>
      <c r="AA970" s="352"/>
      <c r="AB970" s="353"/>
      <c r="AC970" s="363" t="s">
        <v>372</v>
      </c>
      <c r="AD970" s="371"/>
      <c r="AE970" s="371"/>
      <c r="AF970" s="371"/>
      <c r="AG970" s="371"/>
      <c r="AH970" s="372">
        <v>2</v>
      </c>
      <c r="AI970" s="373"/>
      <c r="AJ970" s="373"/>
      <c r="AK970" s="373"/>
      <c r="AL970" s="357">
        <v>43.9</v>
      </c>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299</v>
      </c>
      <c r="K1002" s="365"/>
      <c r="L1002" s="365"/>
      <c r="M1002" s="365"/>
      <c r="N1002" s="365"/>
      <c r="O1002" s="365"/>
      <c r="P1002" s="366" t="s">
        <v>247</v>
      </c>
      <c r="Q1002" s="366"/>
      <c r="R1002" s="366"/>
      <c r="S1002" s="366"/>
      <c r="T1002" s="366"/>
      <c r="U1002" s="366"/>
      <c r="V1002" s="366"/>
      <c r="W1002" s="366"/>
      <c r="X1002" s="366"/>
      <c r="Y1002" s="367" t="s">
        <v>297</v>
      </c>
      <c r="Z1002" s="368"/>
      <c r="AA1002" s="368"/>
      <c r="AB1002" s="368"/>
      <c r="AC1002" s="148" t="s">
        <v>337</v>
      </c>
      <c r="AD1002" s="148"/>
      <c r="AE1002" s="148"/>
      <c r="AF1002" s="148"/>
      <c r="AG1002" s="148"/>
      <c r="AH1002" s="367" t="s">
        <v>367</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30" customHeight="1" x14ac:dyDescent="0.2">
      <c r="A1003" s="376">
        <v>1</v>
      </c>
      <c r="B1003" s="376">
        <v>1</v>
      </c>
      <c r="C1003" s="361" t="s">
        <v>709</v>
      </c>
      <c r="D1003" s="347"/>
      <c r="E1003" s="347"/>
      <c r="F1003" s="347"/>
      <c r="G1003" s="347"/>
      <c r="H1003" s="347"/>
      <c r="I1003" s="347"/>
      <c r="J1003" s="348">
        <v>2010001025159</v>
      </c>
      <c r="K1003" s="349"/>
      <c r="L1003" s="349"/>
      <c r="M1003" s="349"/>
      <c r="N1003" s="349"/>
      <c r="O1003" s="349"/>
      <c r="P1003" s="362" t="s">
        <v>710</v>
      </c>
      <c r="Q1003" s="350"/>
      <c r="R1003" s="350"/>
      <c r="S1003" s="350"/>
      <c r="T1003" s="350"/>
      <c r="U1003" s="350"/>
      <c r="V1003" s="350"/>
      <c r="W1003" s="350"/>
      <c r="X1003" s="350"/>
      <c r="Y1003" s="351">
        <v>2</v>
      </c>
      <c r="Z1003" s="352"/>
      <c r="AA1003" s="352"/>
      <c r="AB1003" s="353"/>
      <c r="AC1003" s="363" t="s">
        <v>372</v>
      </c>
      <c r="AD1003" s="371"/>
      <c r="AE1003" s="371"/>
      <c r="AF1003" s="371"/>
      <c r="AG1003" s="371"/>
      <c r="AH1003" s="372">
        <v>3</v>
      </c>
      <c r="AI1003" s="373"/>
      <c r="AJ1003" s="373"/>
      <c r="AK1003" s="373"/>
      <c r="AL1003" s="357">
        <v>55.9</v>
      </c>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299</v>
      </c>
      <c r="K1035" s="365"/>
      <c r="L1035" s="365"/>
      <c r="M1035" s="365"/>
      <c r="N1035" s="365"/>
      <c r="O1035" s="365"/>
      <c r="P1035" s="366" t="s">
        <v>247</v>
      </c>
      <c r="Q1035" s="366"/>
      <c r="R1035" s="366"/>
      <c r="S1035" s="366"/>
      <c r="T1035" s="366"/>
      <c r="U1035" s="366"/>
      <c r="V1035" s="366"/>
      <c r="W1035" s="366"/>
      <c r="X1035" s="366"/>
      <c r="Y1035" s="367" t="s">
        <v>297</v>
      </c>
      <c r="Z1035" s="368"/>
      <c r="AA1035" s="368"/>
      <c r="AB1035" s="368"/>
      <c r="AC1035" s="148" t="s">
        <v>337</v>
      </c>
      <c r="AD1035" s="148"/>
      <c r="AE1035" s="148"/>
      <c r="AF1035" s="148"/>
      <c r="AG1035" s="148"/>
      <c r="AH1035" s="367" t="s">
        <v>367</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customHeight="1" x14ac:dyDescent="0.2">
      <c r="A1036" s="376">
        <v>1</v>
      </c>
      <c r="B1036" s="376">
        <v>1</v>
      </c>
      <c r="C1036" s="361" t="s">
        <v>720</v>
      </c>
      <c r="D1036" s="347"/>
      <c r="E1036" s="347"/>
      <c r="F1036" s="347"/>
      <c r="G1036" s="347"/>
      <c r="H1036" s="347"/>
      <c r="I1036" s="347"/>
      <c r="J1036" s="348">
        <v>5240001006562</v>
      </c>
      <c r="K1036" s="349"/>
      <c r="L1036" s="349"/>
      <c r="M1036" s="349"/>
      <c r="N1036" s="349"/>
      <c r="O1036" s="349"/>
      <c r="P1036" s="362" t="s">
        <v>718</v>
      </c>
      <c r="Q1036" s="350"/>
      <c r="R1036" s="350"/>
      <c r="S1036" s="350"/>
      <c r="T1036" s="350"/>
      <c r="U1036" s="350"/>
      <c r="V1036" s="350"/>
      <c r="W1036" s="350"/>
      <c r="X1036" s="350"/>
      <c r="Y1036" s="351">
        <v>3</v>
      </c>
      <c r="Z1036" s="352"/>
      <c r="AA1036" s="352"/>
      <c r="AB1036" s="353"/>
      <c r="AC1036" s="363" t="s">
        <v>374</v>
      </c>
      <c r="AD1036" s="371"/>
      <c r="AE1036" s="371"/>
      <c r="AF1036" s="371"/>
      <c r="AG1036" s="371"/>
      <c r="AH1036" s="372">
        <v>14</v>
      </c>
      <c r="AI1036" s="373"/>
      <c r="AJ1036" s="373"/>
      <c r="AK1036" s="373"/>
      <c r="AL1036" s="357">
        <v>95.2</v>
      </c>
      <c r="AM1036" s="358"/>
      <c r="AN1036" s="358"/>
      <c r="AO1036" s="359"/>
      <c r="AP1036" s="360"/>
      <c r="AQ1036" s="360"/>
      <c r="AR1036" s="360"/>
      <c r="AS1036" s="360"/>
      <c r="AT1036" s="360"/>
      <c r="AU1036" s="360"/>
      <c r="AV1036" s="360"/>
      <c r="AW1036" s="360"/>
      <c r="AX1036" s="360"/>
    </row>
    <row r="1037" spans="1:50" ht="30" customHeight="1" x14ac:dyDescent="0.2">
      <c r="A1037" s="376">
        <v>2</v>
      </c>
      <c r="B1037" s="376">
        <v>1</v>
      </c>
      <c r="C1037" s="361" t="s">
        <v>730</v>
      </c>
      <c r="D1037" s="347"/>
      <c r="E1037" s="347"/>
      <c r="F1037" s="347"/>
      <c r="G1037" s="347"/>
      <c r="H1037" s="347"/>
      <c r="I1037" s="347"/>
      <c r="J1037" s="348">
        <v>5240001006562</v>
      </c>
      <c r="K1037" s="349"/>
      <c r="L1037" s="349"/>
      <c r="M1037" s="349"/>
      <c r="N1037" s="349"/>
      <c r="O1037" s="349"/>
      <c r="P1037" s="362" t="s">
        <v>718</v>
      </c>
      <c r="Q1037" s="350"/>
      <c r="R1037" s="350"/>
      <c r="S1037" s="350"/>
      <c r="T1037" s="350"/>
      <c r="U1037" s="350"/>
      <c r="V1037" s="350"/>
      <c r="W1037" s="350"/>
      <c r="X1037" s="350"/>
      <c r="Y1037" s="351">
        <v>1</v>
      </c>
      <c r="Z1037" s="352"/>
      <c r="AA1037" s="352"/>
      <c r="AB1037" s="353"/>
      <c r="AC1037" s="363" t="s">
        <v>378</v>
      </c>
      <c r="AD1037" s="363"/>
      <c r="AE1037" s="363"/>
      <c r="AF1037" s="363"/>
      <c r="AG1037" s="363"/>
      <c r="AH1037" s="372">
        <v>4</v>
      </c>
      <c r="AI1037" s="373"/>
      <c r="AJ1037" s="373"/>
      <c r="AK1037" s="373"/>
      <c r="AL1037" s="357">
        <v>90</v>
      </c>
      <c r="AM1037" s="358"/>
      <c r="AN1037" s="358"/>
      <c r="AO1037" s="359"/>
      <c r="AP1037" s="360"/>
      <c r="AQ1037" s="360"/>
      <c r="AR1037" s="360"/>
      <c r="AS1037" s="360"/>
      <c r="AT1037" s="360"/>
      <c r="AU1037" s="360"/>
      <c r="AV1037" s="360"/>
      <c r="AW1037" s="360"/>
      <c r="AX1037" s="360"/>
    </row>
    <row r="1038" spans="1:50" ht="30" customHeight="1" x14ac:dyDescent="0.2">
      <c r="A1038" s="376">
        <v>3</v>
      </c>
      <c r="B1038" s="376">
        <v>1</v>
      </c>
      <c r="C1038" s="361" t="s">
        <v>721</v>
      </c>
      <c r="D1038" s="347"/>
      <c r="E1038" s="347"/>
      <c r="F1038" s="347"/>
      <c r="G1038" s="347"/>
      <c r="H1038" s="347"/>
      <c r="I1038" s="347"/>
      <c r="J1038" s="348">
        <v>8140005001658</v>
      </c>
      <c r="K1038" s="349"/>
      <c r="L1038" s="349"/>
      <c r="M1038" s="349"/>
      <c r="N1038" s="349"/>
      <c r="O1038" s="349"/>
      <c r="P1038" s="362" t="s">
        <v>718</v>
      </c>
      <c r="Q1038" s="350"/>
      <c r="R1038" s="350"/>
      <c r="S1038" s="350"/>
      <c r="T1038" s="350"/>
      <c r="U1038" s="350"/>
      <c r="V1038" s="350"/>
      <c r="W1038" s="350"/>
      <c r="X1038" s="350"/>
      <c r="Y1038" s="351">
        <v>3</v>
      </c>
      <c r="Z1038" s="352"/>
      <c r="AA1038" s="352"/>
      <c r="AB1038" s="353"/>
      <c r="AC1038" s="363" t="s">
        <v>374</v>
      </c>
      <c r="AD1038" s="363"/>
      <c r="AE1038" s="363"/>
      <c r="AF1038" s="363"/>
      <c r="AG1038" s="363"/>
      <c r="AH1038" s="355">
        <v>3</v>
      </c>
      <c r="AI1038" s="356"/>
      <c r="AJ1038" s="356"/>
      <c r="AK1038" s="356"/>
      <c r="AL1038" s="357">
        <v>99.3</v>
      </c>
      <c r="AM1038" s="358"/>
      <c r="AN1038" s="358"/>
      <c r="AO1038" s="359"/>
      <c r="AP1038" s="360"/>
      <c r="AQ1038" s="360"/>
      <c r="AR1038" s="360"/>
      <c r="AS1038" s="360"/>
      <c r="AT1038" s="360"/>
      <c r="AU1038" s="360"/>
      <c r="AV1038" s="360"/>
      <c r="AW1038" s="360"/>
      <c r="AX1038" s="360"/>
    </row>
    <row r="1039" spans="1:50" ht="30" customHeight="1" x14ac:dyDescent="0.2">
      <c r="A1039" s="376">
        <v>4</v>
      </c>
      <c r="B1039" s="376">
        <v>1</v>
      </c>
      <c r="C1039" s="361" t="s">
        <v>722</v>
      </c>
      <c r="D1039" s="347"/>
      <c r="E1039" s="347"/>
      <c r="F1039" s="347"/>
      <c r="G1039" s="347"/>
      <c r="H1039" s="347"/>
      <c r="I1039" s="347"/>
      <c r="J1039" s="348">
        <v>6190005000517</v>
      </c>
      <c r="K1039" s="349"/>
      <c r="L1039" s="349"/>
      <c r="M1039" s="349"/>
      <c r="N1039" s="349"/>
      <c r="O1039" s="349"/>
      <c r="P1039" s="362" t="s">
        <v>718</v>
      </c>
      <c r="Q1039" s="350"/>
      <c r="R1039" s="350"/>
      <c r="S1039" s="350"/>
      <c r="T1039" s="350"/>
      <c r="U1039" s="350"/>
      <c r="V1039" s="350"/>
      <c r="W1039" s="350"/>
      <c r="X1039" s="350"/>
      <c r="Y1039" s="351">
        <v>3</v>
      </c>
      <c r="Z1039" s="352"/>
      <c r="AA1039" s="352"/>
      <c r="AB1039" s="353"/>
      <c r="AC1039" s="363" t="s">
        <v>372</v>
      </c>
      <c r="AD1039" s="363"/>
      <c r="AE1039" s="363"/>
      <c r="AF1039" s="363"/>
      <c r="AG1039" s="363"/>
      <c r="AH1039" s="355">
        <v>2</v>
      </c>
      <c r="AI1039" s="356"/>
      <c r="AJ1039" s="356"/>
      <c r="AK1039" s="356"/>
      <c r="AL1039" s="357">
        <v>86.1</v>
      </c>
      <c r="AM1039" s="358"/>
      <c r="AN1039" s="358"/>
      <c r="AO1039" s="359"/>
      <c r="AP1039" s="360"/>
      <c r="AQ1039" s="360"/>
      <c r="AR1039" s="360"/>
      <c r="AS1039" s="360"/>
      <c r="AT1039" s="360"/>
      <c r="AU1039" s="360"/>
      <c r="AV1039" s="360"/>
      <c r="AW1039" s="360"/>
      <c r="AX1039" s="360"/>
    </row>
    <row r="1040" spans="1:50" ht="30" customHeight="1" x14ac:dyDescent="0.2">
      <c r="A1040" s="376">
        <v>5</v>
      </c>
      <c r="B1040" s="376">
        <v>1</v>
      </c>
      <c r="C1040" s="361" t="s">
        <v>723</v>
      </c>
      <c r="D1040" s="347"/>
      <c r="E1040" s="347"/>
      <c r="F1040" s="347"/>
      <c r="G1040" s="347"/>
      <c r="H1040" s="347"/>
      <c r="I1040" s="347"/>
      <c r="J1040" s="348">
        <v>6260005000237</v>
      </c>
      <c r="K1040" s="349"/>
      <c r="L1040" s="349"/>
      <c r="M1040" s="349"/>
      <c r="N1040" s="349"/>
      <c r="O1040" s="349"/>
      <c r="P1040" s="362" t="s">
        <v>718</v>
      </c>
      <c r="Q1040" s="350"/>
      <c r="R1040" s="350"/>
      <c r="S1040" s="350"/>
      <c r="T1040" s="350"/>
      <c r="U1040" s="350"/>
      <c r="V1040" s="350"/>
      <c r="W1040" s="350"/>
      <c r="X1040" s="350"/>
      <c r="Y1040" s="351">
        <v>3</v>
      </c>
      <c r="Z1040" s="352"/>
      <c r="AA1040" s="352"/>
      <c r="AB1040" s="353"/>
      <c r="AC1040" s="354" t="s">
        <v>372</v>
      </c>
      <c r="AD1040" s="354"/>
      <c r="AE1040" s="354"/>
      <c r="AF1040" s="354"/>
      <c r="AG1040" s="354"/>
      <c r="AH1040" s="355">
        <v>1</v>
      </c>
      <c r="AI1040" s="356"/>
      <c r="AJ1040" s="356"/>
      <c r="AK1040" s="356"/>
      <c r="AL1040" s="357">
        <v>68.5</v>
      </c>
      <c r="AM1040" s="358"/>
      <c r="AN1040" s="358"/>
      <c r="AO1040" s="359"/>
      <c r="AP1040" s="360"/>
      <c r="AQ1040" s="360"/>
      <c r="AR1040" s="360"/>
      <c r="AS1040" s="360"/>
      <c r="AT1040" s="360"/>
      <c r="AU1040" s="360"/>
      <c r="AV1040" s="360"/>
      <c r="AW1040" s="360"/>
      <c r="AX1040" s="360"/>
    </row>
    <row r="1041" spans="1:50" ht="30" customHeight="1" x14ac:dyDescent="0.2">
      <c r="A1041" s="376">
        <v>6</v>
      </c>
      <c r="B1041" s="376">
        <v>1</v>
      </c>
      <c r="C1041" s="361" t="s">
        <v>724</v>
      </c>
      <c r="D1041" s="347"/>
      <c r="E1041" s="347"/>
      <c r="F1041" s="347"/>
      <c r="G1041" s="347"/>
      <c r="H1041" s="347"/>
      <c r="I1041" s="347"/>
      <c r="J1041" s="348">
        <v>4250005002137</v>
      </c>
      <c r="K1041" s="349"/>
      <c r="L1041" s="349"/>
      <c r="M1041" s="349"/>
      <c r="N1041" s="349"/>
      <c r="O1041" s="349"/>
      <c r="P1041" s="362" t="s">
        <v>718</v>
      </c>
      <c r="Q1041" s="350"/>
      <c r="R1041" s="350"/>
      <c r="S1041" s="350"/>
      <c r="T1041" s="350"/>
      <c r="U1041" s="350"/>
      <c r="V1041" s="350"/>
      <c r="W1041" s="350"/>
      <c r="X1041" s="350"/>
      <c r="Y1041" s="351">
        <v>2</v>
      </c>
      <c r="Z1041" s="352"/>
      <c r="AA1041" s="352"/>
      <c r="AB1041" s="353"/>
      <c r="AC1041" s="354" t="s">
        <v>374</v>
      </c>
      <c r="AD1041" s="354"/>
      <c r="AE1041" s="354"/>
      <c r="AF1041" s="354"/>
      <c r="AG1041" s="354"/>
      <c r="AH1041" s="355">
        <v>6</v>
      </c>
      <c r="AI1041" s="356"/>
      <c r="AJ1041" s="356"/>
      <c r="AK1041" s="356"/>
      <c r="AL1041" s="357">
        <v>56</v>
      </c>
      <c r="AM1041" s="358"/>
      <c r="AN1041" s="358"/>
      <c r="AO1041" s="359"/>
      <c r="AP1041" s="360"/>
      <c r="AQ1041" s="360"/>
      <c r="AR1041" s="360"/>
      <c r="AS1041" s="360"/>
      <c r="AT1041" s="360"/>
      <c r="AU1041" s="360"/>
      <c r="AV1041" s="360"/>
      <c r="AW1041" s="360"/>
      <c r="AX1041" s="360"/>
    </row>
    <row r="1042" spans="1:50" ht="30" customHeight="1" x14ac:dyDescent="0.2">
      <c r="A1042" s="376">
        <v>7</v>
      </c>
      <c r="B1042" s="376">
        <v>1</v>
      </c>
      <c r="C1042" s="361" t="s">
        <v>725</v>
      </c>
      <c r="D1042" s="347"/>
      <c r="E1042" s="347"/>
      <c r="F1042" s="347"/>
      <c r="G1042" s="347"/>
      <c r="H1042" s="347"/>
      <c r="I1042" s="347"/>
      <c r="J1042" s="348">
        <v>5240001006942</v>
      </c>
      <c r="K1042" s="349"/>
      <c r="L1042" s="349"/>
      <c r="M1042" s="349"/>
      <c r="N1042" s="349"/>
      <c r="O1042" s="349"/>
      <c r="P1042" s="362" t="s">
        <v>718</v>
      </c>
      <c r="Q1042" s="350"/>
      <c r="R1042" s="350"/>
      <c r="S1042" s="350"/>
      <c r="T1042" s="350"/>
      <c r="U1042" s="350"/>
      <c r="V1042" s="350"/>
      <c r="W1042" s="350"/>
      <c r="X1042" s="350"/>
      <c r="Y1042" s="351">
        <v>2</v>
      </c>
      <c r="Z1042" s="352"/>
      <c r="AA1042" s="352"/>
      <c r="AB1042" s="353"/>
      <c r="AC1042" s="354" t="s">
        <v>379</v>
      </c>
      <c r="AD1042" s="354"/>
      <c r="AE1042" s="354"/>
      <c r="AF1042" s="354"/>
      <c r="AG1042" s="354"/>
      <c r="AH1042" s="355" t="s">
        <v>701</v>
      </c>
      <c r="AI1042" s="356"/>
      <c r="AJ1042" s="356"/>
      <c r="AK1042" s="356"/>
      <c r="AL1042" s="357">
        <v>99.7</v>
      </c>
      <c r="AM1042" s="358"/>
      <c r="AN1042" s="358"/>
      <c r="AO1042" s="359"/>
      <c r="AP1042" s="360"/>
      <c r="AQ1042" s="360"/>
      <c r="AR1042" s="360"/>
      <c r="AS1042" s="360"/>
      <c r="AT1042" s="360"/>
      <c r="AU1042" s="360"/>
      <c r="AV1042" s="360"/>
      <c r="AW1042" s="360"/>
      <c r="AX1042" s="360"/>
    </row>
    <row r="1043" spans="1:50" ht="30" customHeight="1" x14ac:dyDescent="0.2">
      <c r="A1043" s="376">
        <v>8</v>
      </c>
      <c r="B1043" s="376">
        <v>1</v>
      </c>
      <c r="C1043" s="361" t="s">
        <v>719</v>
      </c>
      <c r="D1043" s="347"/>
      <c r="E1043" s="347"/>
      <c r="F1043" s="347"/>
      <c r="G1043" s="347"/>
      <c r="H1043" s="347"/>
      <c r="I1043" s="347"/>
      <c r="J1043" s="348">
        <v>4170005002442</v>
      </c>
      <c r="K1043" s="349"/>
      <c r="L1043" s="349"/>
      <c r="M1043" s="349"/>
      <c r="N1043" s="349"/>
      <c r="O1043" s="349"/>
      <c r="P1043" s="362" t="s">
        <v>718</v>
      </c>
      <c r="Q1043" s="350"/>
      <c r="R1043" s="350"/>
      <c r="S1043" s="350"/>
      <c r="T1043" s="350"/>
      <c r="U1043" s="350"/>
      <c r="V1043" s="350"/>
      <c r="W1043" s="350"/>
      <c r="X1043" s="350"/>
      <c r="Y1043" s="351">
        <v>2</v>
      </c>
      <c r="Z1043" s="352"/>
      <c r="AA1043" s="352"/>
      <c r="AB1043" s="353"/>
      <c r="AC1043" s="354" t="s">
        <v>372</v>
      </c>
      <c r="AD1043" s="354"/>
      <c r="AE1043" s="354"/>
      <c r="AF1043" s="354"/>
      <c r="AG1043" s="354"/>
      <c r="AH1043" s="355">
        <v>2</v>
      </c>
      <c r="AI1043" s="356"/>
      <c r="AJ1043" s="356"/>
      <c r="AK1043" s="356"/>
      <c r="AL1043" s="357">
        <v>84</v>
      </c>
      <c r="AM1043" s="358"/>
      <c r="AN1043" s="358"/>
      <c r="AO1043" s="359"/>
      <c r="AP1043" s="360"/>
      <c r="AQ1043" s="360"/>
      <c r="AR1043" s="360"/>
      <c r="AS1043" s="360"/>
      <c r="AT1043" s="360"/>
      <c r="AU1043" s="360"/>
      <c r="AV1043" s="360"/>
      <c r="AW1043" s="360"/>
      <c r="AX1043" s="360"/>
    </row>
    <row r="1044" spans="1:50" ht="30" customHeight="1" x14ac:dyDescent="0.2">
      <c r="A1044" s="376">
        <v>9</v>
      </c>
      <c r="B1044" s="376">
        <v>1</v>
      </c>
      <c r="C1044" s="361" t="s">
        <v>717</v>
      </c>
      <c r="D1044" s="347"/>
      <c r="E1044" s="347"/>
      <c r="F1044" s="347"/>
      <c r="G1044" s="347"/>
      <c r="H1044" s="347"/>
      <c r="I1044" s="347"/>
      <c r="J1044" s="348">
        <v>7010901005494</v>
      </c>
      <c r="K1044" s="349"/>
      <c r="L1044" s="349"/>
      <c r="M1044" s="349"/>
      <c r="N1044" s="349"/>
      <c r="O1044" s="349"/>
      <c r="P1044" s="362" t="s">
        <v>718</v>
      </c>
      <c r="Q1044" s="350"/>
      <c r="R1044" s="350"/>
      <c r="S1044" s="350"/>
      <c r="T1044" s="350"/>
      <c r="U1044" s="350"/>
      <c r="V1044" s="350"/>
      <c r="W1044" s="350"/>
      <c r="X1044" s="350"/>
      <c r="Y1044" s="351">
        <v>1</v>
      </c>
      <c r="Z1044" s="352"/>
      <c r="AA1044" s="352"/>
      <c r="AB1044" s="353"/>
      <c r="AC1044" s="354" t="s">
        <v>379</v>
      </c>
      <c r="AD1044" s="354"/>
      <c r="AE1044" s="354"/>
      <c r="AF1044" s="354"/>
      <c r="AG1044" s="354"/>
      <c r="AH1044" s="355" t="s">
        <v>701</v>
      </c>
      <c r="AI1044" s="356"/>
      <c r="AJ1044" s="356"/>
      <c r="AK1044" s="356"/>
      <c r="AL1044" s="357" t="s">
        <v>716</v>
      </c>
      <c r="AM1044" s="358"/>
      <c r="AN1044" s="358"/>
      <c r="AO1044" s="359"/>
      <c r="AP1044" s="360"/>
      <c r="AQ1044" s="360"/>
      <c r="AR1044" s="360"/>
      <c r="AS1044" s="360"/>
      <c r="AT1044" s="360"/>
      <c r="AU1044" s="360"/>
      <c r="AV1044" s="360"/>
      <c r="AW1044" s="360"/>
      <c r="AX1044" s="360"/>
    </row>
    <row r="1045" spans="1:50" ht="30" customHeight="1" x14ac:dyDescent="0.2">
      <c r="A1045" s="376">
        <v>10</v>
      </c>
      <c r="B1045" s="376">
        <v>1</v>
      </c>
      <c r="C1045" s="361" t="s">
        <v>726</v>
      </c>
      <c r="D1045" s="347"/>
      <c r="E1045" s="347"/>
      <c r="F1045" s="347"/>
      <c r="G1045" s="347"/>
      <c r="H1045" s="347"/>
      <c r="I1045" s="347"/>
      <c r="J1045" s="348">
        <v>7010901005494</v>
      </c>
      <c r="K1045" s="349"/>
      <c r="L1045" s="349"/>
      <c r="M1045" s="349"/>
      <c r="N1045" s="349"/>
      <c r="O1045" s="349"/>
      <c r="P1045" s="362" t="s">
        <v>718</v>
      </c>
      <c r="Q1045" s="350"/>
      <c r="R1045" s="350"/>
      <c r="S1045" s="350"/>
      <c r="T1045" s="350"/>
      <c r="U1045" s="350"/>
      <c r="V1045" s="350"/>
      <c r="W1045" s="350"/>
      <c r="X1045" s="350"/>
      <c r="Y1045" s="351">
        <v>1</v>
      </c>
      <c r="Z1045" s="352"/>
      <c r="AA1045" s="352"/>
      <c r="AB1045" s="353"/>
      <c r="AC1045" s="354" t="s">
        <v>372</v>
      </c>
      <c r="AD1045" s="354"/>
      <c r="AE1045" s="354"/>
      <c r="AF1045" s="354"/>
      <c r="AG1045" s="354"/>
      <c r="AH1045" s="355">
        <v>1</v>
      </c>
      <c r="AI1045" s="356"/>
      <c r="AJ1045" s="356"/>
      <c r="AK1045" s="356"/>
      <c r="AL1045" s="357">
        <v>90</v>
      </c>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61" t="s">
        <v>713</v>
      </c>
      <c r="D1046" s="347"/>
      <c r="E1046" s="347"/>
      <c r="F1046" s="347"/>
      <c r="G1046" s="347"/>
      <c r="H1046" s="347"/>
      <c r="I1046" s="347"/>
      <c r="J1046" s="348">
        <v>2180005014042</v>
      </c>
      <c r="K1046" s="349"/>
      <c r="L1046" s="349"/>
      <c r="M1046" s="349"/>
      <c r="N1046" s="349"/>
      <c r="O1046" s="349"/>
      <c r="P1046" s="362" t="s">
        <v>718</v>
      </c>
      <c r="Q1046" s="350"/>
      <c r="R1046" s="350"/>
      <c r="S1046" s="350"/>
      <c r="T1046" s="350"/>
      <c r="U1046" s="350"/>
      <c r="V1046" s="350"/>
      <c r="W1046" s="350"/>
      <c r="X1046" s="350"/>
      <c r="Y1046" s="351">
        <v>1</v>
      </c>
      <c r="Z1046" s="352"/>
      <c r="AA1046" s="352"/>
      <c r="AB1046" s="353"/>
      <c r="AC1046" s="354" t="s">
        <v>378</v>
      </c>
      <c r="AD1046" s="354"/>
      <c r="AE1046" s="354"/>
      <c r="AF1046" s="354"/>
      <c r="AG1046" s="354"/>
      <c r="AH1046" s="355">
        <v>4</v>
      </c>
      <c r="AI1046" s="356"/>
      <c r="AJ1046" s="356"/>
      <c r="AK1046" s="356"/>
      <c r="AL1046" s="357">
        <v>100</v>
      </c>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61" t="s">
        <v>714</v>
      </c>
      <c r="D1047" s="347"/>
      <c r="E1047" s="347"/>
      <c r="F1047" s="347"/>
      <c r="G1047" s="347"/>
      <c r="H1047" s="347"/>
      <c r="I1047" s="347"/>
      <c r="J1047" s="348">
        <v>2240005000969</v>
      </c>
      <c r="K1047" s="349"/>
      <c r="L1047" s="349"/>
      <c r="M1047" s="349"/>
      <c r="N1047" s="349"/>
      <c r="O1047" s="349"/>
      <c r="P1047" s="362" t="s">
        <v>718</v>
      </c>
      <c r="Q1047" s="350"/>
      <c r="R1047" s="350"/>
      <c r="S1047" s="350"/>
      <c r="T1047" s="350"/>
      <c r="U1047" s="350"/>
      <c r="V1047" s="350"/>
      <c r="W1047" s="350"/>
      <c r="X1047" s="350"/>
      <c r="Y1047" s="351">
        <v>0.4</v>
      </c>
      <c r="Z1047" s="352"/>
      <c r="AA1047" s="352"/>
      <c r="AB1047" s="353"/>
      <c r="AC1047" s="354" t="s">
        <v>378</v>
      </c>
      <c r="AD1047" s="354"/>
      <c r="AE1047" s="354"/>
      <c r="AF1047" s="354"/>
      <c r="AG1047" s="354"/>
      <c r="AH1047" s="355">
        <v>3</v>
      </c>
      <c r="AI1047" s="356"/>
      <c r="AJ1047" s="356"/>
      <c r="AK1047" s="356"/>
      <c r="AL1047" s="357">
        <v>100</v>
      </c>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61" t="s">
        <v>715</v>
      </c>
      <c r="D1048" s="347"/>
      <c r="E1048" s="347"/>
      <c r="F1048" s="347"/>
      <c r="G1048" s="347"/>
      <c r="H1048" s="347"/>
      <c r="I1048" s="347"/>
      <c r="J1048" s="348">
        <v>4470003000434</v>
      </c>
      <c r="K1048" s="349"/>
      <c r="L1048" s="349"/>
      <c r="M1048" s="349"/>
      <c r="N1048" s="349"/>
      <c r="O1048" s="349"/>
      <c r="P1048" s="362" t="s">
        <v>718</v>
      </c>
      <c r="Q1048" s="350"/>
      <c r="R1048" s="350"/>
      <c r="S1048" s="350"/>
      <c r="T1048" s="350"/>
      <c r="U1048" s="350"/>
      <c r="V1048" s="350"/>
      <c r="W1048" s="350"/>
      <c r="X1048" s="350"/>
      <c r="Y1048" s="351">
        <v>0.2</v>
      </c>
      <c r="Z1048" s="352"/>
      <c r="AA1048" s="352"/>
      <c r="AB1048" s="353"/>
      <c r="AC1048" s="354" t="s">
        <v>378</v>
      </c>
      <c r="AD1048" s="354"/>
      <c r="AE1048" s="354"/>
      <c r="AF1048" s="354"/>
      <c r="AG1048" s="354"/>
      <c r="AH1048" s="355">
        <v>2</v>
      </c>
      <c r="AI1048" s="356"/>
      <c r="AJ1048" s="356"/>
      <c r="AK1048" s="356"/>
      <c r="AL1048" s="357">
        <v>100</v>
      </c>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61"/>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61"/>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61"/>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61"/>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61"/>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61"/>
      <c r="D1054" s="347"/>
      <c r="E1054" s="347"/>
      <c r="F1054" s="347"/>
      <c r="G1054" s="347"/>
      <c r="H1054" s="347"/>
      <c r="I1054" s="347"/>
      <c r="J1054" s="348"/>
      <c r="K1054" s="349"/>
      <c r="L1054" s="349"/>
      <c r="M1054" s="349"/>
      <c r="N1054" s="349"/>
      <c r="O1054" s="349"/>
      <c r="P1054" s="362"/>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61"/>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299</v>
      </c>
      <c r="K1068" s="365"/>
      <c r="L1068" s="365"/>
      <c r="M1068" s="365"/>
      <c r="N1068" s="365"/>
      <c r="O1068" s="365"/>
      <c r="P1068" s="366" t="s">
        <v>247</v>
      </c>
      <c r="Q1068" s="366"/>
      <c r="R1068" s="366"/>
      <c r="S1068" s="366"/>
      <c r="T1068" s="366"/>
      <c r="U1068" s="366"/>
      <c r="V1068" s="366"/>
      <c r="W1068" s="366"/>
      <c r="X1068" s="366"/>
      <c r="Y1068" s="367" t="s">
        <v>297</v>
      </c>
      <c r="Z1068" s="368"/>
      <c r="AA1068" s="368"/>
      <c r="AB1068" s="368"/>
      <c r="AC1068" s="148" t="s">
        <v>337</v>
      </c>
      <c r="AD1068" s="148"/>
      <c r="AE1068" s="148"/>
      <c r="AF1068" s="148"/>
      <c r="AG1068" s="148"/>
      <c r="AH1068" s="367" t="s">
        <v>367</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328</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343</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266</v>
      </c>
      <c r="D1102" s="380"/>
      <c r="E1102" s="148" t="s">
        <v>265</v>
      </c>
      <c r="F1102" s="380"/>
      <c r="G1102" s="380"/>
      <c r="H1102" s="380"/>
      <c r="I1102" s="380"/>
      <c r="J1102" s="148" t="s">
        <v>299</v>
      </c>
      <c r="K1102" s="148"/>
      <c r="L1102" s="148"/>
      <c r="M1102" s="148"/>
      <c r="N1102" s="148"/>
      <c r="O1102" s="148"/>
      <c r="P1102" s="367" t="s">
        <v>27</v>
      </c>
      <c r="Q1102" s="367"/>
      <c r="R1102" s="367"/>
      <c r="S1102" s="367"/>
      <c r="T1102" s="367"/>
      <c r="U1102" s="367"/>
      <c r="V1102" s="367"/>
      <c r="W1102" s="367"/>
      <c r="X1102" s="367"/>
      <c r="Y1102" s="148" t="s">
        <v>301</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329</v>
      </c>
      <c r="AQ1102" s="370"/>
      <c r="AR1102" s="370"/>
      <c r="AS1102" s="370"/>
      <c r="AT1102" s="370"/>
      <c r="AU1102" s="370"/>
      <c r="AV1102" s="370"/>
      <c r="AW1102" s="370"/>
      <c r="AX1102" s="370"/>
    </row>
    <row r="1103" spans="1:50" ht="30" customHeight="1" x14ac:dyDescent="0.2">
      <c r="A1103" s="376">
        <v>1</v>
      </c>
      <c r="B1103" s="376">
        <v>1</v>
      </c>
      <c r="C1103" s="374"/>
      <c r="D1103" s="374"/>
      <c r="E1103" s="146" t="s">
        <v>700</v>
      </c>
      <c r="F1103" s="375"/>
      <c r="G1103" s="375"/>
      <c r="H1103" s="375"/>
      <c r="I1103" s="375"/>
      <c r="J1103" s="348" t="s">
        <v>700</v>
      </c>
      <c r="K1103" s="349"/>
      <c r="L1103" s="349"/>
      <c r="M1103" s="349"/>
      <c r="N1103" s="349"/>
      <c r="O1103" s="349"/>
      <c r="P1103" s="362" t="s">
        <v>700</v>
      </c>
      <c r="Q1103" s="350"/>
      <c r="R1103" s="350"/>
      <c r="S1103" s="350"/>
      <c r="T1103" s="350"/>
      <c r="U1103" s="350"/>
      <c r="V1103" s="350"/>
      <c r="W1103" s="350"/>
      <c r="X1103" s="350"/>
      <c r="Y1103" s="351" t="s">
        <v>700</v>
      </c>
      <c r="Z1103" s="352"/>
      <c r="AA1103" s="352"/>
      <c r="AB1103" s="353"/>
      <c r="AC1103" s="354"/>
      <c r="AD1103" s="354"/>
      <c r="AE1103" s="354"/>
      <c r="AF1103" s="354"/>
      <c r="AG1103" s="354"/>
      <c r="AH1103" s="355" t="s">
        <v>711</v>
      </c>
      <c r="AI1103" s="356"/>
      <c r="AJ1103" s="356"/>
      <c r="AK1103" s="356"/>
      <c r="AL1103" s="357" t="s">
        <v>700</v>
      </c>
      <c r="AM1103" s="358"/>
      <c r="AN1103" s="358"/>
      <c r="AO1103" s="359"/>
      <c r="AP1103" s="360" t="s">
        <v>712</v>
      </c>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29">
      <formula>IF(RIGHT(TEXT(P14,"0.#"),1)=".",FALSE,TRUE)</formula>
    </cfRule>
    <cfRule type="expression" dxfId="2822" priority="14030">
      <formula>IF(RIGHT(TEXT(P14,"0.#"),1)=".",TRUE,FALSE)</formula>
    </cfRule>
  </conditionalFormatting>
  <conditionalFormatting sqref="AE32">
    <cfRule type="expression" dxfId="2821" priority="14019">
      <formula>IF(RIGHT(TEXT(AE32,"0.#"),1)=".",FALSE,TRUE)</formula>
    </cfRule>
    <cfRule type="expression" dxfId="2820" priority="14020">
      <formula>IF(RIGHT(TEXT(AE32,"0.#"),1)=".",TRUE,FALSE)</formula>
    </cfRule>
  </conditionalFormatting>
  <conditionalFormatting sqref="P18:AX18">
    <cfRule type="expression" dxfId="2819" priority="13905">
      <formula>IF(RIGHT(TEXT(P18,"0.#"),1)=".",FALSE,TRUE)</formula>
    </cfRule>
    <cfRule type="expression" dxfId="2818" priority="13906">
      <formula>IF(RIGHT(TEXT(P18,"0.#"),1)=".",TRUE,FALSE)</formula>
    </cfRule>
  </conditionalFormatting>
  <conditionalFormatting sqref="Y783">
    <cfRule type="expression" dxfId="2817" priority="13901">
      <formula>IF(RIGHT(TEXT(Y783,"0.#"),1)=".",FALSE,TRUE)</formula>
    </cfRule>
    <cfRule type="expression" dxfId="2816" priority="13902">
      <formula>IF(RIGHT(TEXT(Y783,"0.#"),1)=".",TRUE,FALSE)</formula>
    </cfRule>
  </conditionalFormatting>
  <conditionalFormatting sqref="Y792">
    <cfRule type="expression" dxfId="2815" priority="13897">
      <formula>IF(RIGHT(TEXT(Y792,"0.#"),1)=".",FALSE,TRUE)</formula>
    </cfRule>
    <cfRule type="expression" dxfId="2814" priority="13898">
      <formula>IF(RIGHT(TEXT(Y792,"0.#"),1)=".",TRUE,FALSE)</formula>
    </cfRule>
  </conditionalFormatting>
  <conditionalFormatting sqref="Y823:Y830 Y821 Y810:Y817 Y808 Y797:Y804 Y795">
    <cfRule type="expression" dxfId="2813" priority="13679">
      <formula>IF(RIGHT(TEXT(Y795,"0.#"),1)=".",FALSE,TRUE)</formula>
    </cfRule>
    <cfRule type="expression" dxfId="2812" priority="13680">
      <formula>IF(RIGHT(TEXT(Y795,"0.#"),1)=".",TRUE,FALSE)</formula>
    </cfRule>
  </conditionalFormatting>
  <conditionalFormatting sqref="P16:AQ17 P15:AX15 P13:AX13">
    <cfRule type="expression" dxfId="2811" priority="13727">
      <formula>IF(RIGHT(TEXT(P13,"0.#"),1)=".",FALSE,TRUE)</formula>
    </cfRule>
    <cfRule type="expression" dxfId="2810" priority="13728">
      <formula>IF(RIGHT(TEXT(P13,"0.#"),1)=".",TRUE,FALSE)</formula>
    </cfRule>
  </conditionalFormatting>
  <conditionalFormatting sqref="P19:AJ19">
    <cfRule type="expression" dxfId="2809" priority="13725">
      <formula>IF(RIGHT(TEXT(P19,"0.#"),1)=".",FALSE,TRUE)</formula>
    </cfRule>
    <cfRule type="expression" dxfId="2808" priority="13726">
      <formula>IF(RIGHT(TEXT(P19,"0.#"),1)=".",TRUE,FALSE)</formula>
    </cfRule>
  </conditionalFormatting>
  <conditionalFormatting sqref="AE101 AQ101">
    <cfRule type="expression" dxfId="2807" priority="13717">
      <formula>IF(RIGHT(TEXT(AE101,"0.#"),1)=".",FALSE,TRUE)</formula>
    </cfRule>
    <cfRule type="expression" dxfId="2806" priority="13718">
      <formula>IF(RIGHT(TEXT(AE101,"0.#"),1)=".",TRUE,FALSE)</formula>
    </cfRule>
  </conditionalFormatting>
  <conditionalFormatting sqref="Y784:Y790 Y782">
    <cfRule type="expression" dxfId="2805" priority="13703">
      <formula>IF(RIGHT(TEXT(Y782,"0.#"),1)=".",FALSE,TRUE)</formula>
    </cfRule>
    <cfRule type="expression" dxfId="2804" priority="13704">
      <formula>IF(RIGHT(TEXT(Y782,"0.#"),1)=".",TRUE,FALSE)</formula>
    </cfRule>
  </conditionalFormatting>
  <conditionalFormatting sqref="AU783">
    <cfRule type="expression" dxfId="2803" priority="13701">
      <formula>IF(RIGHT(TEXT(AU783,"0.#"),1)=".",FALSE,TRUE)</formula>
    </cfRule>
    <cfRule type="expression" dxfId="2802" priority="13702">
      <formula>IF(RIGHT(TEXT(AU783,"0.#"),1)=".",TRUE,FALSE)</formula>
    </cfRule>
  </conditionalFormatting>
  <conditionalFormatting sqref="AU792">
    <cfRule type="expression" dxfId="2801" priority="13699">
      <formula>IF(RIGHT(TEXT(AU792,"0.#"),1)=".",FALSE,TRUE)</formula>
    </cfRule>
    <cfRule type="expression" dxfId="2800" priority="13700">
      <formula>IF(RIGHT(TEXT(AU792,"0.#"),1)=".",TRUE,FALSE)</formula>
    </cfRule>
  </conditionalFormatting>
  <conditionalFormatting sqref="AU784:AU791 AU782">
    <cfRule type="expression" dxfId="2799" priority="13697">
      <formula>IF(RIGHT(TEXT(AU782,"0.#"),1)=".",FALSE,TRUE)</formula>
    </cfRule>
    <cfRule type="expression" dxfId="2798" priority="13698">
      <formula>IF(RIGHT(TEXT(AU782,"0.#"),1)=".",TRUE,FALSE)</formula>
    </cfRule>
  </conditionalFormatting>
  <conditionalFormatting sqref="Y822 Y809 Y796">
    <cfRule type="expression" dxfId="2797" priority="13683">
      <formula>IF(RIGHT(TEXT(Y796,"0.#"),1)=".",FALSE,TRUE)</formula>
    </cfRule>
    <cfRule type="expression" dxfId="2796" priority="13684">
      <formula>IF(RIGHT(TEXT(Y796,"0.#"),1)=".",TRUE,FALSE)</formula>
    </cfRule>
  </conditionalFormatting>
  <conditionalFormatting sqref="Y831 Y818 Y805">
    <cfRule type="expression" dxfId="2795" priority="13681">
      <formula>IF(RIGHT(TEXT(Y805,"0.#"),1)=".",FALSE,TRUE)</formula>
    </cfRule>
    <cfRule type="expression" dxfId="2794" priority="13682">
      <formula>IF(RIGHT(TEXT(Y805,"0.#"),1)=".",TRUE,FALSE)</formula>
    </cfRule>
  </conditionalFormatting>
  <conditionalFormatting sqref="AU822 AU809 AU796">
    <cfRule type="expression" dxfId="2793" priority="13677">
      <formula>IF(RIGHT(TEXT(AU796,"0.#"),1)=".",FALSE,TRUE)</formula>
    </cfRule>
    <cfRule type="expression" dxfId="2792" priority="13678">
      <formula>IF(RIGHT(TEXT(AU796,"0.#"),1)=".",TRUE,FALSE)</formula>
    </cfRule>
  </conditionalFormatting>
  <conditionalFormatting sqref="AU831 AU818 AU805">
    <cfRule type="expression" dxfId="2791" priority="13675">
      <formula>IF(RIGHT(TEXT(AU805,"0.#"),1)=".",FALSE,TRUE)</formula>
    </cfRule>
    <cfRule type="expression" dxfId="2790" priority="13676">
      <formula>IF(RIGHT(TEXT(AU805,"0.#"),1)=".",TRUE,FALSE)</formula>
    </cfRule>
  </conditionalFormatting>
  <conditionalFormatting sqref="AU823:AU830 AU821 AU810:AU817 AU808 AU797:AU804 AU795">
    <cfRule type="expression" dxfId="2789" priority="13673">
      <formula>IF(RIGHT(TEXT(AU795,"0.#"),1)=".",FALSE,TRUE)</formula>
    </cfRule>
    <cfRule type="expression" dxfId="2788" priority="13674">
      <formula>IF(RIGHT(TEXT(AU795,"0.#"),1)=".",TRUE,FALSE)</formula>
    </cfRule>
  </conditionalFormatting>
  <conditionalFormatting sqref="AM87">
    <cfRule type="expression" dxfId="2787" priority="13327">
      <formula>IF(RIGHT(TEXT(AM87,"0.#"),1)=".",FALSE,TRUE)</formula>
    </cfRule>
    <cfRule type="expression" dxfId="2786" priority="13328">
      <formula>IF(RIGHT(TEXT(AM87,"0.#"),1)=".",TRUE,FALSE)</formula>
    </cfRule>
  </conditionalFormatting>
  <conditionalFormatting sqref="AE55">
    <cfRule type="expression" dxfId="2785" priority="13395">
      <formula>IF(RIGHT(TEXT(AE55,"0.#"),1)=".",FALSE,TRUE)</formula>
    </cfRule>
    <cfRule type="expression" dxfId="2784" priority="13396">
      <formula>IF(RIGHT(TEXT(AE55,"0.#"),1)=".",TRUE,FALSE)</formula>
    </cfRule>
  </conditionalFormatting>
  <conditionalFormatting sqref="AI55">
    <cfRule type="expression" dxfId="2783" priority="13393">
      <formula>IF(RIGHT(TEXT(AI55,"0.#"),1)=".",FALSE,TRUE)</formula>
    </cfRule>
    <cfRule type="expression" dxfId="2782" priority="13394">
      <formula>IF(RIGHT(TEXT(AI55,"0.#"),1)=".",TRUE,FALSE)</formula>
    </cfRule>
  </conditionalFormatting>
  <conditionalFormatting sqref="AM34">
    <cfRule type="expression" dxfId="2781" priority="13473">
      <formula>IF(RIGHT(TEXT(AM34,"0.#"),1)=".",FALSE,TRUE)</formula>
    </cfRule>
    <cfRule type="expression" dxfId="2780" priority="13474">
      <formula>IF(RIGHT(TEXT(AM34,"0.#"),1)=".",TRUE,FALSE)</formula>
    </cfRule>
  </conditionalFormatting>
  <conditionalFormatting sqref="AE33">
    <cfRule type="expression" dxfId="2779" priority="13487">
      <formula>IF(RIGHT(TEXT(AE33,"0.#"),1)=".",FALSE,TRUE)</formula>
    </cfRule>
    <cfRule type="expression" dxfId="2778" priority="13488">
      <formula>IF(RIGHT(TEXT(AE33,"0.#"),1)=".",TRUE,FALSE)</formula>
    </cfRule>
  </conditionalFormatting>
  <conditionalFormatting sqref="AE34">
    <cfRule type="expression" dxfId="2777" priority="13485">
      <formula>IF(RIGHT(TEXT(AE34,"0.#"),1)=".",FALSE,TRUE)</formula>
    </cfRule>
    <cfRule type="expression" dxfId="2776" priority="13486">
      <formula>IF(RIGHT(TEXT(AE34,"0.#"),1)=".",TRUE,FALSE)</formula>
    </cfRule>
  </conditionalFormatting>
  <conditionalFormatting sqref="AI34">
    <cfRule type="expression" dxfId="2775" priority="13483">
      <formula>IF(RIGHT(TEXT(AI34,"0.#"),1)=".",FALSE,TRUE)</formula>
    </cfRule>
    <cfRule type="expression" dxfId="2774" priority="13484">
      <formula>IF(RIGHT(TEXT(AI34,"0.#"),1)=".",TRUE,FALSE)</formula>
    </cfRule>
  </conditionalFormatting>
  <conditionalFormatting sqref="AI33">
    <cfRule type="expression" dxfId="2773" priority="13481">
      <formula>IF(RIGHT(TEXT(AI33,"0.#"),1)=".",FALSE,TRUE)</formula>
    </cfRule>
    <cfRule type="expression" dxfId="2772" priority="13482">
      <formula>IF(RIGHT(TEXT(AI33,"0.#"),1)=".",TRUE,FALSE)</formula>
    </cfRule>
  </conditionalFormatting>
  <conditionalFormatting sqref="AI32">
    <cfRule type="expression" dxfId="2771" priority="13479">
      <formula>IF(RIGHT(TEXT(AI32,"0.#"),1)=".",FALSE,TRUE)</formula>
    </cfRule>
    <cfRule type="expression" dxfId="2770" priority="13480">
      <formula>IF(RIGHT(TEXT(AI32,"0.#"),1)=".",TRUE,FALSE)</formula>
    </cfRule>
  </conditionalFormatting>
  <conditionalFormatting sqref="AM32">
    <cfRule type="expression" dxfId="2769" priority="13477">
      <formula>IF(RIGHT(TEXT(AM32,"0.#"),1)=".",FALSE,TRUE)</formula>
    </cfRule>
    <cfRule type="expression" dxfId="2768" priority="13478">
      <formula>IF(RIGHT(TEXT(AM32,"0.#"),1)=".",TRUE,FALSE)</formula>
    </cfRule>
  </conditionalFormatting>
  <conditionalFormatting sqref="AM33">
    <cfRule type="expression" dxfId="2767" priority="13475">
      <formula>IF(RIGHT(TEXT(AM33,"0.#"),1)=".",FALSE,TRUE)</formula>
    </cfRule>
    <cfRule type="expression" dxfId="2766" priority="13476">
      <formula>IF(RIGHT(TEXT(AM33,"0.#"),1)=".",TRUE,FALSE)</formula>
    </cfRule>
  </conditionalFormatting>
  <conditionalFormatting sqref="AQ32:AQ34">
    <cfRule type="expression" dxfId="2765" priority="13467">
      <formula>IF(RIGHT(TEXT(AQ32,"0.#"),1)=".",FALSE,TRUE)</formula>
    </cfRule>
    <cfRule type="expression" dxfId="2764" priority="13468">
      <formula>IF(RIGHT(TEXT(AQ32,"0.#"),1)=".",TRUE,FALSE)</formula>
    </cfRule>
  </conditionalFormatting>
  <conditionalFormatting sqref="AU32:AU34">
    <cfRule type="expression" dxfId="2763" priority="13465">
      <formula>IF(RIGHT(TEXT(AU32,"0.#"),1)=".",FALSE,TRUE)</formula>
    </cfRule>
    <cfRule type="expression" dxfId="2762" priority="13466">
      <formula>IF(RIGHT(TEXT(AU32,"0.#"),1)=".",TRUE,FALSE)</formula>
    </cfRule>
  </conditionalFormatting>
  <conditionalFormatting sqref="AE53">
    <cfRule type="expression" dxfId="2761" priority="13399">
      <formula>IF(RIGHT(TEXT(AE53,"0.#"),1)=".",FALSE,TRUE)</formula>
    </cfRule>
    <cfRule type="expression" dxfId="2760" priority="13400">
      <formula>IF(RIGHT(TEXT(AE53,"0.#"),1)=".",TRUE,FALSE)</formula>
    </cfRule>
  </conditionalFormatting>
  <conditionalFormatting sqref="AE54">
    <cfRule type="expression" dxfId="2759" priority="13397">
      <formula>IF(RIGHT(TEXT(AE54,"0.#"),1)=".",FALSE,TRUE)</formula>
    </cfRule>
    <cfRule type="expression" dxfId="2758" priority="13398">
      <formula>IF(RIGHT(TEXT(AE54,"0.#"),1)=".",TRUE,FALSE)</formula>
    </cfRule>
  </conditionalFormatting>
  <conditionalFormatting sqref="AI54">
    <cfRule type="expression" dxfId="2757" priority="13391">
      <formula>IF(RIGHT(TEXT(AI54,"0.#"),1)=".",FALSE,TRUE)</formula>
    </cfRule>
    <cfRule type="expression" dxfId="2756" priority="13392">
      <formula>IF(RIGHT(TEXT(AI54,"0.#"),1)=".",TRUE,FALSE)</formula>
    </cfRule>
  </conditionalFormatting>
  <conditionalFormatting sqref="AI53">
    <cfRule type="expression" dxfId="2755" priority="13389">
      <formula>IF(RIGHT(TEXT(AI53,"0.#"),1)=".",FALSE,TRUE)</formula>
    </cfRule>
    <cfRule type="expression" dxfId="2754" priority="13390">
      <formula>IF(RIGHT(TEXT(AI53,"0.#"),1)=".",TRUE,FALSE)</formula>
    </cfRule>
  </conditionalFormatting>
  <conditionalFormatting sqref="AM53">
    <cfRule type="expression" dxfId="2753" priority="13387">
      <formula>IF(RIGHT(TEXT(AM53,"0.#"),1)=".",FALSE,TRUE)</formula>
    </cfRule>
    <cfRule type="expression" dxfId="2752" priority="13388">
      <formula>IF(RIGHT(TEXT(AM53,"0.#"),1)=".",TRUE,FALSE)</formula>
    </cfRule>
  </conditionalFormatting>
  <conditionalFormatting sqref="AM54">
    <cfRule type="expression" dxfId="2751" priority="13385">
      <formula>IF(RIGHT(TEXT(AM54,"0.#"),1)=".",FALSE,TRUE)</formula>
    </cfRule>
    <cfRule type="expression" dxfId="2750" priority="13386">
      <formula>IF(RIGHT(TEXT(AM54,"0.#"),1)=".",TRUE,FALSE)</formula>
    </cfRule>
  </conditionalFormatting>
  <conditionalFormatting sqref="AM55">
    <cfRule type="expression" dxfId="2749" priority="13383">
      <formula>IF(RIGHT(TEXT(AM55,"0.#"),1)=".",FALSE,TRUE)</formula>
    </cfRule>
    <cfRule type="expression" dxfId="2748" priority="13384">
      <formula>IF(RIGHT(TEXT(AM55,"0.#"),1)=".",TRUE,FALSE)</formula>
    </cfRule>
  </conditionalFormatting>
  <conditionalFormatting sqref="AE60">
    <cfRule type="expression" dxfId="2747" priority="13369">
      <formula>IF(RIGHT(TEXT(AE60,"0.#"),1)=".",FALSE,TRUE)</formula>
    </cfRule>
    <cfRule type="expression" dxfId="2746" priority="13370">
      <formula>IF(RIGHT(TEXT(AE60,"0.#"),1)=".",TRUE,FALSE)</formula>
    </cfRule>
  </conditionalFormatting>
  <conditionalFormatting sqref="AE61">
    <cfRule type="expression" dxfId="2745" priority="13367">
      <formula>IF(RIGHT(TEXT(AE61,"0.#"),1)=".",FALSE,TRUE)</formula>
    </cfRule>
    <cfRule type="expression" dxfId="2744" priority="13368">
      <formula>IF(RIGHT(TEXT(AE61,"0.#"),1)=".",TRUE,FALSE)</formula>
    </cfRule>
  </conditionalFormatting>
  <conditionalFormatting sqref="AE62">
    <cfRule type="expression" dxfId="2743" priority="13365">
      <formula>IF(RIGHT(TEXT(AE62,"0.#"),1)=".",FALSE,TRUE)</formula>
    </cfRule>
    <cfRule type="expression" dxfId="2742" priority="13366">
      <formula>IF(RIGHT(TEXT(AE62,"0.#"),1)=".",TRUE,FALSE)</formula>
    </cfRule>
  </conditionalFormatting>
  <conditionalFormatting sqref="AI62">
    <cfRule type="expression" dxfId="2741" priority="13363">
      <formula>IF(RIGHT(TEXT(AI62,"0.#"),1)=".",FALSE,TRUE)</formula>
    </cfRule>
    <cfRule type="expression" dxfId="2740" priority="13364">
      <formula>IF(RIGHT(TEXT(AI62,"0.#"),1)=".",TRUE,FALSE)</formula>
    </cfRule>
  </conditionalFormatting>
  <conditionalFormatting sqref="AI61">
    <cfRule type="expression" dxfId="2739" priority="13361">
      <formula>IF(RIGHT(TEXT(AI61,"0.#"),1)=".",FALSE,TRUE)</formula>
    </cfRule>
    <cfRule type="expression" dxfId="2738" priority="13362">
      <formula>IF(RIGHT(TEXT(AI61,"0.#"),1)=".",TRUE,FALSE)</formula>
    </cfRule>
  </conditionalFormatting>
  <conditionalFormatting sqref="AI60">
    <cfRule type="expression" dxfId="2737" priority="13359">
      <formula>IF(RIGHT(TEXT(AI60,"0.#"),1)=".",FALSE,TRUE)</formula>
    </cfRule>
    <cfRule type="expression" dxfId="2736" priority="13360">
      <formula>IF(RIGHT(TEXT(AI60,"0.#"),1)=".",TRUE,FALSE)</formula>
    </cfRule>
  </conditionalFormatting>
  <conditionalFormatting sqref="AM60">
    <cfRule type="expression" dxfId="2735" priority="13357">
      <formula>IF(RIGHT(TEXT(AM60,"0.#"),1)=".",FALSE,TRUE)</formula>
    </cfRule>
    <cfRule type="expression" dxfId="2734" priority="13358">
      <formula>IF(RIGHT(TEXT(AM60,"0.#"),1)=".",TRUE,FALSE)</formula>
    </cfRule>
  </conditionalFormatting>
  <conditionalFormatting sqref="AM61">
    <cfRule type="expression" dxfId="2733" priority="13355">
      <formula>IF(RIGHT(TEXT(AM61,"0.#"),1)=".",FALSE,TRUE)</formula>
    </cfRule>
    <cfRule type="expression" dxfId="2732" priority="13356">
      <formula>IF(RIGHT(TEXT(AM61,"0.#"),1)=".",TRUE,FALSE)</formula>
    </cfRule>
  </conditionalFormatting>
  <conditionalFormatting sqref="AM62">
    <cfRule type="expression" dxfId="2731" priority="13353">
      <formula>IF(RIGHT(TEXT(AM62,"0.#"),1)=".",FALSE,TRUE)</formula>
    </cfRule>
    <cfRule type="expression" dxfId="2730" priority="13354">
      <formula>IF(RIGHT(TEXT(AM62,"0.#"),1)=".",TRUE,FALSE)</formula>
    </cfRule>
  </conditionalFormatting>
  <conditionalFormatting sqref="AE87">
    <cfRule type="expression" dxfId="2729" priority="13339">
      <formula>IF(RIGHT(TEXT(AE87,"0.#"),1)=".",FALSE,TRUE)</formula>
    </cfRule>
    <cfRule type="expression" dxfId="2728" priority="13340">
      <formula>IF(RIGHT(TEXT(AE87,"0.#"),1)=".",TRUE,FALSE)</formula>
    </cfRule>
  </conditionalFormatting>
  <conditionalFormatting sqref="AE88">
    <cfRule type="expression" dxfId="2727" priority="13337">
      <formula>IF(RIGHT(TEXT(AE88,"0.#"),1)=".",FALSE,TRUE)</formula>
    </cfRule>
    <cfRule type="expression" dxfId="2726" priority="13338">
      <formula>IF(RIGHT(TEXT(AE88,"0.#"),1)=".",TRUE,FALSE)</formula>
    </cfRule>
  </conditionalFormatting>
  <conditionalFormatting sqref="AE89">
    <cfRule type="expression" dxfId="2725" priority="13335">
      <formula>IF(RIGHT(TEXT(AE89,"0.#"),1)=".",FALSE,TRUE)</formula>
    </cfRule>
    <cfRule type="expression" dxfId="2724" priority="13336">
      <formula>IF(RIGHT(TEXT(AE89,"0.#"),1)=".",TRUE,FALSE)</formula>
    </cfRule>
  </conditionalFormatting>
  <conditionalFormatting sqref="AI89">
    <cfRule type="expression" dxfId="2723" priority="13333">
      <formula>IF(RIGHT(TEXT(AI89,"0.#"),1)=".",FALSE,TRUE)</formula>
    </cfRule>
    <cfRule type="expression" dxfId="2722" priority="13334">
      <formula>IF(RIGHT(TEXT(AI89,"0.#"),1)=".",TRUE,FALSE)</formula>
    </cfRule>
  </conditionalFormatting>
  <conditionalFormatting sqref="AI88">
    <cfRule type="expression" dxfId="2721" priority="13331">
      <formula>IF(RIGHT(TEXT(AI88,"0.#"),1)=".",FALSE,TRUE)</formula>
    </cfRule>
    <cfRule type="expression" dxfId="2720" priority="13332">
      <formula>IF(RIGHT(TEXT(AI88,"0.#"),1)=".",TRUE,FALSE)</formula>
    </cfRule>
  </conditionalFormatting>
  <conditionalFormatting sqref="AI87">
    <cfRule type="expression" dxfId="2719" priority="13329">
      <formula>IF(RIGHT(TEXT(AI87,"0.#"),1)=".",FALSE,TRUE)</formula>
    </cfRule>
    <cfRule type="expression" dxfId="2718" priority="13330">
      <formula>IF(RIGHT(TEXT(AI87,"0.#"),1)=".",TRUE,FALSE)</formula>
    </cfRule>
  </conditionalFormatting>
  <conditionalFormatting sqref="AM88">
    <cfRule type="expression" dxfId="2717" priority="13325">
      <formula>IF(RIGHT(TEXT(AM88,"0.#"),1)=".",FALSE,TRUE)</formula>
    </cfRule>
    <cfRule type="expression" dxfId="2716" priority="13326">
      <formula>IF(RIGHT(TEXT(AM88,"0.#"),1)=".",TRUE,FALSE)</formula>
    </cfRule>
  </conditionalFormatting>
  <conditionalFormatting sqref="AM89">
    <cfRule type="expression" dxfId="2715" priority="13323">
      <formula>IF(RIGHT(TEXT(AM89,"0.#"),1)=".",FALSE,TRUE)</formula>
    </cfRule>
    <cfRule type="expression" dxfId="2714" priority="13324">
      <formula>IF(RIGHT(TEXT(AM89,"0.#"),1)=".",TRUE,FALSE)</formula>
    </cfRule>
  </conditionalFormatting>
  <conditionalFormatting sqref="AE92">
    <cfRule type="expression" dxfId="2713" priority="13309">
      <formula>IF(RIGHT(TEXT(AE92,"0.#"),1)=".",FALSE,TRUE)</formula>
    </cfRule>
    <cfRule type="expression" dxfId="2712" priority="13310">
      <formula>IF(RIGHT(TEXT(AE92,"0.#"),1)=".",TRUE,FALSE)</formula>
    </cfRule>
  </conditionalFormatting>
  <conditionalFormatting sqref="AE93">
    <cfRule type="expression" dxfId="2711" priority="13307">
      <formula>IF(RIGHT(TEXT(AE93,"0.#"),1)=".",FALSE,TRUE)</formula>
    </cfRule>
    <cfRule type="expression" dxfId="2710" priority="13308">
      <formula>IF(RIGHT(TEXT(AE93,"0.#"),1)=".",TRUE,FALSE)</formula>
    </cfRule>
  </conditionalFormatting>
  <conditionalFormatting sqref="AE94">
    <cfRule type="expression" dxfId="2709" priority="13305">
      <formula>IF(RIGHT(TEXT(AE94,"0.#"),1)=".",FALSE,TRUE)</formula>
    </cfRule>
    <cfRule type="expression" dxfId="2708" priority="13306">
      <formula>IF(RIGHT(TEXT(AE94,"0.#"),1)=".",TRUE,FALSE)</formula>
    </cfRule>
  </conditionalFormatting>
  <conditionalFormatting sqref="AI94">
    <cfRule type="expression" dxfId="2707" priority="13303">
      <formula>IF(RIGHT(TEXT(AI94,"0.#"),1)=".",FALSE,TRUE)</formula>
    </cfRule>
    <cfRule type="expression" dxfId="2706" priority="13304">
      <formula>IF(RIGHT(TEXT(AI94,"0.#"),1)=".",TRUE,FALSE)</formula>
    </cfRule>
  </conditionalFormatting>
  <conditionalFormatting sqref="AI93">
    <cfRule type="expression" dxfId="2705" priority="13301">
      <formula>IF(RIGHT(TEXT(AI93,"0.#"),1)=".",FALSE,TRUE)</formula>
    </cfRule>
    <cfRule type="expression" dxfId="2704" priority="13302">
      <formula>IF(RIGHT(TEXT(AI93,"0.#"),1)=".",TRUE,FALSE)</formula>
    </cfRule>
  </conditionalFormatting>
  <conditionalFormatting sqref="AI92">
    <cfRule type="expression" dxfId="2703" priority="13299">
      <formula>IF(RIGHT(TEXT(AI92,"0.#"),1)=".",FALSE,TRUE)</formula>
    </cfRule>
    <cfRule type="expression" dxfId="2702" priority="13300">
      <formula>IF(RIGHT(TEXT(AI92,"0.#"),1)=".",TRUE,FALSE)</formula>
    </cfRule>
  </conditionalFormatting>
  <conditionalFormatting sqref="AM92">
    <cfRule type="expression" dxfId="2701" priority="13297">
      <formula>IF(RIGHT(TEXT(AM92,"0.#"),1)=".",FALSE,TRUE)</formula>
    </cfRule>
    <cfRule type="expression" dxfId="2700" priority="13298">
      <formula>IF(RIGHT(TEXT(AM92,"0.#"),1)=".",TRUE,FALSE)</formula>
    </cfRule>
  </conditionalFormatting>
  <conditionalFormatting sqref="AM93">
    <cfRule type="expression" dxfId="2699" priority="13295">
      <formula>IF(RIGHT(TEXT(AM93,"0.#"),1)=".",FALSE,TRUE)</formula>
    </cfRule>
    <cfRule type="expression" dxfId="2698" priority="13296">
      <formula>IF(RIGHT(TEXT(AM93,"0.#"),1)=".",TRUE,FALSE)</formula>
    </cfRule>
  </conditionalFormatting>
  <conditionalFormatting sqref="AM94">
    <cfRule type="expression" dxfId="2697" priority="13293">
      <formula>IF(RIGHT(TEXT(AM94,"0.#"),1)=".",FALSE,TRUE)</formula>
    </cfRule>
    <cfRule type="expression" dxfId="2696" priority="13294">
      <formula>IF(RIGHT(TEXT(AM94,"0.#"),1)=".",TRUE,FALSE)</formula>
    </cfRule>
  </conditionalFormatting>
  <conditionalFormatting sqref="AE97">
    <cfRule type="expression" dxfId="2695" priority="13279">
      <formula>IF(RIGHT(TEXT(AE97,"0.#"),1)=".",FALSE,TRUE)</formula>
    </cfRule>
    <cfRule type="expression" dxfId="2694" priority="13280">
      <formula>IF(RIGHT(TEXT(AE97,"0.#"),1)=".",TRUE,FALSE)</formula>
    </cfRule>
  </conditionalFormatting>
  <conditionalFormatting sqref="AE98">
    <cfRule type="expression" dxfId="2693" priority="13277">
      <formula>IF(RIGHT(TEXT(AE98,"0.#"),1)=".",FALSE,TRUE)</formula>
    </cfRule>
    <cfRule type="expression" dxfId="2692" priority="13278">
      <formula>IF(RIGHT(TEXT(AE98,"0.#"),1)=".",TRUE,FALSE)</formula>
    </cfRule>
  </conditionalFormatting>
  <conditionalFormatting sqref="AE99">
    <cfRule type="expression" dxfId="2691" priority="13275">
      <formula>IF(RIGHT(TEXT(AE99,"0.#"),1)=".",FALSE,TRUE)</formula>
    </cfRule>
    <cfRule type="expression" dxfId="2690" priority="13276">
      <formula>IF(RIGHT(TEXT(AE99,"0.#"),1)=".",TRUE,FALSE)</formula>
    </cfRule>
  </conditionalFormatting>
  <conditionalFormatting sqref="AI99">
    <cfRule type="expression" dxfId="2689" priority="13273">
      <formula>IF(RIGHT(TEXT(AI99,"0.#"),1)=".",FALSE,TRUE)</formula>
    </cfRule>
    <cfRule type="expression" dxfId="2688" priority="13274">
      <formula>IF(RIGHT(TEXT(AI99,"0.#"),1)=".",TRUE,FALSE)</formula>
    </cfRule>
  </conditionalFormatting>
  <conditionalFormatting sqref="AI98">
    <cfRule type="expression" dxfId="2687" priority="13271">
      <formula>IF(RIGHT(TEXT(AI98,"0.#"),1)=".",FALSE,TRUE)</formula>
    </cfRule>
    <cfRule type="expression" dxfId="2686" priority="13272">
      <formula>IF(RIGHT(TEXT(AI98,"0.#"),1)=".",TRUE,FALSE)</formula>
    </cfRule>
  </conditionalFormatting>
  <conditionalFormatting sqref="AI97">
    <cfRule type="expression" dxfId="2685" priority="13269">
      <formula>IF(RIGHT(TEXT(AI97,"0.#"),1)=".",FALSE,TRUE)</formula>
    </cfRule>
    <cfRule type="expression" dxfId="2684" priority="13270">
      <formula>IF(RIGHT(TEXT(AI97,"0.#"),1)=".",TRUE,FALSE)</formula>
    </cfRule>
  </conditionalFormatting>
  <conditionalFormatting sqref="AM97">
    <cfRule type="expression" dxfId="2683" priority="13267">
      <formula>IF(RIGHT(TEXT(AM97,"0.#"),1)=".",FALSE,TRUE)</formula>
    </cfRule>
    <cfRule type="expression" dxfId="2682" priority="13268">
      <formula>IF(RIGHT(TEXT(AM97,"0.#"),1)=".",TRUE,FALSE)</formula>
    </cfRule>
  </conditionalFormatting>
  <conditionalFormatting sqref="AM98">
    <cfRule type="expression" dxfId="2681" priority="13265">
      <formula>IF(RIGHT(TEXT(AM98,"0.#"),1)=".",FALSE,TRUE)</formula>
    </cfRule>
    <cfRule type="expression" dxfId="2680" priority="13266">
      <formula>IF(RIGHT(TEXT(AM98,"0.#"),1)=".",TRUE,FALSE)</formula>
    </cfRule>
  </conditionalFormatting>
  <conditionalFormatting sqref="AM99">
    <cfRule type="expression" dxfId="2679" priority="13263">
      <formula>IF(RIGHT(TEXT(AM99,"0.#"),1)=".",FALSE,TRUE)</formula>
    </cfRule>
    <cfRule type="expression" dxfId="2678" priority="13264">
      <formula>IF(RIGHT(TEXT(AM99,"0.#"),1)=".",TRUE,FALSE)</formula>
    </cfRule>
  </conditionalFormatting>
  <conditionalFormatting sqref="AI101">
    <cfRule type="expression" dxfId="2677" priority="13249">
      <formula>IF(RIGHT(TEXT(AI101,"0.#"),1)=".",FALSE,TRUE)</formula>
    </cfRule>
    <cfRule type="expression" dxfId="2676" priority="13250">
      <formula>IF(RIGHT(TEXT(AI101,"0.#"),1)=".",TRUE,FALSE)</formula>
    </cfRule>
  </conditionalFormatting>
  <conditionalFormatting sqref="AM101">
    <cfRule type="expression" dxfId="2675" priority="13247">
      <formula>IF(RIGHT(TEXT(AM101,"0.#"),1)=".",FALSE,TRUE)</formula>
    </cfRule>
    <cfRule type="expression" dxfId="2674" priority="13248">
      <formula>IF(RIGHT(TEXT(AM101,"0.#"),1)=".",TRUE,FALSE)</formula>
    </cfRule>
  </conditionalFormatting>
  <conditionalFormatting sqref="AE102">
    <cfRule type="expression" dxfId="2673" priority="13245">
      <formula>IF(RIGHT(TEXT(AE102,"0.#"),1)=".",FALSE,TRUE)</formula>
    </cfRule>
    <cfRule type="expression" dxfId="2672" priority="13246">
      <formula>IF(RIGHT(TEXT(AE102,"0.#"),1)=".",TRUE,FALSE)</formula>
    </cfRule>
  </conditionalFormatting>
  <conditionalFormatting sqref="AI102">
    <cfRule type="expression" dxfId="2671" priority="13243">
      <formula>IF(RIGHT(TEXT(AI102,"0.#"),1)=".",FALSE,TRUE)</formula>
    </cfRule>
    <cfRule type="expression" dxfId="2670" priority="13244">
      <formula>IF(RIGHT(TEXT(AI102,"0.#"),1)=".",TRUE,FALSE)</formula>
    </cfRule>
  </conditionalFormatting>
  <conditionalFormatting sqref="AM102">
    <cfRule type="expression" dxfId="2669" priority="13241">
      <formula>IF(RIGHT(TEXT(AM102,"0.#"),1)=".",FALSE,TRUE)</formula>
    </cfRule>
    <cfRule type="expression" dxfId="2668" priority="13242">
      <formula>IF(RIGHT(TEXT(AM102,"0.#"),1)=".",TRUE,FALSE)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AM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40:AO867">
    <cfRule type="expression" dxfId="2523" priority="6651">
      <formula>IF(AND(AL840&gt;=0, RIGHT(TEXT(AL840,"0.#"),1)&lt;&gt;"."),TRUE,FALSE)</formula>
    </cfRule>
    <cfRule type="expression" dxfId="2522" priority="6652">
      <formula>IF(AND(AL840&gt;=0, RIGHT(TEXT(AL840,"0.#"),1)="."),TRUE,FALSE)</formula>
    </cfRule>
    <cfRule type="expression" dxfId="2521" priority="6653">
      <formula>IF(AND(AL840&lt;0, RIGHT(TEXT(AL840,"0.#"),1)&lt;&gt;"."),TRUE,FALSE)</formula>
    </cfRule>
    <cfRule type="expression" dxfId="2520" priority="6654">
      <formula>IF(AND(AL840&lt;0, RIGHT(TEXT(AL840,"0.#"),1)="."),TRUE,FALSE)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0:Y867">
    <cfRule type="expression" dxfId="2449" priority="2979">
      <formula>IF(RIGHT(TEXT(Y840,"0.#"),1)=".",FALSE,TRUE)</formula>
    </cfRule>
    <cfRule type="expression" dxfId="2448" priority="2980">
      <formula>IF(RIGHT(TEXT(Y840,"0.#"),1)=".",TRUE,FALSE)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3:AO1132">
    <cfRule type="expression" dxfId="2419" priority="2885">
      <formula>IF(AND(AL1103&gt;=0, RIGHT(TEXT(AL1103,"0.#"),1)&lt;&gt;"."),TRUE,FALSE)</formula>
    </cfRule>
    <cfRule type="expression" dxfId="2418" priority="2886">
      <formula>IF(AND(AL1103&gt;=0, RIGHT(TEXT(AL1103,"0.#"),1)="."),TRUE,FALSE)</formula>
    </cfRule>
    <cfRule type="expression" dxfId="2417" priority="2887">
      <formula>IF(AND(AL1103&lt;0, RIGHT(TEXT(AL1103,"0.#"),1)&lt;&gt;"."),TRUE,FALSE)</formula>
    </cfRule>
    <cfRule type="expression" dxfId="2416" priority="2888">
      <formula>IF(AND(AL1103&lt;0, RIGHT(TEXT(AL1103,"0.#"),1)="."),TRUE,FALSE)</formula>
    </cfRule>
  </conditionalFormatting>
  <conditionalFormatting sqref="Y1103:Y1132">
    <cfRule type="expression" dxfId="2415" priority="2883">
      <formula>IF(RIGHT(TEXT(Y1103,"0.#"),1)=".",FALSE,TRUE)</formula>
    </cfRule>
    <cfRule type="expression" dxfId="2414" priority="2884">
      <formula>IF(RIGHT(TEXT(Y1103,"0.#"),1)=".",TRUE,FALSE)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8:AO839">
    <cfRule type="expression" dxfId="2405" priority="2837">
      <formula>IF(AND(AL838&gt;=0, RIGHT(TEXT(AL838,"0.#"),1)&lt;&gt;"."),TRUE,FALSE)</formula>
    </cfRule>
    <cfRule type="expression" dxfId="2404" priority="2838">
      <formula>IF(AND(AL838&gt;=0, RIGHT(TEXT(AL838,"0.#"),1)="."),TRUE,FALSE)</formula>
    </cfRule>
    <cfRule type="expression" dxfId="2403" priority="2839">
      <formula>IF(AND(AL838&lt;0, RIGHT(TEXT(AL838,"0.#"),1)&lt;&gt;"."),TRUE,FALSE)</formula>
    </cfRule>
    <cfRule type="expression" dxfId="2402" priority="2840">
      <formula>IF(AND(AL838&lt;0, RIGHT(TEXT(AL838,"0.#"),1)="."),TRUE,FALSE)</formula>
    </cfRule>
  </conditionalFormatting>
  <conditionalFormatting sqref="Y838:Y839">
    <cfRule type="expression" dxfId="2401" priority="2835">
      <formula>IF(RIGHT(TEXT(Y838,"0.#"),1)=".",FALSE,TRUE)</formula>
    </cfRule>
    <cfRule type="expression" dxfId="2400" priority="2836">
      <formula>IF(RIGHT(TEXT(Y838,"0.#"),1)=".",TRUE,FALSE)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3:Y900">
    <cfRule type="expression" dxfId="2083" priority="2095">
      <formula>IF(RIGHT(TEXT(Y873,"0.#"),1)=".",FALSE,TRUE)</formula>
    </cfRule>
    <cfRule type="expression" dxfId="2082" priority="2096">
      <formula>IF(RIGHT(TEXT(Y873,"0.#"),1)=".",TRUE,FALSE)</formula>
    </cfRule>
  </conditionalFormatting>
  <conditionalFormatting sqref="Y871:Y872">
    <cfRule type="expression" dxfId="2081" priority="2089">
      <formula>IF(RIGHT(TEXT(Y871,"0.#"),1)=".",FALSE,TRUE)</formula>
    </cfRule>
    <cfRule type="expression" dxfId="2080" priority="2090">
      <formula>IF(RIGHT(TEXT(Y871,"0.#"),1)=".",TRUE,FALSE)</formula>
    </cfRule>
  </conditionalFormatting>
  <conditionalFormatting sqref="Y906:Y933">
    <cfRule type="expression" dxfId="2079" priority="2083">
      <formula>IF(RIGHT(TEXT(Y906,"0.#"),1)=".",FALSE,TRUE)</formula>
    </cfRule>
    <cfRule type="expression" dxfId="2078" priority="2084">
      <formula>IF(RIGHT(TEXT(Y906,"0.#"),1)=".",TRUE,FALSE)</formula>
    </cfRule>
  </conditionalFormatting>
  <conditionalFormatting sqref="Y904:Y905">
    <cfRule type="expression" dxfId="2077" priority="2077">
      <formula>IF(RIGHT(TEXT(Y904,"0.#"),1)=".",FALSE,TRUE)</formula>
    </cfRule>
    <cfRule type="expression" dxfId="2076" priority="2078">
      <formula>IF(RIGHT(TEXT(Y904,"0.#"),1)=".",TRUE,FALSE)</formula>
    </cfRule>
  </conditionalFormatting>
  <conditionalFormatting sqref="Y939:Y966">
    <cfRule type="expression" dxfId="2075" priority="2071">
      <formula>IF(RIGHT(TEXT(Y939,"0.#"),1)=".",FALSE,TRUE)</formula>
    </cfRule>
    <cfRule type="expression" dxfId="2074" priority="2072">
      <formula>IF(RIGHT(TEXT(Y939,"0.#"),1)=".",TRUE,FALSE)</formula>
    </cfRule>
  </conditionalFormatting>
  <conditionalFormatting sqref="Y937:Y938">
    <cfRule type="expression" dxfId="2073" priority="2065">
      <formula>IF(RIGHT(TEXT(Y937,"0.#"),1)=".",FALSE,TRUE)</formula>
    </cfRule>
    <cfRule type="expression" dxfId="2072" priority="2066">
      <formula>IF(RIGHT(TEXT(Y937,"0.#"),1)=".",TRUE,FALSE)</formula>
    </cfRule>
  </conditionalFormatting>
  <conditionalFormatting sqref="Y972:Y999">
    <cfRule type="expression" dxfId="2071" priority="2059">
      <formula>IF(RIGHT(TEXT(Y972,"0.#"),1)=".",FALSE,TRUE)</formula>
    </cfRule>
    <cfRule type="expression" dxfId="2070" priority="2060">
      <formula>IF(RIGHT(TEXT(Y972,"0.#"),1)=".",TRUE,FALSE)</formula>
    </cfRule>
  </conditionalFormatting>
  <conditionalFormatting sqref="Y970:Y971">
    <cfRule type="expression" dxfId="2069" priority="2053">
      <formula>IF(RIGHT(TEXT(Y970,"0.#"),1)=".",FALSE,TRUE)</formula>
    </cfRule>
    <cfRule type="expression" dxfId="2068" priority="2054">
      <formula>IF(RIGHT(TEXT(Y970,"0.#"),1)=".",TRUE,FALSE)</formula>
    </cfRule>
  </conditionalFormatting>
  <conditionalFormatting sqref="Y1005:Y1032">
    <cfRule type="expression" dxfId="2067" priority="2047">
      <formula>IF(RIGHT(TEXT(Y1005,"0.#"),1)=".",FALSE,TRUE)</formula>
    </cfRule>
    <cfRule type="expression" dxfId="2066" priority="2048">
      <formula>IF(RIGHT(TEXT(Y1005,"0.#"),1)=".",TRUE,FALSE)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2097">
      <formula>IF(AND(AL873&gt;=0, RIGHT(TEXT(AL873,"0.#"),1)&lt;&gt;"."),TRUE,FALSE)</formula>
    </cfRule>
    <cfRule type="expression" dxfId="1984" priority="2098">
      <formula>IF(AND(AL873&gt;=0, RIGHT(TEXT(AL873,"0.#"),1)="."),TRUE,FALSE)</formula>
    </cfRule>
    <cfRule type="expression" dxfId="1983" priority="2099">
      <formula>IF(AND(AL873&lt;0, RIGHT(TEXT(AL873,"0.#"),1)&lt;&gt;"."),TRUE,FALSE)</formula>
    </cfRule>
    <cfRule type="expression" dxfId="1982" priority="2100">
      <formula>IF(AND(AL873&lt;0, RIGHT(TEXT(AL873,"0.#"),1)="."),TRUE,FALSE)</formula>
    </cfRule>
  </conditionalFormatting>
  <conditionalFormatting sqref="AL871:AO872">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4:AO905">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7:AO938">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45 AL1050: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45 Y1050: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Y791">
    <cfRule type="expression" dxfId="725" priority="25">
      <formula>IF(RIGHT(TEXT(Y791,"0.#"),1)=".",FALSE,TRUE)</formula>
    </cfRule>
    <cfRule type="expression" dxfId="724" priority="26">
      <formula>IF(RIGHT(TEXT(Y791,"0.#"),1)=".",TRUE,FALSE)</formula>
    </cfRule>
  </conditionalFormatting>
  <conditionalFormatting sqref="AL1049:AO1049">
    <cfRule type="expression" dxfId="723" priority="21">
      <formula>IF(AND(AL1049&gt;=0, RIGHT(TEXT(AL1049,"0.#"),1)&lt;&gt;"."),TRUE,FALSE)</formula>
    </cfRule>
    <cfRule type="expression" dxfId="722" priority="22">
      <formula>IF(AND(AL1049&gt;=0, RIGHT(TEXT(AL1049,"0.#"),1)="."),TRUE,FALSE)</formula>
    </cfRule>
    <cfRule type="expression" dxfId="721" priority="23">
      <formula>IF(AND(AL1049&lt;0, RIGHT(TEXT(AL1049,"0.#"),1)&lt;&gt;"."),TRUE,FALSE)</formula>
    </cfRule>
    <cfRule type="expression" dxfId="720" priority="24">
      <formula>IF(AND(AL1049&lt;0, RIGHT(TEXT(AL1049,"0.#"),1)="."),TRUE,FALSE)</formula>
    </cfRule>
  </conditionalFormatting>
  <conditionalFormatting sqref="Y1049">
    <cfRule type="expression" dxfId="719" priority="19">
      <formula>IF(RIGHT(TEXT(Y1049,"0.#"),1)=".",FALSE,TRUE)</formula>
    </cfRule>
    <cfRule type="expression" dxfId="718" priority="20">
      <formula>IF(RIGHT(TEXT(Y1049,"0.#"),1)=".",TRUE,FALSE)</formula>
    </cfRule>
  </conditionalFormatting>
  <conditionalFormatting sqref="AL1047:AO1047">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
    <cfRule type="expression" dxfId="713" priority="13">
      <formula>IF(RIGHT(TEXT(Y1047,"0.#"),1)=".",FALSE,TRUE)</formula>
    </cfRule>
    <cfRule type="expression" dxfId="712" priority="14">
      <formula>IF(RIGHT(TEXT(Y1047,"0.#"),1)=".",TRUE,FALSE)</formula>
    </cfRule>
  </conditionalFormatting>
  <conditionalFormatting sqref="AL1048:AO1048">
    <cfRule type="expression" dxfId="711" priority="9">
      <formula>IF(AND(AL1048&gt;=0, RIGHT(TEXT(AL1048,"0.#"),1)&lt;&gt;"."),TRUE,FALSE)</formula>
    </cfRule>
    <cfRule type="expression" dxfId="710" priority="10">
      <formula>IF(AND(AL1048&gt;=0, RIGHT(TEXT(AL1048,"0.#"),1)="."),TRUE,FALSE)</formula>
    </cfRule>
    <cfRule type="expression" dxfId="709" priority="11">
      <formula>IF(AND(AL1048&lt;0, RIGHT(TEXT(AL1048,"0.#"),1)&lt;&gt;"."),TRUE,FALSE)</formula>
    </cfRule>
    <cfRule type="expression" dxfId="708" priority="12">
      <formula>IF(AND(AL1048&lt;0, RIGHT(TEXT(AL1048,"0.#"),1)="."),TRUE,FALSE)</formula>
    </cfRule>
  </conditionalFormatting>
  <conditionalFormatting sqref="Y1048">
    <cfRule type="expression" dxfId="707" priority="7">
      <formula>IF(RIGHT(TEXT(Y1048,"0.#"),1)=".",FALSE,TRUE)</formula>
    </cfRule>
    <cfRule type="expression" dxfId="706" priority="8">
      <formula>IF(RIGHT(TEXT(Y1048,"0.#"),1)=".",TRUE,FALSE)</formula>
    </cfRule>
  </conditionalFormatting>
  <conditionalFormatting sqref="AL1046:AO1046">
    <cfRule type="expression" dxfId="705" priority="3">
      <formula>IF(AND(AL1046&gt;=0, RIGHT(TEXT(AL1046,"0.#"),1)&lt;&gt;"."),TRUE,FALSE)</formula>
    </cfRule>
    <cfRule type="expression" dxfId="704" priority="4">
      <formula>IF(AND(AL1046&gt;=0, RIGHT(TEXT(AL1046,"0.#"),1)="."),TRUE,FALSE)</formula>
    </cfRule>
    <cfRule type="expression" dxfId="703" priority="5">
      <formula>IF(AND(AL1046&lt;0, RIGHT(TEXT(AL1046,"0.#"),1)&lt;&gt;"."),TRUE,FALSE)</formula>
    </cfRule>
    <cfRule type="expression" dxfId="702" priority="6">
      <formula>IF(AND(AL1046&lt;0, RIGHT(TEXT(AL1046,"0.#"),1)="."),TRUE,FALSE)</formula>
    </cfRule>
  </conditionalFormatting>
  <conditionalFormatting sqref="Y1046">
    <cfRule type="expression" dxfId="701" priority="1">
      <formula>IF(RIGHT(TEXT(Y1046,"0.#"),1)=".",FALSE,TRUE)</formula>
    </cfRule>
    <cfRule type="expression" dxfId="700" priority="2">
      <formula>IF(RIGHT(TEXT(Y1046,"0.#"),1)=".",TRUE,FALSE)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29" max="49" man="1"/>
    <brk id="94" max="49" man="1"/>
    <brk id="117" max="49" man="1"/>
    <brk id="172" max="49" man="1"/>
    <brk id="352" max="49" man="1"/>
    <brk id="553" max="49" man="1"/>
    <brk id="699" max="49" man="1"/>
    <brk id="733" max="49" man="1"/>
    <brk id="779" max="49" man="1"/>
    <brk id="792" max="49" man="1"/>
    <brk id="834" max="49" man="1"/>
    <brk id="10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2">
      <c r="A5" s="14" t="s">
        <v>88</v>
      </c>
      <c r="B5" s="15" t="s">
        <v>564</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325</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2">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2">
      <c r="A7" s="14" t="s">
        <v>90</v>
      </c>
      <c r="B7" s="15"/>
      <c r="C7" s="13" t="str">
        <f t="shared" si="0"/>
        <v/>
      </c>
      <c r="D7" s="13" t="str">
        <f t="shared" si="8"/>
        <v>海洋政策</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2">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2">
      <c r="A9" s="14" t="s">
        <v>92</v>
      </c>
      <c r="B9" s="15"/>
      <c r="C9" s="13" t="str">
        <f t="shared" si="0"/>
        <v/>
      </c>
      <c r="D9" s="13" t="str">
        <f t="shared" si="8"/>
        <v>海洋政策</v>
      </c>
      <c r="F9" s="18" t="s">
        <v>303</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2">
      <c r="A10" s="14" t="s">
        <v>326</v>
      </c>
      <c r="B10" s="15"/>
      <c r="C10" s="13" t="str">
        <f t="shared" si="0"/>
        <v/>
      </c>
      <c r="D10" s="13" t="str">
        <f t="shared" si="8"/>
        <v>海洋政策</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356</v>
      </c>
    </row>
    <row r="11" spans="1:42" ht="13.5" customHeight="1" x14ac:dyDescent="0.2">
      <c r="A11" s="14" t="s">
        <v>93</v>
      </c>
      <c r="B11" s="15"/>
      <c r="C11" s="13" t="str">
        <f t="shared" si="0"/>
        <v/>
      </c>
      <c r="D11" s="13" t="str">
        <f t="shared" si="8"/>
        <v>海洋政策</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2">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2">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2">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2">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2">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2">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2">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2">
      <c r="A20" s="14" t="s">
        <v>313</v>
      </c>
      <c r="B20" s="15"/>
      <c r="C20" s="13" t="str">
        <f t="shared" si="9"/>
        <v/>
      </c>
      <c r="D20" s="13" t="str">
        <f t="shared" si="8"/>
        <v>海洋政策</v>
      </c>
      <c r="F20" s="18" t="s">
        <v>312</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2">
      <c r="A21" s="14" t="s">
        <v>314</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2">
      <c r="A24" s="97" t="s">
        <v>406</v>
      </c>
      <c r="B24" s="15"/>
      <c r="C24" s="13" t="str">
        <f t="shared" si="9"/>
        <v/>
      </c>
      <c r="D24" s="13" t="str">
        <f>IF(C24="",D23,IF(D23&lt;&gt;"",CONCATENATE(D23,"、",C24),C24))</f>
        <v>海洋政策</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2">
      <c r="A27" s="13" t="str">
        <f>IF(D24="", "-", D24)</f>
        <v>海洋政策</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2">
      <c r="A29" s="13"/>
      <c r="B29" s="13"/>
      <c r="F29" s="18" t="s">
        <v>304</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2">
      <c r="A30" s="13"/>
      <c r="B30" s="13"/>
      <c r="F30" s="18" t="s">
        <v>305</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2">
      <c r="A31" s="13"/>
      <c r="B31" s="13"/>
      <c r="F31" s="18" t="s">
        <v>306</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2">
      <c r="A32" s="13"/>
      <c r="B32" s="13"/>
      <c r="F32" s="18" t="s">
        <v>307</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2">
      <c r="A36" s="13"/>
      <c r="B36" s="13"/>
      <c r="F36" s="18" t="s">
        <v>311</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2">
      <c r="A38" s="13"/>
      <c r="B38" s="13"/>
      <c r="F38" s="13"/>
      <c r="G38" s="19"/>
      <c r="K38" s="13"/>
      <c r="L38" s="13"/>
      <c r="O38" s="13"/>
      <c r="P38" s="13"/>
      <c r="Q38" s="19"/>
      <c r="T38" s="13"/>
      <c r="Y38" s="32" t="s">
        <v>469</v>
      </c>
      <c r="Z38" s="30"/>
      <c r="AF38" s="30"/>
      <c r="AK38" s="53" t="str">
        <f t="shared" si="7"/>
        <v>k</v>
      </c>
    </row>
    <row r="39" spans="1:37" x14ac:dyDescent="0.2">
      <c r="A39" s="13"/>
      <c r="B39" s="13"/>
      <c r="F39" s="13" t="str">
        <f>I37</f>
        <v>一般会計</v>
      </c>
      <c r="G39" s="19"/>
      <c r="K39" s="13"/>
      <c r="L39" s="13"/>
      <c r="O39" s="13"/>
      <c r="P39" s="13"/>
      <c r="Q39" s="19"/>
      <c r="T39" s="13"/>
      <c r="Y39" s="32" t="s">
        <v>470</v>
      </c>
      <c r="Z39" s="30"/>
      <c r="AF39" s="30"/>
      <c r="AK39" s="53" t="str">
        <f t="shared" si="7"/>
        <v>l</v>
      </c>
    </row>
    <row r="40" spans="1:37" x14ac:dyDescent="0.2">
      <c r="A40" s="13"/>
      <c r="B40" s="13"/>
      <c r="F40" s="13"/>
      <c r="G40" s="19"/>
      <c r="K40" s="13"/>
      <c r="L40" s="13"/>
      <c r="O40" s="13"/>
      <c r="P40" s="13"/>
      <c r="Q40" s="19"/>
      <c r="T40" s="13"/>
      <c r="Y40" s="32" t="s">
        <v>471</v>
      </c>
      <c r="Z40" s="30"/>
      <c r="AF40" s="30"/>
      <c r="AK40" s="53" t="str">
        <f t="shared" si="7"/>
        <v>m</v>
      </c>
    </row>
    <row r="41" spans="1:37" x14ac:dyDescent="0.2">
      <c r="A41" s="13"/>
      <c r="B41" s="13"/>
      <c r="F41" s="13"/>
      <c r="G41" s="19"/>
      <c r="K41" s="13"/>
      <c r="L41" s="13"/>
      <c r="O41" s="13"/>
      <c r="P41" s="13"/>
      <c r="Q41" s="19"/>
      <c r="T41" s="13"/>
      <c r="Y41" s="32" t="s">
        <v>472</v>
      </c>
      <c r="Z41" s="30"/>
      <c r="AF41" s="30"/>
      <c r="AK41" s="53" t="str">
        <f t="shared" si="7"/>
        <v>n</v>
      </c>
    </row>
    <row r="42" spans="1:37" x14ac:dyDescent="0.2">
      <c r="A42" s="13"/>
      <c r="B42" s="13"/>
      <c r="F42" s="13"/>
      <c r="G42" s="19"/>
      <c r="K42" s="13"/>
      <c r="L42" s="13"/>
      <c r="O42" s="13"/>
      <c r="P42" s="13"/>
      <c r="Q42" s="19"/>
      <c r="T42" s="13"/>
      <c r="Y42" s="32" t="s">
        <v>473</v>
      </c>
      <c r="Z42" s="30"/>
      <c r="AF42" s="30"/>
      <c r="AK42" s="53" t="str">
        <f t="shared" si="7"/>
        <v>o</v>
      </c>
    </row>
    <row r="43" spans="1:37" x14ac:dyDescent="0.2">
      <c r="A43" s="13"/>
      <c r="B43" s="13"/>
      <c r="F43" s="13"/>
      <c r="G43" s="19"/>
      <c r="K43" s="13"/>
      <c r="L43" s="13"/>
      <c r="O43" s="13"/>
      <c r="P43" s="13"/>
      <c r="Q43" s="19"/>
      <c r="T43" s="13"/>
      <c r="Y43" s="32" t="s">
        <v>474</v>
      </c>
      <c r="Z43" s="30"/>
      <c r="AF43" s="30"/>
      <c r="AK43" s="53" t="str">
        <f t="shared" si="7"/>
        <v>p</v>
      </c>
    </row>
    <row r="44" spans="1:37" x14ac:dyDescent="0.2">
      <c r="A44" s="13"/>
      <c r="B44" s="13"/>
      <c r="F44" s="13"/>
      <c r="G44" s="19"/>
      <c r="K44" s="13"/>
      <c r="L44" s="13"/>
      <c r="O44" s="13"/>
      <c r="P44" s="13"/>
      <c r="Q44" s="19"/>
      <c r="T44" s="13"/>
      <c r="Y44" s="32" t="s">
        <v>475</v>
      </c>
      <c r="Z44" s="30"/>
      <c r="AF44" s="30"/>
      <c r="AK44" s="53" t="str">
        <f t="shared" si="7"/>
        <v>q</v>
      </c>
    </row>
    <row r="45" spans="1:37" x14ac:dyDescent="0.2">
      <c r="A45" s="13"/>
      <c r="B45" s="13"/>
      <c r="F45" s="13"/>
      <c r="G45" s="19"/>
      <c r="K45" s="13"/>
      <c r="L45" s="13"/>
      <c r="O45" s="13"/>
      <c r="P45" s="13"/>
      <c r="Q45" s="19"/>
      <c r="T45" s="13"/>
      <c r="Y45" s="32" t="s">
        <v>476</v>
      </c>
      <c r="Z45" s="30"/>
      <c r="AF45" s="30"/>
      <c r="AK45" s="53" t="str">
        <f t="shared" si="7"/>
        <v>r</v>
      </c>
    </row>
    <row r="46" spans="1:37" x14ac:dyDescent="0.2">
      <c r="A46" s="13"/>
      <c r="B46" s="13"/>
      <c r="F46" s="13"/>
      <c r="G46" s="19"/>
      <c r="K46" s="13"/>
      <c r="L46" s="13"/>
      <c r="O46" s="13"/>
      <c r="P46" s="13"/>
      <c r="Q46" s="19"/>
      <c r="T46" s="13"/>
      <c r="Y46" s="32" t="s">
        <v>477</v>
      </c>
      <c r="Z46" s="30"/>
      <c r="AF46" s="30"/>
      <c r="AK46" s="53" t="str">
        <f t="shared" si="7"/>
        <v>s</v>
      </c>
    </row>
    <row r="47" spans="1:37" x14ac:dyDescent="0.2">
      <c r="A47" s="13"/>
      <c r="B47" s="13"/>
      <c r="F47" s="13"/>
      <c r="G47" s="19"/>
      <c r="K47" s="13"/>
      <c r="L47" s="13"/>
      <c r="O47" s="13"/>
      <c r="P47" s="13"/>
      <c r="Q47" s="19"/>
      <c r="T47" s="13"/>
      <c r="Y47" s="32" t="s">
        <v>478</v>
      </c>
      <c r="Z47" s="30"/>
      <c r="AF47" s="30"/>
      <c r="AK47" s="53" t="str">
        <f t="shared" si="7"/>
        <v>t</v>
      </c>
    </row>
    <row r="48" spans="1:37" x14ac:dyDescent="0.2">
      <c r="A48" s="13"/>
      <c r="B48" s="13"/>
      <c r="F48" s="13"/>
      <c r="G48" s="19"/>
      <c r="K48" s="13"/>
      <c r="L48" s="13"/>
      <c r="O48" s="13"/>
      <c r="P48" s="13"/>
      <c r="Q48" s="19"/>
      <c r="T48" s="13"/>
      <c r="Y48" s="32" t="s">
        <v>479</v>
      </c>
      <c r="Z48" s="30"/>
      <c r="AF48" s="30"/>
      <c r="AK48" s="53" t="str">
        <f t="shared" si="7"/>
        <v>u</v>
      </c>
    </row>
    <row r="49" spans="1:37" x14ac:dyDescent="0.2">
      <c r="A49" s="13"/>
      <c r="B49" s="13"/>
      <c r="F49" s="13"/>
      <c r="G49" s="19"/>
      <c r="K49" s="13"/>
      <c r="L49" s="13"/>
      <c r="O49" s="13"/>
      <c r="P49" s="13"/>
      <c r="Q49" s="19"/>
      <c r="T49" s="13"/>
      <c r="Y49" s="32" t="s">
        <v>480</v>
      </c>
      <c r="Z49" s="30"/>
      <c r="AF49" s="30"/>
      <c r="AK49" s="53" t="str">
        <f t="shared" si="7"/>
        <v>v</v>
      </c>
    </row>
    <row r="50" spans="1:37" x14ac:dyDescent="0.2">
      <c r="A50" s="13"/>
      <c r="B50" s="13"/>
      <c r="F50" s="13"/>
      <c r="G50" s="19"/>
      <c r="K50" s="13"/>
      <c r="L50" s="13"/>
      <c r="O50" s="13"/>
      <c r="P50" s="13"/>
      <c r="Q50" s="19"/>
      <c r="T50" s="13"/>
      <c r="Y50" s="32" t="s">
        <v>481</v>
      </c>
      <c r="Z50" s="30"/>
      <c r="AF50" s="30"/>
    </row>
    <row r="51" spans="1:37" x14ac:dyDescent="0.2">
      <c r="A51" s="13"/>
      <c r="B51" s="13"/>
      <c r="F51" s="13"/>
      <c r="G51" s="19"/>
      <c r="K51" s="13"/>
      <c r="L51" s="13"/>
      <c r="O51" s="13"/>
      <c r="P51" s="13"/>
      <c r="Q51" s="19"/>
      <c r="T51" s="13"/>
      <c r="Y51" s="32" t="s">
        <v>482</v>
      </c>
      <c r="Z51" s="30"/>
      <c r="AF51" s="30"/>
    </row>
    <row r="52" spans="1:37" x14ac:dyDescent="0.2">
      <c r="A52" s="13"/>
      <c r="B52" s="13"/>
      <c r="F52" s="13"/>
      <c r="G52" s="19"/>
      <c r="K52" s="13"/>
      <c r="L52" s="13"/>
      <c r="O52" s="13"/>
      <c r="P52" s="13"/>
      <c r="Q52" s="19"/>
      <c r="T52" s="13"/>
      <c r="Y52" s="32" t="s">
        <v>483</v>
      </c>
      <c r="Z52" s="30"/>
      <c r="AF52" s="30"/>
    </row>
    <row r="53" spans="1:37" x14ac:dyDescent="0.2">
      <c r="A53" s="13"/>
      <c r="B53" s="13"/>
      <c r="F53" s="13"/>
      <c r="G53" s="19"/>
      <c r="K53" s="13"/>
      <c r="L53" s="13"/>
      <c r="O53" s="13"/>
      <c r="P53" s="13"/>
      <c r="Q53" s="19"/>
      <c r="T53" s="13"/>
      <c r="Y53" s="32" t="s">
        <v>484</v>
      </c>
      <c r="Z53" s="30"/>
      <c r="AF53" s="30"/>
    </row>
    <row r="54" spans="1:37" x14ac:dyDescent="0.2">
      <c r="A54" s="13"/>
      <c r="B54" s="13"/>
      <c r="F54" s="13"/>
      <c r="G54" s="19"/>
      <c r="K54" s="13"/>
      <c r="L54" s="13"/>
      <c r="O54" s="13"/>
      <c r="P54" s="20"/>
      <c r="Q54" s="19"/>
      <c r="T54" s="13"/>
      <c r="Y54" s="32" t="s">
        <v>485</v>
      </c>
      <c r="Z54" s="30"/>
      <c r="AF54" s="30"/>
    </row>
    <row r="55" spans="1:37" x14ac:dyDescent="0.2">
      <c r="A55" s="13"/>
      <c r="B55" s="13"/>
      <c r="F55" s="13"/>
      <c r="G55" s="19"/>
      <c r="K55" s="13"/>
      <c r="L55" s="13"/>
      <c r="O55" s="13"/>
      <c r="P55" s="13"/>
      <c r="Q55" s="19"/>
      <c r="T55" s="13"/>
      <c r="Y55" s="32" t="s">
        <v>486</v>
      </c>
      <c r="Z55" s="30"/>
      <c r="AF55" s="30"/>
    </row>
    <row r="56" spans="1:37" x14ac:dyDescent="0.2">
      <c r="A56" s="13"/>
      <c r="B56" s="13"/>
      <c r="F56" s="13"/>
      <c r="G56" s="19"/>
      <c r="K56" s="13"/>
      <c r="L56" s="13"/>
      <c r="O56" s="13"/>
      <c r="P56" s="13"/>
      <c r="Q56" s="19"/>
      <c r="T56" s="13"/>
      <c r="Y56" s="32" t="s">
        <v>487</v>
      </c>
      <c r="Z56" s="30"/>
      <c r="AF56" s="30"/>
    </row>
    <row r="57" spans="1:37" x14ac:dyDescent="0.2">
      <c r="A57" s="13"/>
      <c r="B57" s="13"/>
      <c r="F57" s="13"/>
      <c r="G57" s="19"/>
      <c r="K57" s="13"/>
      <c r="L57" s="13"/>
      <c r="O57" s="13"/>
      <c r="P57" s="13"/>
      <c r="Q57" s="19"/>
      <c r="T57" s="13"/>
      <c r="Y57" s="32" t="s">
        <v>488</v>
      </c>
      <c r="Z57" s="30"/>
      <c r="AF57" s="30"/>
    </row>
    <row r="58" spans="1:37" x14ac:dyDescent="0.2">
      <c r="A58" s="13"/>
      <c r="B58" s="13"/>
      <c r="F58" s="13"/>
      <c r="G58" s="19"/>
      <c r="K58" s="13"/>
      <c r="L58" s="13"/>
      <c r="O58" s="13"/>
      <c r="P58" s="13"/>
      <c r="Q58" s="19"/>
      <c r="T58" s="13"/>
      <c r="Y58" s="32" t="s">
        <v>489</v>
      </c>
      <c r="Z58" s="30"/>
      <c r="AF58" s="30"/>
    </row>
    <row r="59" spans="1:37" x14ac:dyDescent="0.2">
      <c r="A59" s="13"/>
      <c r="B59" s="13"/>
      <c r="F59" s="13"/>
      <c r="G59" s="19"/>
      <c r="K59" s="13"/>
      <c r="L59" s="13"/>
      <c r="O59" s="13"/>
      <c r="P59" s="13"/>
      <c r="Q59" s="19"/>
      <c r="T59" s="13"/>
      <c r="Y59" s="32" t="s">
        <v>490</v>
      </c>
      <c r="Z59" s="30"/>
      <c r="AF59" s="30"/>
    </row>
    <row r="60" spans="1:37" x14ac:dyDescent="0.2">
      <c r="A60" s="13"/>
      <c r="B60" s="13"/>
      <c r="F60" s="13"/>
      <c r="G60" s="19"/>
      <c r="K60" s="13"/>
      <c r="L60" s="13"/>
      <c r="O60" s="13"/>
      <c r="P60" s="13"/>
      <c r="Q60" s="19"/>
      <c r="T60" s="13"/>
      <c r="Y60" s="32" t="s">
        <v>491</v>
      </c>
      <c r="Z60" s="30"/>
      <c r="AF60" s="30"/>
    </row>
    <row r="61" spans="1:37" x14ac:dyDescent="0.2">
      <c r="A61" s="13"/>
      <c r="B61" s="13"/>
      <c r="F61" s="13"/>
      <c r="G61" s="19"/>
      <c r="K61" s="13"/>
      <c r="L61" s="13"/>
      <c r="O61" s="13"/>
      <c r="P61" s="13"/>
      <c r="Q61" s="19"/>
      <c r="T61" s="13"/>
      <c r="Y61" s="32" t="s">
        <v>492</v>
      </c>
      <c r="Z61" s="30"/>
      <c r="AF61" s="30"/>
    </row>
    <row r="62" spans="1:37" x14ac:dyDescent="0.2">
      <c r="A62" s="13"/>
      <c r="B62" s="13"/>
      <c r="F62" s="13"/>
      <c r="G62" s="19"/>
      <c r="K62" s="13"/>
      <c r="L62" s="13"/>
      <c r="O62" s="13"/>
      <c r="P62" s="13"/>
      <c r="Q62" s="19"/>
      <c r="T62" s="13"/>
      <c r="Y62" s="32" t="s">
        <v>493</v>
      </c>
      <c r="Z62" s="30"/>
      <c r="AF62" s="30"/>
    </row>
    <row r="63" spans="1:37" x14ac:dyDescent="0.2">
      <c r="A63" s="13"/>
      <c r="B63" s="13"/>
      <c r="F63" s="13"/>
      <c r="G63" s="19"/>
      <c r="K63" s="13"/>
      <c r="L63" s="13"/>
      <c r="O63" s="13"/>
      <c r="P63" s="13"/>
      <c r="Q63" s="19"/>
      <c r="T63" s="13"/>
      <c r="Y63" s="32" t="s">
        <v>494</v>
      </c>
      <c r="Z63" s="30"/>
      <c r="AF63" s="30"/>
    </row>
    <row r="64" spans="1:37" x14ac:dyDescent="0.2">
      <c r="A64" s="13"/>
      <c r="B64" s="13"/>
      <c r="F64" s="13"/>
      <c r="G64" s="19"/>
      <c r="K64" s="13"/>
      <c r="L64" s="13"/>
      <c r="O64" s="13"/>
      <c r="P64" s="13"/>
      <c r="Q64" s="19"/>
      <c r="T64" s="13"/>
      <c r="Y64" s="32" t="s">
        <v>495</v>
      </c>
      <c r="Z64" s="30"/>
      <c r="AF64" s="30"/>
    </row>
    <row r="65" spans="1:32" x14ac:dyDescent="0.2">
      <c r="A65" s="13"/>
      <c r="B65" s="13"/>
      <c r="F65" s="13"/>
      <c r="G65" s="19"/>
      <c r="K65" s="13"/>
      <c r="L65" s="13"/>
      <c r="O65" s="13"/>
      <c r="P65" s="13"/>
      <c r="Q65" s="19"/>
      <c r="T65" s="13"/>
      <c r="Y65" s="32" t="s">
        <v>496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497</v>
      </c>
      <c r="Z67" s="30"/>
      <c r="AF67" s="30"/>
    </row>
    <row r="68" spans="1:32" x14ac:dyDescent="0.2">
      <c r="A68" s="13"/>
      <c r="B68" s="13"/>
      <c r="F68" s="13"/>
      <c r="G68" s="19"/>
      <c r="K68" s="13"/>
      <c r="L68" s="13"/>
      <c r="O68" s="13"/>
      <c r="P68" s="13"/>
      <c r="Q68" s="19"/>
      <c r="T68" s="13"/>
      <c r="Y68" s="32" t="s">
        <v>498</v>
      </c>
      <c r="Z68" s="30"/>
      <c r="AF68" s="30"/>
    </row>
    <row r="69" spans="1:32" x14ac:dyDescent="0.2">
      <c r="A69" s="13"/>
      <c r="B69" s="13"/>
      <c r="F69" s="13"/>
      <c r="G69" s="19"/>
      <c r="K69" s="13"/>
      <c r="L69" s="13"/>
      <c r="O69" s="13"/>
      <c r="P69" s="13"/>
      <c r="Q69" s="19"/>
      <c r="T69" s="13"/>
      <c r="Y69" s="32" t="s">
        <v>499</v>
      </c>
      <c r="Z69" s="30"/>
      <c r="AF69" s="30"/>
    </row>
    <row r="70" spans="1:32" x14ac:dyDescent="0.2">
      <c r="A70" s="13"/>
      <c r="B70" s="13"/>
      <c r="Y70" s="32" t="s">
        <v>500</v>
      </c>
    </row>
    <row r="71" spans="1:32" x14ac:dyDescent="0.2">
      <c r="Y71" s="32" t="s">
        <v>501</v>
      </c>
    </row>
    <row r="72" spans="1:32" x14ac:dyDescent="0.2">
      <c r="Y72" s="32" t="s">
        <v>502</v>
      </c>
    </row>
    <row r="73" spans="1:32" x14ac:dyDescent="0.2">
      <c r="Y73" s="32" t="s">
        <v>503</v>
      </c>
    </row>
    <row r="74" spans="1:32" x14ac:dyDescent="0.2">
      <c r="Y74" s="32" t="s">
        <v>504</v>
      </c>
    </row>
    <row r="75" spans="1:32" x14ac:dyDescent="0.2">
      <c r="Y75" s="32" t="s">
        <v>505</v>
      </c>
    </row>
    <row r="76" spans="1:32" x14ac:dyDescent="0.2">
      <c r="Y76" s="32" t="s">
        <v>506</v>
      </c>
    </row>
    <row r="77" spans="1:32" x14ac:dyDescent="0.2">
      <c r="Y77" s="32" t="s">
        <v>507</v>
      </c>
    </row>
    <row r="78" spans="1:32" x14ac:dyDescent="0.2">
      <c r="Y78" s="32" t="s">
        <v>508</v>
      </c>
    </row>
    <row r="79" spans="1:32" x14ac:dyDescent="0.2">
      <c r="Y79" s="32" t="s">
        <v>509</v>
      </c>
    </row>
    <row r="80" spans="1:32" x14ac:dyDescent="0.2">
      <c r="Y80" s="32" t="s">
        <v>510</v>
      </c>
    </row>
    <row r="81" spans="25:25" x14ac:dyDescent="0.2">
      <c r="Y81" s="32" t="s">
        <v>511</v>
      </c>
    </row>
    <row r="82" spans="25:25" x14ac:dyDescent="0.2">
      <c r="Y82" s="32" t="s">
        <v>512</v>
      </c>
    </row>
    <row r="83" spans="25:25" x14ac:dyDescent="0.2">
      <c r="Y83" s="32" t="s">
        <v>513</v>
      </c>
    </row>
    <row r="84" spans="25:25" x14ac:dyDescent="0.2">
      <c r="Y84" s="32" t="s">
        <v>514</v>
      </c>
    </row>
    <row r="85" spans="25:25" x14ac:dyDescent="0.2">
      <c r="Y85" s="32" t="s">
        <v>515</v>
      </c>
    </row>
    <row r="86" spans="25:25" x14ac:dyDescent="0.2">
      <c r="Y86" s="32" t="s">
        <v>516</v>
      </c>
    </row>
    <row r="87" spans="25:25" x14ac:dyDescent="0.2">
      <c r="Y87" s="32" t="s">
        <v>517</v>
      </c>
    </row>
    <row r="88" spans="25:25" x14ac:dyDescent="0.2">
      <c r="Y88" s="32" t="s">
        <v>518</v>
      </c>
    </row>
    <row r="89" spans="25:25" x14ac:dyDescent="0.2">
      <c r="Y89" s="32" t="s">
        <v>519</v>
      </c>
    </row>
    <row r="90" spans="25:25" x14ac:dyDescent="0.2">
      <c r="Y90" s="32" t="s">
        <v>520</v>
      </c>
    </row>
    <row r="91" spans="25:25" x14ac:dyDescent="0.2">
      <c r="Y91" s="32" t="s">
        <v>521</v>
      </c>
    </row>
    <row r="92" spans="25:25" x14ac:dyDescent="0.2">
      <c r="Y92" s="32" t="s">
        <v>522</v>
      </c>
    </row>
    <row r="93" spans="25:25" x14ac:dyDescent="0.2">
      <c r="Y93" s="32" t="s">
        <v>523</v>
      </c>
    </row>
    <row r="94" spans="25:25" x14ac:dyDescent="0.2">
      <c r="Y94" s="32" t="s">
        <v>524</v>
      </c>
    </row>
    <row r="95" spans="25:25" x14ac:dyDescent="0.2">
      <c r="Y95" s="32" t="s">
        <v>525</v>
      </c>
    </row>
    <row r="96" spans="25:25" x14ac:dyDescent="0.2">
      <c r="Y96" s="32" t="s">
        <v>417</v>
      </c>
    </row>
    <row r="97" spans="25:25" x14ac:dyDescent="0.2">
      <c r="Y97" s="32" t="s">
        <v>526</v>
      </c>
    </row>
    <row r="98" spans="25:25" x14ac:dyDescent="0.2">
      <c r="Y98" s="32" t="s">
        <v>527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348</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33"/>
      <c r="AA2" s="834"/>
      <c r="AB2" s="1035" t="s">
        <v>11</v>
      </c>
      <c r="AC2" s="1036"/>
      <c r="AD2" s="1037"/>
      <c r="AE2" s="248" t="s">
        <v>392</v>
      </c>
      <c r="AF2" s="248"/>
      <c r="AG2" s="248"/>
      <c r="AH2" s="248"/>
      <c r="AI2" s="248" t="s">
        <v>390</v>
      </c>
      <c r="AJ2" s="248"/>
      <c r="AK2" s="248"/>
      <c r="AL2" s="248"/>
      <c r="AM2" s="248" t="s">
        <v>419</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348</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33"/>
      <c r="AA9" s="834"/>
      <c r="AB9" s="1035" t="s">
        <v>11</v>
      </c>
      <c r="AC9" s="1036"/>
      <c r="AD9" s="1037"/>
      <c r="AE9" s="248" t="s">
        <v>392</v>
      </c>
      <c r="AF9" s="248"/>
      <c r="AG9" s="248"/>
      <c r="AH9" s="248"/>
      <c r="AI9" s="248" t="s">
        <v>390</v>
      </c>
      <c r="AJ9" s="248"/>
      <c r="AK9" s="248"/>
      <c r="AL9" s="248"/>
      <c r="AM9" s="248" t="s">
        <v>419</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348</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33"/>
      <c r="AA16" s="834"/>
      <c r="AB16" s="1035" t="s">
        <v>11</v>
      </c>
      <c r="AC16" s="1036"/>
      <c r="AD16" s="1037"/>
      <c r="AE16" s="248" t="s">
        <v>392</v>
      </c>
      <c r="AF16" s="248"/>
      <c r="AG16" s="248"/>
      <c r="AH16" s="248"/>
      <c r="AI16" s="248" t="s">
        <v>390</v>
      </c>
      <c r="AJ16" s="248"/>
      <c r="AK16" s="248"/>
      <c r="AL16" s="248"/>
      <c r="AM16" s="248" t="s">
        <v>419</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348</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33"/>
      <c r="AA23" s="834"/>
      <c r="AB23" s="1035" t="s">
        <v>11</v>
      </c>
      <c r="AC23" s="1036"/>
      <c r="AD23" s="1037"/>
      <c r="AE23" s="248" t="s">
        <v>392</v>
      </c>
      <c r="AF23" s="248"/>
      <c r="AG23" s="248"/>
      <c r="AH23" s="248"/>
      <c r="AI23" s="248" t="s">
        <v>390</v>
      </c>
      <c r="AJ23" s="248"/>
      <c r="AK23" s="248"/>
      <c r="AL23" s="248"/>
      <c r="AM23" s="248" t="s">
        <v>419</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348</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33"/>
      <c r="AA30" s="834"/>
      <c r="AB30" s="1035" t="s">
        <v>11</v>
      </c>
      <c r="AC30" s="1036"/>
      <c r="AD30" s="1037"/>
      <c r="AE30" s="248" t="s">
        <v>392</v>
      </c>
      <c r="AF30" s="248"/>
      <c r="AG30" s="248"/>
      <c r="AH30" s="248"/>
      <c r="AI30" s="248" t="s">
        <v>390</v>
      </c>
      <c r="AJ30" s="248"/>
      <c r="AK30" s="248"/>
      <c r="AL30" s="248"/>
      <c r="AM30" s="248" t="s">
        <v>419</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348</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33"/>
      <c r="AA37" s="834"/>
      <c r="AB37" s="1035" t="s">
        <v>11</v>
      </c>
      <c r="AC37" s="1036"/>
      <c r="AD37" s="1037"/>
      <c r="AE37" s="248" t="s">
        <v>392</v>
      </c>
      <c r="AF37" s="248"/>
      <c r="AG37" s="248"/>
      <c r="AH37" s="248"/>
      <c r="AI37" s="248" t="s">
        <v>390</v>
      </c>
      <c r="AJ37" s="248"/>
      <c r="AK37" s="248"/>
      <c r="AL37" s="248"/>
      <c r="AM37" s="248" t="s">
        <v>419</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348</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33"/>
      <c r="AA44" s="834"/>
      <c r="AB44" s="1035" t="s">
        <v>11</v>
      </c>
      <c r="AC44" s="1036"/>
      <c r="AD44" s="1037"/>
      <c r="AE44" s="248" t="s">
        <v>392</v>
      </c>
      <c r="AF44" s="248"/>
      <c r="AG44" s="248"/>
      <c r="AH44" s="248"/>
      <c r="AI44" s="248" t="s">
        <v>390</v>
      </c>
      <c r="AJ44" s="248"/>
      <c r="AK44" s="248"/>
      <c r="AL44" s="248"/>
      <c r="AM44" s="248" t="s">
        <v>419</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348</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33"/>
      <c r="AA51" s="834"/>
      <c r="AB51" s="242" t="s">
        <v>11</v>
      </c>
      <c r="AC51" s="1036"/>
      <c r="AD51" s="1037"/>
      <c r="AE51" s="248" t="s">
        <v>392</v>
      </c>
      <c r="AF51" s="248"/>
      <c r="AG51" s="248"/>
      <c r="AH51" s="248"/>
      <c r="AI51" s="248" t="s">
        <v>390</v>
      </c>
      <c r="AJ51" s="248"/>
      <c r="AK51" s="248"/>
      <c r="AL51" s="248"/>
      <c r="AM51" s="248" t="s">
        <v>419</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348</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33"/>
      <c r="AA58" s="834"/>
      <c r="AB58" s="1035" t="s">
        <v>11</v>
      </c>
      <c r="AC58" s="1036"/>
      <c r="AD58" s="1037"/>
      <c r="AE58" s="248" t="s">
        <v>392</v>
      </c>
      <c r="AF58" s="248"/>
      <c r="AG58" s="248"/>
      <c r="AH58" s="248"/>
      <c r="AI58" s="248" t="s">
        <v>390</v>
      </c>
      <c r="AJ58" s="248"/>
      <c r="AK58" s="248"/>
      <c r="AL58" s="248"/>
      <c r="AM58" s="248" t="s">
        <v>419</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348</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33"/>
      <c r="AA65" s="834"/>
      <c r="AB65" s="1035" t="s">
        <v>11</v>
      </c>
      <c r="AC65" s="1036"/>
      <c r="AD65" s="1037"/>
      <c r="AE65" s="248" t="s">
        <v>392</v>
      </c>
      <c r="AF65" s="248"/>
      <c r="AG65" s="248"/>
      <c r="AH65" s="248"/>
      <c r="AI65" s="248" t="s">
        <v>390</v>
      </c>
      <c r="AJ65" s="248"/>
      <c r="AK65" s="248"/>
      <c r="AL65" s="248"/>
      <c r="AM65" s="248" t="s">
        <v>419</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9" t="s">
        <v>28</v>
      </c>
      <c r="B2" s="1060"/>
      <c r="C2" s="1060"/>
      <c r="D2" s="1060"/>
      <c r="E2" s="1060"/>
      <c r="F2" s="1061"/>
      <c r="G2" s="595" t="s">
        <v>366</v>
      </c>
      <c r="H2" s="596"/>
      <c r="I2" s="596"/>
      <c r="J2" s="596"/>
      <c r="K2" s="596"/>
      <c r="L2" s="596"/>
      <c r="M2" s="596"/>
      <c r="N2" s="596"/>
      <c r="O2" s="596"/>
      <c r="P2" s="596"/>
      <c r="Q2" s="596"/>
      <c r="R2" s="596"/>
      <c r="S2" s="596"/>
      <c r="T2" s="596"/>
      <c r="U2" s="596"/>
      <c r="V2" s="596"/>
      <c r="W2" s="596"/>
      <c r="X2" s="596"/>
      <c r="Y2" s="596"/>
      <c r="Z2" s="596"/>
      <c r="AA2" s="596"/>
      <c r="AB2" s="597"/>
      <c r="AC2" s="595" t="s">
        <v>368</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2">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2">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2">
      <c r="A15" s="1053"/>
      <c r="B15" s="1054"/>
      <c r="C15" s="1054"/>
      <c r="D15" s="1054"/>
      <c r="E15" s="1054"/>
      <c r="F15" s="1055"/>
      <c r="G15" s="595" t="s">
        <v>270</v>
      </c>
      <c r="H15" s="596"/>
      <c r="I15" s="596"/>
      <c r="J15" s="596"/>
      <c r="K15" s="596"/>
      <c r="L15" s="596"/>
      <c r="M15" s="596"/>
      <c r="N15" s="596"/>
      <c r="O15" s="596"/>
      <c r="P15" s="596"/>
      <c r="Q15" s="596"/>
      <c r="R15" s="596"/>
      <c r="S15" s="596"/>
      <c r="T15" s="596"/>
      <c r="U15" s="596"/>
      <c r="V15" s="596"/>
      <c r="W15" s="596"/>
      <c r="X15" s="596"/>
      <c r="Y15" s="596"/>
      <c r="Z15" s="596"/>
      <c r="AA15" s="596"/>
      <c r="AB15" s="597"/>
      <c r="AC15" s="595" t="s">
        <v>271</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2">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2">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2">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2">
      <c r="A28" s="1053"/>
      <c r="B28" s="1054"/>
      <c r="C28" s="1054"/>
      <c r="D28" s="1054"/>
      <c r="E28" s="1054"/>
      <c r="F28" s="1055"/>
      <c r="G28" s="595" t="s">
        <v>269</v>
      </c>
      <c r="H28" s="596"/>
      <c r="I28" s="596"/>
      <c r="J28" s="596"/>
      <c r="K28" s="596"/>
      <c r="L28" s="596"/>
      <c r="M28" s="596"/>
      <c r="N28" s="596"/>
      <c r="O28" s="596"/>
      <c r="P28" s="596"/>
      <c r="Q28" s="596"/>
      <c r="R28" s="596"/>
      <c r="S28" s="596"/>
      <c r="T28" s="596"/>
      <c r="U28" s="596"/>
      <c r="V28" s="596"/>
      <c r="W28" s="596"/>
      <c r="X28" s="596"/>
      <c r="Y28" s="596"/>
      <c r="Z28" s="596"/>
      <c r="AA28" s="596"/>
      <c r="AB28" s="597"/>
      <c r="AC28" s="595" t="s">
        <v>272</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2">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2">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2">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2">
      <c r="A41" s="1053"/>
      <c r="B41" s="1054"/>
      <c r="C41" s="1054"/>
      <c r="D41" s="1054"/>
      <c r="E41" s="1054"/>
      <c r="F41" s="1055"/>
      <c r="G41" s="595" t="s">
        <v>317</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2">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2">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2">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5"/>
    <row r="55" spans="1:50" ht="30" customHeight="1" x14ac:dyDescent="0.2">
      <c r="A55" s="1059" t="s">
        <v>28</v>
      </c>
      <c r="B55" s="1060"/>
      <c r="C55" s="1060"/>
      <c r="D55" s="1060"/>
      <c r="E55" s="1060"/>
      <c r="F55" s="1061"/>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273</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2">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2">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2">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2">
      <c r="A68" s="1053"/>
      <c r="B68" s="1054"/>
      <c r="C68" s="1054"/>
      <c r="D68" s="1054"/>
      <c r="E68" s="1054"/>
      <c r="F68" s="1055"/>
      <c r="G68" s="595" t="s">
        <v>274</v>
      </c>
      <c r="H68" s="596"/>
      <c r="I68" s="596"/>
      <c r="J68" s="596"/>
      <c r="K68" s="596"/>
      <c r="L68" s="596"/>
      <c r="M68" s="596"/>
      <c r="N68" s="596"/>
      <c r="O68" s="596"/>
      <c r="P68" s="596"/>
      <c r="Q68" s="596"/>
      <c r="R68" s="596"/>
      <c r="S68" s="596"/>
      <c r="T68" s="596"/>
      <c r="U68" s="596"/>
      <c r="V68" s="596"/>
      <c r="W68" s="596"/>
      <c r="X68" s="596"/>
      <c r="Y68" s="596"/>
      <c r="Z68" s="596"/>
      <c r="AA68" s="596"/>
      <c r="AB68" s="597"/>
      <c r="AC68" s="595" t="s">
        <v>275</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2">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2">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2">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2">
      <c r="A81" s="1053"/>
      <c r="B81" s="1054"/>
      <c r="C81" s="1054"/>
      <c r="D81" s="1054"/>
      <c r="E81" s="1054"/>
      <c r="F81" s="1055"/>
      <c r="G81" s="595" t="s">
        <v>276</v>
      </c>
      <c r="H81" s="596"/>
      <c r="I81" s="596"/>
      <c r="J81" s="596"/>
      <c r="K81" s="596"/>
      <c r="L81" s="596"/>
      <c r="M81" s="596"/>
      <c r="N81" s="596"/>
      <c r="O81" s="596"/>
      <c r="P81" s="596"/>
      <c r="Q81" s="596"/>
      <c r="R81" s="596"/>
      <c r="S81" s="596"/>
      <c r="T81" s="596"/>
      <c r="U81" s="596"/>
      <c r="V81" s="596"/>
      <c r="W81" s="596"/>
      <c r="X81" s="596"/>
      <c r="Y81" s="596"/>
      <c r="Z81" s="596"/>
      <c r="AA81" s="596"/>
      <c r="AB81" s="597"/>
      <c r="AC81" s="595" t="s">
        <v>277</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2">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2">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2">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2">
      <c r="A94" s="1053"/>
      <c r="B94" s="1054"/>
      <c r="C94" s="1054"/>
      <c r="D94" s="1054"/>
      <c r="E94" s="1054"/>
      <c r="F94" s="1055"/>
      <c r="G94" s="595" t="s">
        <v>278</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2">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2">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2">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5"/>
    <row r="108" spans="1:50" ht="30" customHeight="1" x14ac:dyDescent="0.2">
      <c r="A108" s="1059" t="s">
        <v>28</v>
      </c>
      <c r="B108" s="1060"/>
      <c r="C108" s="1060"/>
      <c r="D108" s="1060"/>
      <c r="E108" s="1060"/>
      <c r="F108" s="1061"/>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2">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2">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2">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53"/>
      <c r="B121" s="1054"/>
      <c r="C121" s="1054"/>
      <c r="D121" s="1054"/>
      <c r="E121" s="1054"/>
      <c r="F121" s="1055"/>
      <c r="G121" s="595" t="s">
        <v>280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2">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2">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2">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53"/>
      <c r="B134" s="1054"/>
      <c r="C134" s="1054"/>
      <c r="D134" s="1054"/>
      <c r="E134" s="1054"/>
      <c r="F134" s="1055"/>
      <c r="G134" s="595" t="s">
        <v>282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2">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2">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2">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53"/>
      <c r="B147" s="1054"/>
      <c r="C147" s="1054"/>
      <c r="D147" s="1054"/>
      <c r="E147" s="1054"/>
      <c r="F147" s="1055"/>
      <c r="G147" s="595" t="s">
        <v>284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2">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2">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2">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5"/>
    <row r="161" spans="1:50" ht="30" customHeight="1" x14ac:dyDescent="0.2">
      <c r="A161" s="1059" t="s">
        <v>28</v>
      </c>
      <c r="B161" s="1060"/>
      <c r="C161" s="1060"/>
      <c r="D161" s="1060"/>
      <c r="E161" s="1060"/>
      <c r="F161" s="1061"/>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2">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2">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2">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53"/>
      <c r="B174" s="1054"/>
      <c r="C174" s="1054"/>
      <c r="D174" s="1054"/>
      <c r="E174" s="1054"/>
      <c r="F174" s="1055"/>
      <c r="G174" s="595" t="s">
        <v>286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2">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2">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2">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53"/>
      <c r="B187" s="1054"/>
      <c r="C187" s="1054"/>
      <c r="D187" s="1054"/>
      <c r="E187" s="1054"/>
      <c r="F187" s="1055"/>
      <c r="G187" s="595" t="s">
        <v>289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2">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2">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2">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53"/>
      <c r="B200" s="1054"/>
      <c r="C200" s="1054"/>
      <c r="D200" s="1054"/>
      <c r="E200" s="1054"/>
      <c r="F200" s="1055"/>
      <c r="G200" s="595" t="s">
        <v>290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2">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2">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2">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5"/>
    <row r="214" spans="1:50" ht="30" customHeight="1" x14ac:dyDescent="0.2">
      <c r="A214" s="1050" t="s">
        <v>28</v>
      </c>
      <c r="B214" s="1051"/>
      <c r="C214" s="1051"/>
      <c r="D214" s="1051"/>
      <c r="E214" s="1051"/>
      <c r="F214" s="1052"/>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2">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2">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2">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53"/>
      <c r="B227" s="1054"/>
      <c r="C227" s="1054"/>
      <c r="D227" s="1054"/>
      <c r="E227" s="1054"/>
      <c r="F227" s="1055"/>
      <c r="G227" s="595" t="s">
        <v>292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2">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2">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2">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53"/>
      <c r="B240" s="1054"/>
      <c r="C240" s="1054"/>
      <c r="D240" s="1054"/>
      <c r="E240" s="1054"/>
      <c r="F240" s="1055"/>
      <c r="G240" s="595" t="s">
        <v>294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2">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2">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2">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53"/>
      <c r="B253" s="1054"/>
      <c r="C253" s="1054"/>
      <c r="D253" s="1054"/>
      <c r="E253" s="1054"/>
      <c r="F253" s="1055"/>
      <c r="G253" s="595" t="s">
        <v>296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2">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2">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2">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352</v>
      </c>
      <c r="Z3" s="368"/>
      <c r="AA3" s="368"/>
      <c r="AB3" s="368"/>
      <c r="AC3" s="148" t="s">
        <v>337</v>
      </c>
      <c r="AD3" s="148"/>
      <c r="AE3" s="148"/>
      <c r="AF3" s="148"/>
      <c r="AG3" s="148"/>
      <c r="AH3" s="367" t="s">
        <v>261</v>
      </c>
      <c r="AI3" s="364"/>
      <c r="AJ3" s="364"/>
      <c r="AK3" s="364"/>
      <c r="AL3" s="364" t="s">
        <v>21</v>
      </c>
      <c r="AM3" s="364"/>
      <c r="AN3" s="364"/>
      <c r="AO3" s="369"/>
      <c r="AP3" s="370" t="s">
        <v>300</v>
      </c>
      <c r="AQ3" s="370"/>
      <c r="AR3" s="370"/>
      <c r="AS3" s="370"/>
      <c r="AT3" s="370"/>
      <c r="AU3" s="370"/>
      <c r="AV3" s="370"/>
      <c r="AW3" s="370"/>
      <c r="AX3" s="370"/>
    </row>
    <row r="4" spans="1:50" ht="26.25" customHeight="1" x14ac:dyDescent="0.2">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352</v>
      </c>
      <c r="Z36" s="368"/>
      <c r="AA36" s="368"/>
      <c r="AB36" s="368"/>
      <c r="AC36" s="148" t="s">
        <v>337</v>
      </c>
      <c r="AD36" s="148"/>
      <c r="AE36" s="148"/>
      <c r="AF36" s="148"/>
      <c r="AG36" s="148"/>
      <c r="AH36" s="367" t="s">
        <v>261</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2">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352</v>
      </c>
      <c r="Z69" s="368"/>
      <c r="AA69" s="368"/>
      <c r="AB69" s="368"/>
      <c r="AC69" s="148" t="s">
        <v>337</v>
      </c>
      <c r="AD69" s="148"/>
      <c r="AE69" s="148"/>
      <c r="AF69" s="148"/>
      <c r="AG69" s="148"/>
      <c r="AH69" s="367" t="s">
        <v>261</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2">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352</v>
      </c>
      <c r="Z102" s="368"/>
      <c r="AA102" s="368"/>
      <c r="AB102" s="368"/>
      <c r="AC102" s="148" t="s">
        <v>337</v>
      </c>
      <c r="AD102" s="148"/>
      <c r="AE102" s="148"/>
      <c r="AF102" s="148"/>
      <c r="AG102" s="148"/>
      <c r="AH102" s="367" t="s">
        <v>261</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2">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352</v>
      </c>
      <c r="Z135" s="368"/>
      <c r="AA135" s="368"/>
      <c r="AB135" s="368"/>
      <c r="AC135" s="148" t="s">
        <v>337</v>
      </c>
      <c r="AD135" s="148"/>
      <c r="AE135" s="148"/>
      <c r="AF135" s="148"/>
      <c r="AG135" s="148"/>
      <c r="AH135" s="367" t="s">
        <v>261</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2">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352</v>
      </c>
      <c r="Z168" s="368"/>
      <c r="AA168" s="368"/>
      <c r="AB168" s="368"/>
      <c r="AC168" s="148" t="s">
        <v>337</v>
      </c>
      <c r="AD168" s="148"/>
      <c r="AE168" s="148"/>
      <c r="AF168" s="148"/>
      <c r="AG168" s="148"/>
      <c r="AH168" s="367" t="s">
        <v>261</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2">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352</v>
      </c>
      <c r="Z201" s="368"/>
      <c r="AA201" s="368"/>
      <c r="AB201" s="368"/>
      <c r="AC201" s="148" t="s">
        <v>337</v>
      </c>
      <c r="AD201" s="148"/>
      <c r="AE201" s="148"/>
      <c r="AF201" s="148"/>
      <c r="AG201" s="148"/>
      <c r="AH201" s="367" t="s">
        <v>261</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2">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352</v>
      </c>
      <c r="Z234" s="368"/>
      <c r="AA234" s="368"/>
      <c r="AB234" s="368"/>
      <c r="AC234" s="148" t="s">
        <v>337</v>
      </c>
      <c r="AD234" s="148"/>
      <c r="AE234" s="148"/>
      <c r="AF234" s="148"/>
      <c r="AG234" s="148"/>
      <c r="AH234" s="367" t="s">
        <v>261</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2">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352</v>
      </c>
      <c r="Z267" s="368"/>
      <c r="AA267" s="368"/>
      <c r="AB267" s="368"/>
      <c r="AC267" s="148" t="s">
        <v>337</v>
      </c>
      <c r="AD267" s="148"/>
      <c r="AE267" s="148"/>
      <c r="AF267" s="148"/>
      <c r="AG267" s="148"/>
      <c r="AH267" s="367" t="s">
        <v>261</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2">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352</v>
      </c>
      <c r="Z300" s="368"/>
      <c r="AA300" s="368"/>
      <c r="AB300" s="368"/>
      <c r="AC300" s="148" t="s">
        <v>337</v>
      </c>
      <c r="AD300" s="148"/>
      <c r="AE300" s="148"/>
      <c r="AF300" s="148"/>
      <c r="AG300" s="148"/>
      <c r="AH300" s="367" t="s">
        <v>261</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2">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352</v>
      </c>
      <c r="Z333" s="368"/>
      <c r="AA333" s="368"/>
      <c r="AB333" s="368"/>
      <c r="AC333" s="148" t="s">
        <v>337</v>
      </c>
      <c r="AD333" s="148"/>
      <c r="AE333" s="148"/>
      <c r="AF333" s="148"/>
      <c r="AG333" s="148"/>
      <c r="AH333" s="367" t="s">
        <v>261</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2">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352</v>
      </c>
      <c r="Z366" s="368"/>
      <c r="AA366" s="368"/>
      <c r="AB366" s="368"/>
      <c r="AC366" s="148" t="s">
        <v>337</v>
      </c>
      <c r="AD366" s="148"/>
      <c r="AE366" s="148"/>
      <c r="AF366" s="148"/>
      <c r="AG366" s="148"/>
      <c r="AH366" s="367" t="s">
        <v>261</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2">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352</v>
      </c>
      <c r="Z399" s="368"/>
      <c r="AA399" s="368"/>
      <c r="AB399" s="368"/>
      <c r="AC399" s="148" t="s">
        <v>337</v>
      </c>
      <c r="AD399" s="148"/>
      <c r="AE399" s="148"/>
      <c r="AF399" s="148"/>
      <c r="AG399" s="148"/>
      <c r="AH399" s="367" t="s">
        <v>261</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2">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352</v>
      </c>
      <c r="Z432" s="368"/>
      <c r="AA432" s="368"/>
      <c r="AB432" s="368"/>
      <c r="AC432" s="148" t="s">
        <v>337</v>
      </c>
      <c r="AD432" s="148"/>
      <c r="AE432" s="148"/>
      <c r="AF432" s="148"/>
      <c r="AG432" s="148"/>
      <c r="AH432" s="367" t="s">
        <v>261</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2">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352</v>
      </c>
      <c r="Z465" s="368"/>
      <c r="AA465" s="368"/>
      <c r="AB465" s="368"/>
      <c r="AC465" s="148" t="s">
        <v>337</v>
      </c>
      <c r="AD465" s="148"/>
      <c r="AE465" s="148"/>
      <c r="AF465" s="148"/>
      <c r="AG465" s="148"/>
      <c r="AH465" s="367" t="s">
        <v>261</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2">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352</v>
      </c>
      <c r="Z498" s="368"/>
      <c r="AA498" s="368"/>
      <c r="AB498" s="368"/>
      <c r="AC498" s="148" t="s">
        <v>337</v>
      </c>
      <c r="AD498" s="148"/>
      <c r="AE498" s="148"/>
      <c r="AF498" s="148"/>
      <c r="AG498" s="148"/>
      <c r="AH498" s="367" t="s">
        <v>261</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2">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352</v>
      </c>
      <c r="Z531" s="368"/>
      <c r="AA531" s="368"/>
      <c r="AB531" s="368"/>
      <c r="AC531" s="148" t="s">
        <v>337</v>
      </c>
      <c r="AD531" s="148"/>
      <c r="AE531" s="148"/>
      <c r="AF531" s="148"/>
      <c r="AG531" s="148"/>
      <c r="AH531" s="367" t="s">
        <v>261</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2">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352</v>
      </c>
      <c r="Z564" s="368"/>
      <c r="AA564" s="368"/>
      <c r="AB564" s="368"/>
      <c r="AC564" s="148" t="s">
        <v>337</v>
      </c>
      <c r="AD564" s="148"/>
      <c r="AE564" s="148"/>
      <c r="AF564" s="148"/>
      <c r="AG564" s="148"/>
      <c r="AH564" s="367" t="s">
        <v>261</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2">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352</v>
      </c>
      <c r="Z597" s="368"/>
      <c r="AA597" s="368"/>
      <c r="AB597" s="368"/>
      <c r="AC597" s="148" t="s">
        <v>337</v>
      </c>
      <c r="AD597" s="148"/>
      <c r="AE597" s="148"/>
      <c r="AF597" s="148"/>
      <c r="AG597" s="148"/>
      <c r="AH597" s="367" t="s">
        <v>261</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2">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352</v>
      </c>
      <c r="Z630" s="368"/>
      <c r="AA630" s="368"/>
      <c r="AB630" s="368"/>
      <c r="AC630" s="148" t="s">
        <v>337</v>
      </c>
      <c r="AD630" s="148"/>
      <c r="AE630" s="148"/>
      <c r="AF630" s="148"/>
      <c r="AG630" s="148"/>
      <c r="AH630" s="367" t="s">
        <v>261</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2">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352</v>
      </c>
      <c r="Z663" s="368"/>
      <c r="AA663" s="368"/>
      <c r="AB663" s="368"/>
      <c r="AC663" s="148" t="s">
        <v>337</v>
      </c>
      <c r="AD663" s="148"/>
      <c r="AE663" s="148"/>
      <c r="AF663" s="148"/>
      <c r="AG663" s="148"/>
      <c r="AH663" s="367" t="s">
        <v>261</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2">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352</v>
      </c>
      <c r="Z696" s="368"/>
      <c r="AA696" s="368"/>
      <c r="AB696" s="368"/>
      <c r="AC696" s="148" t="s">
        <v>337</v>
      </c>
      <c r="AD696" s="148"/>
      <c r="AE696" s="148"/>
      <c r="AF696" s="148"/>
      <c r="AG696" s="148"/>
      <c r="AH696" s="367" t="s">
        <v>261</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2">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352</v>
      </c>
      <c r="Z729" s="368"/>
      <c r="AA729" s="368"/>
      <c r="AB729" s="368"/>
      <c r="AC729" s="148" t="s">
        <v>337</v>
      </c>
      <c r="AD729" s="148"/>
      <c r="AE729" s="148"/>
      <c r="AF729" s="148"/>
      <c r="AG729" s="148"/>
      <c r="AH729" s="367" t="s">
        <v>261</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2">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352</v>
      </c>
      <c r="Z762" s="368"/>
      <c r="AA762" s="368"/>
      <c r="AB762" s="368"/>
      <c r="AC762" s="148" t="s">
        <v>337</v>
      </c>
      <c r="AD762" s="148"/>
      <c r="AE762" s="148"/>
      <c r="AF762" s="148"/>
      <c r="AG762" s="148"/>
      <c r="AH762" s="367" t="s">
        <v>261</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2">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352</v>
      </c>
      <c r="Z795" s="368"/>
      <c r="AA795" s="368"/>
      <c r="AB795" s="368"/>
      <c r="AC795" s="148" t="s">
        <v>337</v>
      </c>
      <c r="AD795" s="148"/>
      <c r="AE795" s="148"/>
      <c r="AF795" s="148"/>
      <c r="AG795" s="148"/>
      <c r="AH795" s="367" t="s">
        <v>261</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2">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352</v>
      </c>
      <c r="Z828" s="368"/>
      <c r="AA828" s="368"/>
      <c r="AB828" s="368"/>
      <c r="AC828" s="148" t="s">
        <v>337</v>
      </c>
      <c r="AD828" s="148"/>
      <c r="AE828" s="148"/>
      <c r="AF828" s="148"/>
      <c r="AG828" s="148"/>
      <c r="AH828" s="367" t="s">
        <v>261</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2">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352</v>
      </c>
      <c r="Z861" s="368"/>
      <c r="AA861" s="368"/>
      <c r="AB861" s="368"/>
      <c r="AC861" s="148" t="s">
        <v>337</v>
      </c>
      <c r="AD861" s="148"/>
      <c r="AE861" s="148"/>
      <c r="AF861" s="148"/>
      <c r="AG861" s="148"/>
      <c r="AH861" s="367" t="s">
        <v>261</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2">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352</v>
      </c>
      <c r="Z894" s="368"/>
      <c r="AA894" s="368"/>
      <c r="AB894" s="368"/>
      <c r="AC894" s="148" t="s">
        <v>337</v>
      </c>
      <c r="AD894" s="148"/>
      <c r="AE894" s="148"/>
      <c r="AF894" s="148"/>
      <c r="AG894" s="148"/>
      <c r="AH894" s="367" t="s">
        <v>261</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2">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352</v>
      </c>
      <c r="Z927" s="368"/>
      <c r="AA927" s="368"/>
      <c r="AB927" s="368"/>
      <c r="AC927" s="148" t="s">
        <v>337</v>
      </c>
      <c r="AD927" s="148"/>
      <c r="AE927" s="148"/>
      <c r="AF927" s="148"/>
      <c r="AG927" s="148"/>
      <c r="AH927" s="367" t="s">
        <v>261</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2">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352</v>
      </c>
      <c r="Z960" s="368"/>
      <c r="AA960" s="368"/>
      <c r="AB960" s="368"/>
      <c r="AC960" s="148" t="s">
        <v>337</v>
      </c>
      <c r="AD960" s="148"/>
      <c r="AE960" s="148"/>
      <c r="AF960" s="148"/>
      <c r="AG960" s="148"/>
      <c r="AH960" s="367" t="s">
        <v>261</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2">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352</v>
      </c>
      <c r="Z993" s="368"/>
      <c r="AA993" s="368"/>
      <c r="AB993" s="368"/>
      <c r="AC993" s="148" t="s">
        <v>337</v>
      </c>
      <c r="AD993" s="148"/>
      <c r="AE993" s="148"/>
      <c r="AF993" s="148"/>
      <c r="AG993" s="148"/>
      <c r="AH993" s="367" t="s">
        <v>261</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2">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352</v>
      </c>
      <c r="Z1026" s="368"/>
      <c r="AA1026" s="368"/>
      <c r="AB1026" s="368"/>
      <c r="AC1026" s="148" t="s">
        <v>337</v>
      </c>
      <c r="AD1026" s="148"/>
      <c r="AE1026" s="148"/>
      <c r="AF1026" s="148"/>
      <c r="AG1026" s="148"/>
      <c r="AH1026" s="367" t="s">
        <v>261</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2">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352</v>
      </c>
      <c r="Z1059" s="368"/>
      <c r="AA1059" s="368"/>
      <c r="AB1059" s="368"/>
      <c r="AC1059" s="148" t="s">
        <v>337</v>
      </c>
      <c r="AD1059" s="148"/>
      <c r="AE1059" s="148"/>
      <c r="AF1059" s="148"/>
      <c r="AG1059" s="148"/>
      <c r="AH1059" s="367" t="s">
        <v>261</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2">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352</v>
      </c>
      <c r="Z1092" s="368"/>
      <c r="AA1092" s="368"/>
      <c r="AB1092" s="368"/>
      <c r="AC1092" s="148" t="s">
        <v>337</v>
      </c>
      <c r="AD1092" s="148"/>
      <c r="AE1092" s="148"/>
      <c r="AF1092" s="148"/>
      <c r="AG1092" s="148"/>
      <c r="AH1092" s="367" t="s">
        <v>261</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2">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352</v>
      </c>
      <c r="Z1125" s="368"/>
      <c r="AA1125" s="368"/>
      <c r="AB1125" s="368"/>
      <c r="AC1125" s="148" t="s">
        <v>337</v>
      </c>
      <c r="AD1125" s="148"/>
      <c r="AE1125" s="148"/>
      <c r="AF1125" s="148"/>
      <c r="AG1125" s="148"/>
      <c r="AH1125" s="367" t="s">
        <v>261</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2">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352</v>
      </c>
      <c r="Z1158" s="368"/>
      <c r="AA1158" s="368"/>
      <c r="AB1158" s="368"/>
      <c r="AC1158" s="148" t="s">
        <v>337</v>
      </c>
      <c r="AD1158" s="148"/>
      <c r="AE1158" s="148"/>
      <c r="AF1158" s="148"/>
      <c r="AG1158" s="148"/>
      <c r="AH1158" s="367" t="s">
        <v>261</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2">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352</v>
      </c>
      <c r="Z1191" s="368"/>
      <c r="AA1191" s="368"/>
      <c r="AB1191" s="368"/>
      <c r="AC1191" s="148" t="s">
        <v>337</v>
      </c>
      <c r="AD1191" s="148"/>
      <c r="AE1191" s="148"/>
      <c r="AF1191" s="148"/>
      <c r="AG1191" s="148"/>
      <c r="AH1191" s="367" t="s">
        <v>261</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2">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352</v>
      </c>
      <c r="Z1224" s="368"/>
      <c r="AA1224" s="368"/>
      <c r="AB1224" s="368"/>
      <c r="AC1224" s="148" t="s">
        <v>337</v>
      </c>
      <c r="AD1224" s="148"/>
      <c r="AE1224" s="148"/>
      <c r="AF1224" s="148"/>
      <c r="AG1224" s="148"/>
      <c r="AH1224" s="367" t="s">
        <v>261</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2">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352</v>
      </c>
      <c r="Z1257" s="368"/>
      <c r="AA1257" s="368"/>
      <c r="AB1257" s="368"/>
      <c r="AC1257" s="148" t="s">
        <v>337</v>
      </c>
      <c r="AD1257" s="148"/>
      <c r="AE1257" s="148"/>
      <c r="AF1257" s="148"/>
      <c r="AG1257" s="148"/>
      <c r="AH1257" s="367" t="s">
        <v>261</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2">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352</v>
      </c>
      <c r="Z1290" s="368"/>
      <c r="AA1290" s="368"/>
      <c r="AB1290" s="368"/>
      <c r="AC1290" s="148" t="s">
        <v>337</v>
      </c>
      <c r="AD1290" s="148"/>
      <c r="AE1290" s="148"/>
      <c r="AF1290" s="148"/>
      <c r="AG1290" s="148"/>
      <c r="AH1290" s="367" t="s">
        <v>261</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2">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楠本 浩史</cp:lastModifiedBy>
  <cp:lastPrinted>2019-03-12T06:48:21Z</cp:lastPrinted>
  <dcterms:created xsi:type="dcterms:W3CDTF">2012-03-13T00:50:25Z</dcterms:created>
  <dcterms:modified xsi:type="dcterms:W3CDTF">2020-09-03T23:35:45Z</dcterms:modified>
</cp:coreProperties>
</file>