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71先端的な情報通信技術等を活用した廃棄物処理システム低炭素化支援事業\0916提出\"/>
    </mc:Choice>
  </mc:AlternateContent>
  <bookViews>
    <workbookView xWindow="2220" yWindow="0" windowWidth="15720" windowHeight="75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<sst xmlns="http://schemas.openxmlformats.org/spreadsheetml/2006/main" count="2217" uniqueCount="570">
  <si>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</si>
  <si>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</si>
  <si>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</si>
  <si>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</si>
  <si>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</si>
  <si>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</si>
  <si>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</si>
  <si>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</si>
  <si>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</si>
  <si>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</si>
  <si>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</si>
  <si>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</si>
  <si>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</si>
  <si>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</si>
  <si>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</si>
  <si>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</si>
  <si>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</si>
  <si>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</si>
  <si>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</si>
  <si>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</si>
  <si>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</si>
  <si>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</si>
  <si>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</si>
  <si>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</si>
  <si>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</si>
  <si>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</si>
  <si>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</si>
  <si>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</si>
  <si>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</si>
  <si>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</si>
  <si>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</si>
  <si>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</si>
  <si>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</si>
  <si>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</si>
  <si>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</si>
  <si>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</si>
  <si>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</si>
  <si>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</si>
  <si>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</si>
  <si>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</si>
  <si>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</si>
  <si>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</si>
  <si>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</si>
  <si>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</si>
  <si>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</si>
  <si>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</si>
  <si>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</si>
  <si>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</si>
  <si>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</si>
  <si>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</si>
  <si>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</si>
  <si>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</si>
  <si>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</si>
  <si>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</si>
  <si>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</si>
  <si>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</si>
  <si>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</si>
  <si>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</si>
  <si>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</si>
  <si>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</si>
  <si>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</si>
  <si>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</si>
  <si>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</si>
  <si>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</si>
  <si>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</si>
  <si>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</si>
  <si>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</si>
  <si>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</si>
  <si>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</si>
  <si>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</si>
  <si>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</si>
  <si>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</si>
  <si>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</si>
  <si>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</si>
  <si>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</si>
  <si>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</si>
  <si>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</si>
  <si>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</si>
  <si>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</si>
  <si>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</si>
  <si>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</si>
  <si>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</si>
  <si>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</si>
  <si>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</si>
  <si>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</si>
  <si>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</si>
  <si>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</si>
  <si>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</si>
  <si>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</si>
  <si>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</si>
  <si>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</si>
  <si>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</si>
  <si>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</si>
  <si>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</si>
  <si>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</si>
  <si>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</si>
  <si>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</si>
  <si>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</si>
  <si>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</si>
  <si>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</si>
  <si>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</si>
  <si>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</si>
  <si>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</si>
  <si>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</si>
  <si>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</si>
  <si>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</si>
  <si>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</si>
  <si>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</si>
  <si>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</si>
  <si>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</si>
  <si>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</si>
  <si>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</si>
  <si>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</si>
  <si>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</si>
  <si>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</si>
  <si>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</si>
  <si>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</si>
  <si>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</si>
  <si>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</si>
  <si>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</si>
  <si>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</si>
  <si>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</si>
  <si>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</si>
  <si>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</si>
  <si>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</si>
  <si>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</si>
  <si>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</si>
  <si>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</si>
  <si>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</si>
  <si>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</si>
  <si>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</si>
  <si>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</si>
  <si>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</si>
  <si>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</si>
  <si>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</si>
  <si>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</si>
  <si>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</si>
  <si>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</si>
  <si>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</si>
  <si>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</si>
  <si>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</si>
  <si>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</si>
  <si>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</si>
  <si>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</si>
  <si>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</si>
  <si>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</si>
  <si>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</si>
  <si>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</si>
  <si>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</si>
  <si>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</si>
  <si>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</si>
  <si>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</si>
  <si>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</si>
  <si>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</si>
  <si>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</si>
  <si>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</si>
  <si>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</si>
  <si>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</si>
  <si>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</si>
  <si>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</si>
  <si>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</si>
  <si>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</si>
  <si>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</si>
  <si>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</si>
  <si>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</si>
  <si>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</si>
  <si>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</si>
  <si>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</si>
  <si>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</si>
  <si>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</si>
  <si>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</si>
  <si>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</si>
  <si>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</si>
  <si>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</si>
  <si>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</si>
  <si>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</si>
  <si>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</si>
  <si>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</si>
  <si>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</si>
  <si>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</si>
  <si>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</si>
  <si>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</si>
  <si>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</si>
  <si>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</si>
  <si>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</si>
  <si>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</si>
  <si>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</si>
  <si>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</si>
  <si>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</si>
  <si>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</si>
  <si>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</si>
  <si>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</si>
  <si>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</si>
  <si>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</si>
  <si>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</si>
  <si>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</si>
  <si>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</si>
  <si>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</si>
  <si>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</si>
  <si>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</si>
  <si>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</si>
  <si>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</si>
  <si>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</si>
  <si>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</si>
  <si>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</si>
  <si>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</si>
  <si>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</si>
  <si>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</si>
  <si>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</si>
  <si>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</si>
  <si>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</si>
  <si>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</si>
  <si>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</si>
  <si>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</si>
  <si>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</si>
  <si>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</si>
  <si>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</si>
  <si>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</si>
  <si>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</si>
  <si>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</si>
  <si>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</si>
  <si>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</si>
  <si>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</si>
  <si>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</si>
  <si>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</si>
  <si>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</si>
  <si>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</si>
  <si>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</si>
  <si>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</si>
  <si>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</si>
  <si>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</si>
  <si>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</si>
  <si>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</si>
  <si>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</si>
  <si>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</si>
  <si>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</si>
  <si>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</si>
  <si>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</si>
  <si>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</si>
  <si>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</si>
  <si>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</si>
  <si>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</si>
  <si>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</si>
  <si>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</si>
  <si>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</si>
  <si>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</si>
  <si>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</si>
  <si>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</si>
  <si>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</si>
  <si>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</si>
  <si>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</si>
  <si>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</si>
  <si>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</si>
  <si>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</si>
  <si>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</si>
  <si>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</si>
  <si>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</si>
  <si>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</si>
  <si>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</si>
  <si>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</si>
  <si>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</si>
  <si>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</si>
  <si>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</si>
  <si>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</si>
  <si>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</si>
  <si>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</si>
  <si>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</si>
  <si>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</si>
  <si>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</si>
  <si>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</si>
  <si>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</si>
  <si>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</si>
  <si>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</si>
  <si>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</si>
  <si>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</si>
  <si>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</si>
  <si>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</si>
  <si>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</si>
  <si>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</si>
  <si>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</si>
  <si>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</si>
  <si>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</si>
  <si>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</si>
  <si>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</si>
  <si>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</si>
  <si>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</si>
  <si>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</si>
  <si>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</si>
  <si>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</si>
  <si>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</si>
  <si>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</si>
  <si>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</si>
  <si>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</si>
  <si>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</si>
  <si>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</si>
  <si>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</si>
  <si>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</si>
  <si>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</si>
  <si>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</si>
  <si>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</si>
  <si>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</si>
  <si>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</si>
  <si>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</si>
  <si>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</si>
  <si>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</si>
  <si>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</si>
  <si>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</si>
  <si>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</si>
  <si>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</si>
  <si>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</si>
  <si>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</si>
  <si>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</si>
  <si>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</si>
  <si>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</si>
  <si>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</si>
  <si>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</si>
  <si>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</si>
  <si>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</si>
  <si>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</si>
  <si>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</si>
  <si>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</si>
  <si>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</si>
  <si>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</si>
  <si>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</si>
  <si>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</si>
  <si>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</si>
  <si>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</si>
  <si>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</si>
  <si>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</si>
  <si>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</si>
  <si>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</si>
  <si>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</si>
  <si>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</si>
  <si>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</si>
  <si>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</si>
  <si>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</si>
  <si>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</si>
  <si>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</si>
  <si>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</si>
  <si>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</si>
  <si>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</si>
  <si>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</si>
  <si>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</si>
  <si>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</si>
  <si>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</si>
  <si>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</si>
  <si>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</si>
  <si>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</si>
  <si>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</si>
  <si>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</si>
  <si>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</si>
  <si>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</si>
  <si>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</si>
  <si>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</si>
  <si>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</si>
  <si>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</si>
  <si>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</si>
  <si>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</si>
  <si>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</si>
  <si>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</si>
  <si>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</si>
  <si>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</si>
  <si>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</si>
  <si>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</si>
  <si>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</si>
  <si>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</si>
  <si>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</si>
  <si>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</si>
  <si>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</si>
  <si>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</si>
  <si>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</si>
  <si>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</si>
  <si>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</si>
  <si>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</si>
  <si>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</si>
  <si>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</si>
  <si>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</si>
  <si>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</si>
  <si>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</si>
  <si>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</si>
  <si>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</si>
  <si>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</si>
  <si>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</si>
  <si>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</si>
  <si>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</si>
  <si>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</si>
  <si>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</si>
  <si>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</si>
  <si>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</si>
  <si>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</si>
  <si>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</si>
  <si>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</si>
  <si>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</si>
  <si>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</si>
  <si>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</si>
  <si>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</si>
  <si>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</si>
  <si>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</si>
  <si>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</si>
  <si>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</si>
  <si>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</si>
  <si>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</si>
  <si>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</si>
  <si>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</si>
  <si>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</si>
  <si>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</si>
  <si>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</si>
  <si>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</si>
  <si>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</si>
  <si>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</si>
  <si>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</si>
  <si>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</si>
  <si>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</si>
  <si>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</si>
  <si>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</si>
  <si>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</si>
  <si>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</si>
  <si>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</si>
  <si>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</si>
  <si>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</si>
  <si>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</si>
  <si>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</si>
  <si>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</si>
  <si>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</si>
  <si>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</si>
  <si>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</si>
  <si>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</si>
  <si>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</si>
  <si>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</si>
  <si>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</si>
  <si>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</si>
  <si>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</si>
  <si>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</si>
  <si>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</si>
  <si>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</si>
  <si>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</si>
  <si>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</si>
  <si>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</si>
  <si>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</si>
  <si>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</si>
  <si>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</si>
  <si>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</si>
  <si>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</si>
  <si>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</si>
  <si>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</si>
  <si>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</si>
  <si>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</si>
  <si>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</si>
  <si>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</si>
  <si>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</si>
  <si>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</si>
  <si>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</si>
  <si>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</si>
  <si>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</si>
  <si>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</si>
  <si>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</si>
  <si>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</si>
  <si>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</si>
  <si>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</si>
  <si>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</si>
  <si>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</si>
  <si>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</si>
  <si>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</si>
  <si>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</si>
  <si>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</si>
  <si>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</si>
  <si>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</si>
  <si>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</si>
  <si>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</si>
  <si>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</si>
  <si>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</si>
  <si>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</si>
  <si>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</si>
  <si>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</si>
  <si>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</si>
  <si>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</si>
  <si>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</si>
  <si>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</si>
  <si>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</si>
  <si>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</si>
  <si>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</si>
  <si>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環境再生・資源循環局</t>
    <phoneticPr fontId="5"/>
  </si>
  <si>
    <t>廃棄物適正処理推進課</t>
    <phoneticPr fontId="5"/>
  </si>
  <si>
    <t>廃棄物適正処理推進課
課長　名倉　良雄</t>
    <phoneticPr fontId="5"/>
  </si>
  <si>
    <t>○</t>
  </si>
  <si>
    <t>地球温暖化対策計画
第４次循環型社会形成推進基本計画</t>
    <phoneticPr fontId="5"/>
  </si>
  <si>
    <t>国内全体としての労働力人口減少が問題となる中、市町村が実施する一般廃棄物処理について、特に担い手不足等が課題になっている。このような課題の解決方策の一つとして、廃棄物処理分野においても、IoT（モノのインターネット）やAI（人工知能）等の先端技術の導入による処理過程の効率化や省力化の取組が始まっている。本事業では、市町村が実施する一般廃棄物処理について、特に担い手の逼迫の観点から効率化ニーズがあり、また、IoT・AI等の活用による集中管理や効率化による低炭素化が期待される収集運搬について、IoT・AI等を活用した収集作業の最適化を図るためのシステム構築を行い、収集運搬の効率化を図ることを目的とする。</t>
    <phoneticPr fontId="5"/>
  </si>
  <si>
    <t>収集運搬の効率化による低炭素化を図るモデル事業を市町村において実施する。実施に当たってのプロセスは、一般廃棄物の排出状況（住宅地、商業地等）を勘案し、まちの様態別（住宅地、商業地等の用途パターン別）にIoT・AI等の先端技術を活用し、機器を搭載した収集運搬車両を使用して、現在の収集コースでモニタリングを行い、得られたデータに基づく現状解析により最適ルートをシミュレーション及び課題の抽出を行い、さらに必要に応じてモニタリングにより最適ルートシステムの策定・評価を行う。</t>
    <phoneticPr fontId="5"/>
  </si>
  <si>
    <t>-</t>
  </si>
  <si>
    <t>-</t>
    <phoneticPr fontId="5"/>
  </si>
  <si>
    <t>-</t>
    <phoneticPr fontId="5"/>
  </si>
  <si>
    <t>-</t>
    <phoneticPr fontId="5"/>
  </si>
  <si>
    <t>-</t>
    <phoneticPr fontId="5"/>
  </si>
  <si>
    <t>CO2削減量（ｔ-ＣＯ２）</t>
    <phoneticPr fontId="5"/>
  </si>
  <si>
    <t>t-CO2</t>
  </si>
  <si>
    <t>1t当たりのCO2削減コスト（円/t-CO2）</t>
    <phoneticPr fontId="5"/>
  </si>
  <si>
    <t>CO2削減に係る費用（円）／CO2削減量（t-CO2）</t>
    <phoneticPr fontId="5"/>
  </si>
  <si>
    <t>収集運搬低炭素化モデル事業実施件数（委託事業）</t>
    <phoneticPr fontId="5"/>
  </si>
  <si>
    <t>件</t>
  </si>
  <si>
    <t>千円：執行額（X）／件：収集運搬低炭素化モデル事業実施件数（Y）　　　　</t>
    <phoneticPr fontId="5"/>
  </si>
  <si>
    <t>千円/件</t>
  </si>
  <si>
    <t>　　X/Y</t>
  </si>
  <si>
    <t>-</t>
    <phoneticPr fontId="5"/>
  </si>
  <si>
    <t>-</t>
    <phoneticPr fontId="5"/>
  </si>
  <si>
    <t>１．地球温暖化対策の推進</t>
    <phoneticPr fontId="5"/>
  </si>
  <si>
    <t>-</t>
    <phoneticPr fontId="5"/>
  </si>
  <si>
    <t>-</t>
    <phoneticPr fontId="5"/>
  </si>
  <si>
    <t>収集・運搬作業は廃棄物処理システムの流れを構成する要素の一つであり、廃棄物分野全体における低炭素化の取組を実施するにあたり必要な事業である。</t>
  </si>
  <si>
    <t>地球温暖化対策は、国全体として取り組むべきものであり、廃棄物分野における低炭素化の取組を普及・拡大するためには国として支援すべき事業である。</t>
  </si>
  <si>
    <t>廃棄物処理システム全体の低炭素化のために必要かつ適切であり、収集運搬の担い手不足等の観点からも優先度の高い事業である。</t>
  </si>
  <si>
    <t>‐</t>
  </si>
  <si>
    <t>無</t>
  </si>
  <si>
    <t>環境省</t>
  </si>
  <si>
    <t>A.応用地質株式会社</t>
    <phoneticPr fontId="5"/>
  </si>
  <si>
    <t>人件費</t>
    <rPh sb="0" eb="3">
      <t>ジンケンヒ</t>
    </rPh>
    <phoneticPr fontId="5"/>
  </si>
  <si>
    <t>業務費</t>
    <rPh sb="0" eb="3">
      <t>ギョウムヒ</t>
    </rPh>
    <phoneticPr fontId="5"/>
  </si>
  <si>
    <t>旅費、印刷製本費等</t>
    <rPh sb="0" eb="2">
      <t>リョヒ</t>
    </rPh>
    <rPh sb="3" eb="5">
      <t>インサツ</t>
    </rPh>
    <rPh sb="5" eb="7">
      <t>セイホン</t>
    </rPh>
    <rPh sb="7" eb="8">
      <t>ヒ</t>
    </rPh>
    <rPh sb="8" eb="9">
      <t>トウ</t>
    </rPh>
    <phoneticPr fontId="5"/>
  </si>
  <si>
    <t>その他</t>
    <rPh sb="2" eb="3">
      <t>タ</t>
    </rPh>
    <phoneticPr fontId="5"/>
  </si>
  <si>
    <t>一般管理費、消費税</t>
    <phoneticPr fontId="5"/>
  </si>
  <si>
    <t>モデル事業化に向けた情報収集・検討等</t>
    <rPh sb="3" eb="6">
      <t>ジギョウカ</t>
    </rPh>
    <rPh sb="7" eb="8">
      <t>ム</t>
    </rPh>
    <rPh sb="10" eb="12">
      <t>ジョウホウ</t>
    </rPh>
    <rPh sb="12" eb="14">
      <t>シュウシュウ</t>
    </rPh>
    <rPh sb="15" eb="17">
      <t>ケントウ</t>
    </rPh>
    <rPh sb="17" eb="18">
      <t>トウ</t>
    </rPh>
    <phoneticPr fontId="5"/>
  </si>
  <si>
    <t>応用地質株式会社</t>
    <phoneticPr fontId="5"/>
  </si>
  <si>
    <t>競争入札により、競争性を確保している。
事業期間を確保し、複数者の応札、応募を確保している。</t>
    <phoneticPr fontId="5"/>
  </si>
  <si>
    <t>-</t>
    <phoneticPr fontId="5"/>
  </si>
  <si>
    <t>他事業の二酸化炭素排出削減対策に係る費用と比較してもコストは高くなく、妥当である。</t>
    <phoneticPr fontId="5"/>
  </si>
  <si>
    <t>総合評価落札方式により事業者の持つ優れた技術力や創意工夫等を活かして事業を実施しており、他の手段と比較して実効性の高い手段といえる。</t>
  </si>
  <si>
    <t>・執行に当たっては、年度毎の計画を作成し、効果的な事業の推進に努めた。
・委託契約について、競争性のある契約を実施するよう努め、効率的に事業を行っていくこととする。</t>
    <phoneticPr fontId="5"/>
  </si>
  <si>
    <t>先端的な情報通信技術等を活用した廃棄物処理システム低炭素化支援事業に関するものに限定している。</t>
    <phoneticPr fontId="5"/>
  </si>
  <si>
    <t>特別会計に関する法律第85条第３項第１号ホ
特別会計に関する法律施行令50条第７項第１号及び第11号</t>
    <phoneticPr fontId="5"/>
  </si>
  <si>
    <t>IoA・AIを活用したモデル等の導入により、事業終了年度までにおいて1608トンの二酸化炭素排出量を削減することができる。</t>
    <phoneticPr fontId="5"/>
  </si>
  <si>
    <t>48,950/1</t>
    <phoneticPr fontId="5"/>
  </si>
  <si>
    <t>活動実績は当初見込みのとおりである。</t>
    <rPh sb="5" eb="7">
      <t>トウショ</t>
    </rPh>
    <rPh sb="7" eb="9">
      <t>ミコ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</si>
  <si>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</si>
  <si>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</si>
  <si>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</si>
  <si>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</si>
  <si>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</si>
  <si>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</si>
  <si>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</si>
  <si>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</si>
  <si>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</si>
  <si>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</si>
  <si>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</si>
  <si>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</si>
  <si>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新31-0023</t>
    <rPh sb="0" eb="1">
      <t>シン</t>
    </rPh>
    <phoneticPr fontId="5"/>
  </si>
  <si>
    <t>-</t>
    <phoneticPr fontId="5"/>
  </si>
  <si>
    <t>・車両に情報通信機器等を搭載し、収集ルートの最適化及び台数削減等の効率化を行うことで、CO2排出量を24%削減と想定。
（第39回全国都市清掃研究・事例発表会講演論文集 2018.1 Ⅱ-1-48「デジタルタコグラフを用いた収集・運搬の運行記録
データの収集及びその活用に向けた一考察」（岡山大学大学院環境生命科学研究科）より）</t>
    <phoneticPr fontId="5"/>
  </si>
  <si>
    <t>先端的な情報通信技術等を活用した廃棄物処理システム低炭素化支援事業</t>
    <phoneticPr fontId="5"/>
  </si>
  <si>
    <t>検討事業等における成果物による事業化の検討等に活用される予定。</t>
    <phoneticPr fontId="5"/>
  </si>
  <si>
    <t>億tCO2/年</t>
    <phoneticPr fontId="5"/>
  </si>
  <si>
    <t>億tCO2/年</t>
    <phoneticPr fontId="5"/>
  </si>
  <si>
    <t>先端的な情報通信技術等を活用した廃棄物処理システム低炭素化支援事業</t>
    <phoneticPr fontId="5"/>
  </si>
  <si>
    <t>-</t>
    <phoneticPr fontId="5"/>
  </si>
  <si>
    <t>-</t>
    <phoneticPr fontId="5"/>
  </si>
  <si>
    <t>・令和元年度（国費ベース）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</si>
  <si>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t>
    <phoneticPr fontId="5"/>
  </si>
  <si>
    <t>－</t>
    <phoneticPr fontId="5"/>
  </si>
  <si>
    <t>必要に応じて業務の効率化に向けた協議等を行っている。</t>
    <phoneticPr fontId="5"/>
  </si>
  <si>
    <t>一般廃棄物収集運搬作業の最適化を行うための支援ツールの効果の検証・分析及びモデル事業に向けての情報収集・検討は順調である。</t>
    <rPh sb="35" eb="36">
      <t>オヨ</t>
    </rPh>
    <rPh sb="55" eb="57">
      <t>ジュンチョウ</t>
    </rPh>
    <phoneticPr fontId="5"/>
  </si>
  <si>
    <t>-</t>
    <phoneticPr fontId="5"/>
  </si>
  <si>
    <t>令和12年度までに1tあたりのCO2削減コストを1,832円/t-CO2以下とする。
※本事業の終了年度である3年度までは国費ベース、12年度は事業費ベースの目標値。</t>
    <rPh sb="0" eb="2">
      <t>レイワ</t>
    </rPh>
    <rPh sb="74" eb="75">
      <t>ヒ</t>
    </rPh>
    <phoneticPr fontId="5"/>
  </si>
  <si>
    <t>-</t>
    <phoneticPr fontId="5"/>
  </si>
  <si>
    <t>IoT・AIを活用した収集運搬低炭素化モデル事業により令和12年度までに10,840トンの二酸化炭素排出量を削減する</t>
    <phoneticPr fontId="5"/>
  </si>
  <si>
    <t>エネルギー起源二酸化炭素の排出量（CO2換算ﾄﾝ）</t>
    <phoneticPr fontId="5"/>
  </si>
  <si>
    <t>・廃棄物処理工程一連でエネルギーを利活用するため「廃棄物処理システムにおけるエネルギー利活用・脱炭素化対策支援事業」に統合し、引き続き、競争性のある契約を実施するよう努めるなど、適正な事業の実施に努めていく。</t>
    <phoneticPr fontId="5"/>
  </si>
  <si>
    <t>-</t>
    <phoneticPr fontId="5"/>
  </si>
  <si>
    <t>-</t>
    <phoneticPr fontId="5"/>
  </si>
  <si>
    <t>外部有識者の指摘を踏まえて、後継事業等について検討すること。</t>
    <phoneticPr fontId="5"/>
  </si>
  <si>
    <t>・　一般廃棄物の収集運搬の効率化は労働力人口の減少で全国的に大きな課題であり、IoT、AI等先端技術の利用は大変重要である。今回一地域でモデル事業が実施されているが、収集運搬方法は、大都市部や中小都市部、農山村部など多種多様なまちの様態により大きく異なる。したがって、当該事業を次年度に統合し、引き継ぐ「廃棄物処理システムにおけるエネルギー利活用・脱炭素化対策支援事業」の中で多様なまちの様態別にモデル事業を実施し、その成果が他の地域にも横展開できるよう汎用性の高いモデルが構築できるよう検討すべきである。
　なお、モデル事業は民間事業者に委託して実施されているが、実施に当たっては市町村や一部事務組合で実際に収集運搬作業を実施している従事者と一緒になって検討する必要がある。</t>
    <phoneticPr fontId="5"/>
  </si>
  <si>
    <t>・大都市部として、東京都町田市・埼玉県三郷市、中小都市部として愛媛県松山市、農村山部として福島県三春町・沖縄県石垣市をモデルに事業を実施しており、引き継ぎ先である「廃棄物処理システムにおけるエネルギー利活用・脱炭素化対策支援事業」では、昨年度に策定した理論上の収集運搬効率化ルートを検証し、多種多様な地域の特性に対応した汎用性の高いモデルを構築し、広く市町村等に周知・普及させることを目的としている。
・本事業においても、収集運搬作業を実施している市町村と協力しており、引き継ぎ先である「廃棄物処理システムにおけるエネルギー利活用・脱炭素化対策支援事業」でも引き続き検討していく。</t>
    <rPh sb="1" eb="2">
      <t>ダイ</t>
    </rPh>
    <rPh sb="2" eb="4">
      <t>トシ</t>
    </rPh>
    <rPh sb="4" eb="5">
      <t>ブ</t>
    </rPh>
    <rPh sb="9" eb="12">
      <t>トウキョウト</t>
    </rPh>
    <rPh sb="12" eb="15">
      <t>マチダシ</t>
    </rPh>
    <rPh sb="16" eb="19">
      <t>サイタマケン</t>
    </rPh>
    <rPh sb="19" eb="21">
      <t>サンゴウ</t>
    </rPh>
    <rPh sb="21" eb="22">
      <t>シ</t>
    </rPh>
    <rPh sb="23" eb="25">
      <t>チュウショウ</t>
    </rPh>
    <rPh sb="25" eb="28">
      <t>トシブ</t>
    </rPh>
    <rPh sb="31" eb="34">
      <t>エヒメケン</t>
    </rPh>
    <rPh sb="34" eb="37">
      <t>マツヤマシ</t>
    </rPh>
    <rPh sb="38" eb="40">
      <t>ノウソン</t>
    </rPh>
    <rPh sb="40" eb="41">
      <t>サン</t>
    </rPh>
    <rPh sb="41" eb="42">
      <t>ブ</t>
    </rPh>
    <rPh sb="45" eb="48">
      <t>フクシマケン</t>
    </rPh>
    <rPh sb="48" eb="51">
      <t>ミハルチョウ</t>
    </rPh>
    <rPh sb="52" eb="55">
      <t>オキナワケン</t>
    </rPh>
    <rPh sb="55" eb="58">
      <t>イシガキシ</t>
    </rPh>
    <rPh sb="63" eb="65">
      <t>ジギョウ</t>
    </rPh>
    <rPh sb="66" eb="68">
      <t>ジッシ</t>
    </rPh>
    <rPh sb="77" eb="78">
      <t>サキ</t>
    </rPh>
    <rPh sb="202" eb="203">
      <t>ホン</t>
    </rPh>
    <rPh sb="203" eb="205">
      <t>ジギョウ</t>
    </rPh>
    <rPh sb="224" eb="227">
      <t>シチョウソン</t>
    </rPh>
    <rPh sb="228" eb="230">
      <t>キョウリョク</t>
    </rPh>
    <rPh sb="279" eb="280">
      <t>ヒ</t>
    </rPh>
    <rPh sb="281" eb="282">
      <t>ツヅ</t>
    </rPh>
    <rPh sb="283" eb="285">
      <t>ケントウ</t>
    </rPh>
    <phoneticPr fontId="5"/>
  </si>
  <si>
    <t>終了予定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</si>
</sst>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quotePrefix="1"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18638</xdr:colOff>
      <xdr:row>741</xdr:row>
      <xdr:rowOff>247650</xdr:rowOff>
    </xdr:from>
    <xdr:to>
      <xdr:col>32</xdr:col>
      <xdr:colOff>112386</xdr:colOff>
      <xdr:row>743</xdr:row>
      <xdr:rowOff>190553</xdr:rowOff>
    </xdr:to>
    <xdr:sp macro="" textlink="">
      <xdr:nvSpPr>
        <xdr:cNvPr id="2" name="正方形/長方形 1"/>
        <xdr:cNvSpPr/>
      </xdr:nvSpPr>
      <xdr:spPr>
        <a:xfrm>
          <a:off x="4419188" y="48358425"/>
          <a:ext cx="2093998" cy="6477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49</a:t>
          </a:r>
          <a:r>
            <a:rPr kumimoji="1" lang="ja-JP" altLang="en-US" sz="1100" baseline="0">
              <a:solidFill>
                <a:schemeClr val="tx1"/>
              </a:solidFill>
              <a:latin typeface="+mn-ea"/>
              <a:ea typeface="+mn-ea"/>
            </a:rPr>
            <a:t>百万円</a:t>
          </a:r>
        </a:p>
      </xdr:txBody>
    </xdr:sp>
    <xdr:clientData/>
  </xdr:twoCellAnchor>
  <xdr:twoCellAnchor>
    <xdr:from>
      <xdr:col>21</xdr:col>
      <xdr:colOff>114300</xdr:colOff>
      <xdr:row>743</xdr:row>
      <xdr:rowOff>280051</xdr:rowOff>
    </xdr:from>
    <xdr:to>
      <xdr:col>32</xdr:col>
      <xdr:colOff>174132</xdr:colOff>
      <xdr:row>746</xdr:row>
      <xdr:rowOff>87028</xdr:rowOff>
    </xdr:to>
    <xdr:sp macro="" textlink="">
      <xdr:nvSpPr>
        <xdr:cNvPr id="3" name="大かっこ 2"/>
        <xdr:cNvSpPr/>
      </xdr:nvSpPr>
      <xdr:spPr>
        <a:xfrm>
          <a:off x="4314825" y="49095676"/>
          <a:ext cx="2260107" cy="86425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l"/>
          <a:r>
            <a:rPr lang="ja-JP" altLang="en-US" sz="1050"/>
            <a:t>先端的な情報通信技術等を活用した廃棄物処理システム低炭素化支援事業</a:t>
          </a:r>
        </a:p>
      </xdr:txBody>
    </xdr:sp>
    <xdr:clientData/>
  </xdr:twoCellAnchor>
  <xdr:twoCellAnchor>
    <xdr:from>
      <xdr:col>21</xdr:col>
      <xdr:colOff>139031</xdr:colOff>
      <xdr:row>751</xdr:row>
      <xdr:rowOff>157712</xdr:rowOff>
    </xdr:from>
    <xdr:to>
      <xdr:col>33</xdr:col>
      <xdr:colOff>73656</xdr:colOff>
      <xdr:row>753</xdr:row>
      <xdr:rowOff>223977</xdr:rowOff>
    </xdr:to>
    <xdr:sp macro="" textlink="">
      <xdr:nvSpPr>
        <xdr:cNvPr id="4" name="大かっこ 3"/>
        <xdr:cNvSpPr/>
      </xdr:nvSpPr>
      <xdr:spPr>
        <a:xfrm>
          <a:off x="3895542" y="50023554"/>
          <a:ext cx="2081203" cy="78179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lang="ja-JP" altLang="ja-JP" sz="1100">
              <a:solidFill>
                <a:schemeClr val="tx1"/>
              </a:solidFill>
              <a:effectLst/>
              <a:latin typeface="+mn-lt"/>
              <a:ea typeface="+mn-ea"/>
              <a:cs typeface="+mn-cs"/>
            </a:rPr>
            <a:t>先端的な情報通信技術等を活用した廃棄物処理システム低炭素化支援事業</a:t>
          </a:r>
          <a:endParaRPr lang="ja-JP" altLang="ja-JP">
            <a:effectLst/>
          </a:endParaRPr>
        </a:p>
      </xdr:txBody>
    </xdr:sp>
    <xdr:clientData/>
  </xdr:twoCellAnchor>
  <xdr:twoCellAnchor>
    <xdr:from>
      <xdr:col>26</xdr:col>
      <xdr:colOff>120040</xdr:colOff>
      <xdr:row>746</xdr:row>
      <xdr:rowOff>193184</xdr:rowOff>
    </xdr:from>
    <xdr:to>
      <xdr:col>28</xdr:col>
      <xdr:colOff>26177</xdr:colOff>
      <xdr:row>747</xdr:row>
      <xdr:rowOff>230389</xdr:rowOff>
    </xdr:to>
    <xdr:sp macro="" textlink="">
      <xdr:nvSpPr>
        <xdr:cNvPr id="5" name="下矢印 4"/>
        <xdr:cNvSpPr/>
      </xdr:nvSpPr>
      <xdr:spPr>
        <a:xfrm>
          <a:off x="5320690" y="50066084"/>
          <a:ext cx="306187" cy="38963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91565</xdr:colOff>
      <xdr:row>748</xdr:row>
      <xdr:rowOff>271004</xdr:rowOff>
    </xdr:from>
    <xdr:to>
      <xdr:col>32</xdr:col>
      <xdr:colOff>55599</xdr:colOff>
      <xdr:row>751</xdr:row>
      <xdr:rowOff>0</xdr:rowOff>
    </xdr:to>
    <xdr:sp macro="" textlink="">
      <xdr:nvSpPr>
        <xdr:cNvPr id="6" name="正方形/長方形 5"/>
        <xdr:cNvSpPr/>
      </xdr:nvSpPr>
      <xdr:spPr>
        <a:xfrm>
          <a:off x="4492115" y="50848754"/>
          <a:ext cx="1964284" cy="7862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100" baseline="0">
              <a:solidFill>
                <a:schemeClr val="tx1"/>
              </a:solidFill>
              <a:latin typeface="+mn-ea"/>
              <a:ea typeface="+mn-ea"/>
            </a:rPr>
            <a:t>A</a:t>
          </a:r>
          <a:r>
            <a:rPr kumimoji="1" lang="ja-JP" altLang="en-US" sz="1100" baseline="0">
              <a:solidFill>
                <a:schemeClr val="tx1"/>
              </a:solidFill>
              <a:latin typeface="+mn-ea"/>
              <a:ea typeface="+mn-ea"/>
            </a:rPr>
            <a:t>．応用地質株式会社</a:t>
          </a:r>
          <a:endParaRPr kumimoji="1" lang="en-US" altLang="ja-JP" sz="1100" baseline="0">
            <a:solidFill>
              <a:schemeClr val="tx1"/>
            </a:solidFill>
            <a:latin typeface="+mn-ea"/>
            <a:ea typeface="+mn-ea"/>
          </a:endParaRPr>
        </a:p>
        <a:p>
          <a:pPr algn="ctr">
            <a:lnSpc>
              <a:spcPts val="1200"/>
            </a:lnSpc>
          </a:pPr>
          <a:r>
            <a:rPr kumimoji="1" lang="en-US" altLang="ja-JP" sz="1100" baseline="0">
              <a:solidFill>
                <a:schemeClr val="tx1"/>
              </a:solidFill>
              <a:latin typeface="+mn-ea"/>
              <a:ea typeface="+mn-ea"/>
            </a:rPr>
            <a:t>49</a:t>
          </a:r>
          <a:r>
            <a:rPr kumimoji="1" lang="ja-JP" altLang="en-US" sz="1100" baseline="0">
              <a:solidFill>
                <a:schemeClr val="tx1"/>
              </a:solidFill>
              <a:latin typeface="+mn-ea"/>
              <a:ea typeface="+mn-ea"/>
            </a:rPr>
            <a:t>百万円</a:t>
          </a:r>
        </a:p>
      </xdr:txBody>
    </xdr:sp>
    <xdr:clientData/>
  </xdr:twoCellAnchor>
  <xdr:twoCellAnchor>
    <xdr:from>
      <xdr:col>21</xdr:col>
      <xdr:colOff>19106</xdr:colOff>
      <xdr:row>747</xdr:row>
      <xdr:rowOff>258796</xdr:rowOff>
    </xdr:from>
    <xdr:to>
      <xdr:col>34</xdr:col>
      <xdr:colOff>31567</xdr:colOff>
      <xdr:row>748</xdr:row>
      <xdr:rowOff>189404</xdr:rowOff>
    </xdr:to>
    <xdr:sp macro="" textlink="">
      <xdr:nvSpPr>
        <xdr:cNvPr id="7" name="正方形/長方形 6"/>
        <xdr:cNvSpPr/>
      </xdr:nvSpPr>
      <xdr:spPr>
        <a:xfrm>
          <a:off x="3775617" y="48693585"/>
          <a:ext cx="2337921" cy="2883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aseline="0">
              <a:solidFill>
                <a:schemeClr val="tx1"/>
              </a:solidFill>
            </a:rPr>
            <a:t>委託</a:t>
          </a:r>
          <a:r>
            <a:rPr kumimoji="1" lang="en-US" altLang="ja-JP" sz="1050" baseline="0">
              <a:solidFill>
                <a:schemeClr val="tx1"/>
              </a:solidFill>
            </a:rPr>
            <a:t>【</a:t>
          </a:r>
          <a:r>
            <a:rPr kumimoji="1" lang="ja-JP" altLang="en-US" sz="1050" baseline="0">
              <a:solidFill>
                <a:schemeClr val="tx1"/>
              </a:solidFill>
            </a:rPr>
            <a:t>一般競争契約（総合評価）</a:t>
          </a:r>
          <a:r>
            <a:rPr kumimoji="1" lang="en-US" altLang="ja-JP" sz="1050" baseline="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6" zoomScale="75" zoomScaleNormal="75" zoomScaleSheetLayoutView="75" zoomScalePageLayoutView="85" workbookViewId="0">
      <selection activeCell="BG729" sqref="BG729"/>
    </sheetView>
  </sheetViews>
  <sheetFormatPr defaultRowHeight="13.5" x14ac:dyDescent="0.15"/>
  <cols>
    <col min="1" max="49" width="2.5" customWidth="1"/>
    <col min="50" max="50" width="6.5" customWidth="1"/>
    <col min="51" max="57" width="2.25" customWidth="1"/>
    <col min="62" max="62" width="27.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71</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512</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550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341</v>
      </c>
      <c r="H5" s="546"/>
      <c r="I5" s="546"/>
      <c r="J5" s="546"/>
      <c r="K5" s="546"/>
      <c r="L5" s="546"/>
      <c r="M5" s="547" t="s">
        <v>65</v>
      </c>
      <c r="N5" s="548"/>
      <c r="O5" s="548"/>
      <c r="P5" s="548"/>
      <c r="Q5" s="548"/>
      <c r="R5" s="549"/>
      <c r="S5" s="550" t="s">
        <v>342</v>
      </c>
      <c r="T5" s="546"/>
      <c r="U5" s="546"/>
      <c r="V5" s="546"/>
      <c r="W5" s="546"/>
      <c r="X5" s="551"/>
      <c r="Y5" s="704" t="s">
        <v>3</v>
      </c>
      <c r="Z5" s="705"/>
      <c r="AA5" s="705"/>
      <c r="AB5" s="705"/>
      <c r="AC5" s="705"/>
      <c r="AD5" s="706"/>
      <c r="AE5" s="707" t="s">
        <v>482</v>
      </c>
      <c r="AF5" s="707"/>
      <c r="AG5" s="707"/>
      <c r="AH5" s="707"/>
      <c r="AI5" s="707"/>
      <c r="AJ5" s="707"/>
      <c r="AK5" s="707"/>
      <c r="AL5" s="707"/>
      <c r="AM5" s="707"/>
      <c r="AN5" s="707"/>
      <c r="AO5" s="707"/>
      <c r="AP5" s="708"/>
      <c r="AQ5" s="709" t="s">
        <v>483</v>
      </c>
      <c r="AR5" s="710"/>
      <c r="AS5" s="710"/>
      <c r="AT5" s="710"/>
      <c r="AU5" s="710"/>
      <c r="AV5" s="710"/>
      <c r="AW5" s="710"/>
      <c r="AX5" s="711"/>
    </row>
    <row r="6" spans="1:50" ht="39" customHeight="1" x14ac:dyDescent="0.15">
      <c r="A6" s="714" t="s">
        <v>4</v>
      </c>
      <c r="B6" s="715"/>
      <c r="C6" s="715"/>
      <c r="D6" s="715"/>
      <c r="E6" s="715"/>
      <c r="F6" s="715"/>
      <c r="G6" s="867" t="str">
        <f>入力規則等!F39</f>
        <v>エネルギー対策特別会計エネルギー需給勘定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7" customHeight="1" x14ac:dyDescent="0.15">
      <c r="A7" s="816" t="s">
        <v>22</v>
      </c>
      <c r="B7" s="817"/>
      <c r="C7" s="817"/>
      <c r="D7" s="817"/>
      <c r="E7" s="817"/>
      <c r="F7" s="818"/>
      <c r="G7" s="819" t="s">
        <v>527</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エネルギー対策</v>
      </c>
      <c r="AF8" s="212"/>
      <c r="AG8" s="212"/>
      <c r="AH8" s="212"/>
      <c r="AI8" s="212"/>
      <c r="AJ8" s="212"/>
      <c r="AK8" s="212"/>
      <c r="AL8" s="212"/>
      <c r="AM8" s="212"/>
      <c r="AN8" s="212"/>
      <c r="AO8" s="212"/>
      <c r="AP8" s="212"/>
      <c r="AQ8" s="212"/>
      <c r="AR8" s="212"/>
      <c r="AS8" s="212"/>
      <c r="AT8" s="212"/>
      <c r="AU8" s="212"/>
      <c r="AV8" s="212"/>
      <c r="AW8" s="212"/>
      <c r="AX8" s="728"/>
    </row>
    <row r="9" spans="1:50" ht="69" customHeight="1" x14ac:dyDescent="0.15">
      <c r="A9" s="135" t="s">
        <v>23</v>
      </c>
      <c r="B9" s="136"/>
      <c r="C9" s="136"/>
      <c r="D9" s="136"/>
      <c r="E9" s="136"/>
      <c r="F9" s="136"/>
      <c r="G9" s="559" t="s">
        <v>486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56.25" customHeight="1" x14ac:dyDescent="0.15">
      <c r="A10" s="729" t="s">
        <v>29</v>
      </c>
      <c r="B10" s="730"/>
      <c r="C10" s="730"/>
      <c r="D10" s="730"/>
      <c r="E10" s="730"/>
      <c r="F10" s="730"/>
      <c r="G10" s="662" t="s">
        <v>487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536</v>
      </c>
      <c r="Q13" s="103"/>
      <c r="R13" s="103"/>
      <c r="S13" s="103"/>
      <c r="T13" s="103"/>
      <c r="U13" s="103"/>
      <c r="V13" s="104"/>
      <c r="W13" s="102" t="s">
        <v>537</v>
      </c>
      <c r="X13" s="103"/>
      <c r="Y13" s="103"/>
      <c r="Z13" s="103"/>
      <c r="AA13" s="103"/>
      <c r="AB13" s="103"/>
      <c r="AC13" s="104"/>
      <c r="AD13" s="102">
        <v>60</v>
      </c>
      <c r="AE13" s="103"/>
      <c r="AF13" s="103"/>
      <c r="AG13" s="103"/>
      <c r="AH13" s="103"/>
      <c r="AI13" s="103"/>
      <c r="AJ13" s="104"/>
      <c r="AK13" s="102" t="s">
        <v>536</v>
      </c>
      <c r="AL13" s="103"/>
      <c r="AM13" s="103"/>
      <c r="AN13" s="103"/>
      <c r="AO13" s="103"/>
      <c r="AP13" s="103"/>
      <c r="AQ13" s="104"/>
      <c r="AR13" s="99" t="s">
        <v>564</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539</v>
      </c>
      <c r="Q14" s="103"/>
      <c r="R14" s="103"/>
      <c r="S14" s="103"/>
      <c r="T14" s="103"/>
      <c r="U14" s="103"/>
      <c r="V14" s="104"/>
      <c r="W14" s="102" t="s">
        <v>537</v>
      </c>
      <c r="X14" s="103"/>
      <c r="Y14" s="103"/>
      <c r="Z14" s="103"/>
      <c r="AA14" s="103"/>
      <c r="AB14" s="103"/>
      <c r="AC14" s="104"/>
      <c r="AD14" s="102" t="s">
        <v>541</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537</v>
      </c>
      <c r="Q15" s="103"/>
      <c r="R15" s="103"/>
      <c r="S15" s="103"/>
      <c r="T15" s="103"/>
      <c r="U15" s="103"/>
      <c r="V15" s="104"/>
      <c r="W15" s="102" t="s">
        <v>537</v>
      </c>
      <c r="X15" s="103"/>
      <c r="Y15" s="103"/>
      <c r="Z15" s="103"/>
      <c r="AA15" s="103"/>
      <c r="AB15" s="103"/>
      <c r="AC15" s="104"/>
      <c r="AD15" s="102" t="s">
        <v>542</v>
      </c>
      <c r="AE15" s="103"/>
      <c r="AF15" s="103"/>
      <c r="AG15" s="103"/>
      <c r="AH15" s="103"/>
      <c r="AI15" s="103"/>
      <c r="AJ15" s="104"/>
      <c r="AK15" s="102" t="s">
        <v>537</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538</v>
      </c>
      <c r="Q16" s="103"/>
      <c r="R16" s="103"/>
      <c r="S16" s="103"/>
      <c r="T16" s="103"/>
      <c r="U16" s="103"/>
      <c r="V16" s="104"/>
      <c r="W16" s="102" t="s">
        <v>539</v>
      </c>
      <c r="X16" s="103"/>
      <c r="Y16" s="103"/>
      <c r="Z16" s="103"/>
      <c r="AA16" s="103"/>
      <c r="AB16" s="103"/>
      <c r="AC16" s="104"/>
      <c r="AD16" s="102" t="s">
        <v>542</v>
      </c>
      <c r="AE16" s="103"/>
      <c r="AF16" s="103"/>
      <c r="AG16" s="103"/>
      <c r="AH16" s="103"/>
      <c r="AI16" s="103"/>
      <c r="AJ16" s="104"/>
      <c r="AK16" s="102" t="s">
        <v>537</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538</v>
      </c>
      <c r="Q17" s="103"/>
      <c r="R17" s="103"/>
      <c r="S17" s="103"/>
      <c r="T17" s="103"/>
      <c r="U17" s="103"/>
      <c r="V17" s="104"/>
      <c r="W17" s="102" t="s">
        <v>538</v>
      </c>
      <c r="X17" s="103"/>
      <c r="Y17" s="103"/>
      <c r="Z17" s="103"/>
      <c r="AA17" s="103"/>
      <c r="AB17" s="103"/>
      <c r="AC17" s="104"/>
      <c r="AD17" s="102" t="s">
        <v>542</v>
      </c>
      <c r="AE17" s="103"/>
      <c r="AF17" s="103"/>
      <c r="AG17" s="103"/>
      <c r="AH17" s="103"/>
      <c r="AI17" s="103"/>
      <c r="AJ17" s="104"/>
      <c r="AK17" s="102" t="s">
        <v>540</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60</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t="s">
        <v>536</v>
      </c>
      <c r="Q19" s="103"/>
      <c r="R19" s="103"/>
      <c r="S19" s="103"/>
      <c r="T19" s="103"/>
      <c r="U19" s="103"/>
      <c r="V19" s="104"/>
      <c r="W19" s="102" t="s">
        <v>538</v>
      </c>
      <c r="X19" s="103"/>
      <c r="Y19" s="103"/>
      <c r="Z19" s="103"/>
      <c r="AA19" s="103"/>
      <c r="AB19" s="103"/>
      <c r="AC19" s="104"/>
      <c r="AD19" s="102">
        <v>49</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f t="shared" ref="AD20" si="1">IF(AD18=0, "-", SUM(AD19)/AD18)</f>
        <v>0.81666666666666665</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e">
        <f>IF(P19=0, "-", SUM(P19)/SUM(P13,P14))</f>
        <v>#DIV/0!</v>
      </c>
      <c r="Q21" s="526"/>
      <c r="R21" s="526"/>
      <c r="S21" s="526"/>
      <c r="T21" s="526"/>
      <c r="U21" s="526"/>
      <c r="V21" s="526"/>
      <c r="W21" s="526" t="e">
        <f t="shared" ref="W21" si="2">IF(W19=0, "-", SUM(W19)/SUM(W13,W14))</f>
        <v>#DIV/0!</v>
      </c>
      <c r="X21" s="526"/>
      <c r="Y21" s="526"/>
      <c r="Z21" s="526"/>
      <c r="AA21" s="526"/>
      <c r="AB21" s="526"/>
      <c r="AC21" s="526"/>
      <c r="AD21" s="526">
        <f t="shared" ref="AD21" si="3">IF(AD19=0, "-", SUM(AD19)/SUM(AD13,AD14))</f>
        <v>0.81666666666666665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332</v>
      </c>
      <c r="H23" s="177"/>
      <c r="I23" s="177"/>
      <c r="J23" s="177"/>
      <c r="K23" s="177"/>
      <c r="L23" s="177"/>
      <c r="M23" s="177"/>
      <c r="N23" s="177"/>
      <c r="O23" s="178"/>
      <c r="P23" s="99" t="s">
        <v>536</v>
      </c>
      <c r="Q23" s="100"/>
      <c r="R23" s="100"/>
      <c r="S23" s="100"/>
      <c r="T23" s="100"/>
      <c r="U23" s="100"/>
      <c r="V23" s="101"/>
      <c r="W23" s="99" t="s">
        <v>565</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t="e">
        <f>P29-SUM(P23:P27)</f>
        <v>#VALUE!</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t="str">
        <f>AK13</f>
        <v>-</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552</v>
      </c>
      <c r="AR31" s="126"/>
      <c r="AS31" s="127" t="s">
        <v>188</v>
      </c>
      <c r="AT31" s="162"/>
      <c r="AU31" s="261">
        <v>12</v>
      </c>
      <c r="AV31" s="261"/>
      <c r="AW31" s="369" t="s">
        <v>177</v>
      </c>
      <c r="AX31" s="370"/>
    </row>
    <row r="32" spans="1:50" ht="23.25" customHeight="1" x14ac:dyDescent="0.15">
      <c r="A32" s="502"/>
      <c r="B32" s="500"/>
      <c r="C32" s="500"/>
      <c r="D32" s="500"/>
      <c r="E32" s="500"/>
      <c r="F32" s="501"/>
      <c r="G32" s="527" t="s">
        <v>561</v>
      </c>
      <c r="H32" s="528"/>
      <c r="I32" s="528"/>
      <c r="J32" s="528"/>
      <c r="K32" s="528"/>
      <c r="L32" s="528"/>
      <c r="M32" s="528"/>
      <c r="N32" s="528"/>
      <c r="O32" s="529"/>
      <c r="P32" s="151" t="s">
        <v>493</v>
      </c>
      <c r="Q32" s="151"/>
      <c r="R32" s="151"/>
      <c r="S32" s="151"/>
      <c r="T32" s="151"/>
      <c r="U32" s="151"/>
      <c r="V32" s="151"/>
      <c r="W32" s="151"/>
      <c r="X32" s="222"/>
      <c r="Y32" s="328" t="s">
        <v>12</v>
      </c>
      <c r="Z32" s="536"/>
      <c r="AA32" s="537"/>
      <c r="AB32" s="538" t="s">
        <v>494</v>
      </c>
      <c r="AC32" s="538"/>
      <c r="AD32" s="538"/>
      <c r="AE32" s="354" t="s">
        <v>488</v>
      </c>
      <c r="AF32" s="355"/>
      <c r="AG32" s="355"/>
      <c r="AH32" s="355"/>
      <c r="AI32" s="354" t="s">
        <v>488</v>
      </c>
      <c r="AJ32" s="355"/>
      <c r="AK32" s="355"/>
      <c r="AL32" s="355"/>
      <c r="AM32" s="354" t="s">
        <v>488</v>
      </c>
      <c r="AN32" s="355"/>
      <c r="AO32" s="355"/>
      <c r="AP32" s="355"/>
      <c r="AQ32" s="105" t="s">
        <v>488</v>
      </c>
      <c r="AR32" s="106"/>
      <c r="AS32" s="106"/>
      <c r="AT32" s="107"/>
      <c r="AU32" s="355" t="s">
        <v>488</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494</v>
      </c>
      <c r="AC33" s="509"/>
      <c r="AD33" s="509"/>
      <c r="AE33" s="354" t="s">
        <v>488</v>
      </c>
      <c r="AF33" s="355"/>
      <c r="AG33" s="355"/>
      <c r="AH33" s="355"/>
      <c r="AI33" s="354" t="s">
        <v>488</v>
      </c>
      <c r="AJ33" s="355"/>
      <c r="AK33" s="355"/>
      <c r="AL33" s="355"/>
      <c r="AM33" s="354">
        <v>520</v>
      </c>
      <c r="AN33" s="355"/>
      <c r="AO33" s="355"/>
      <c r="AP33" s="355"/>
      <c r="AQ33" s="105" t="s">
        <v>560</v>
      </c>
      <c r="AR33" s="106"/>
      <c r="AS33" s="106"/>
      <c r="AT33" s="107"/>
      <c r="AU33" s="355">
        <v>10840</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522</v>
      </c>
      <c r="AF34" s="355"/>
      <c r="AG34" s="355"/>
      <c r="AH34" s="355"/>
      <c r="AI34" s="354" t="s">
        <v>522</v>
      </c>
      <c r="AJ34" s="355"/>
      <c r="AK34" s="355"/>
      <c r="AL34" s="355"/>
      <c r="AM34" s="354" t="s">
        <v>522</v>
      </c>
      <c r="AN34" s="355"/>
      <c r="AO34" s="355"/>
      <c r="AP34" s="355"/>
      <c r="AQ34" s="105" t="s">
        <v>522</v>
      </c>
      <c r="AR34" s="106"/>
      <c r="AS34" s="106"/>
      <c r="AT34" s="107"/>
      <c r="AU34" s="355" t="s">
        <v>522</v>
      </c>
      <c r="AV34" s="355"/>
      <c r="AW34" s="355"/>
      <c r="AX34" s="357"/>
    </row>
    <row r="35" spans="1:50" ht="23.25" customHeight="1" x14ac:dyDescent="0.15">
      <c r="A35" s="887" t="s">
        <v>304</v>
      </c>
      <c r="B35" s="888"/>
      <c r="C35" s="888"/>
      <c r="D35" s="888"/>
      <c r="E35" s="888"/>
      <c r="F35" s="889"/>
      <c r="G35" s="893" t="s">
        <v>545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8" t="s">
        <v>133</v>
      </c>
      <c r="AV65" s="968"/>
      <c r="AW65" s="968"/>
      <c r="AX65" s="969"/>
    </row>
    <row r="66" spans="1:50" ht="18.75"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t="s">
        <v>554</v>
      </c>
      <c r="AR66" s="261"/>
      <c r="AS66" s="855" t="s">
        <v>188</v>
      </c>
      <c r="AT66" s="856"/>
      <c r="AU66" s="261">
        <v>12</v>
      </c>
      <c r="AV66" s="261"/>
      <c r="AW66" s="855" t="s">
        <v>273</v>
      </c>
      <c r="AX66" s="970"/>
    </row>
    <row r="67" spans="1:50" ht="47.45" customHeight="1" x14ac:dyDescent="0.15">
      <c r="A67" s="841"/>
      <c r="B67" s="842"/>
      <c r="C67" s="842"/>
      <c r="D67" s="842"/>
      <c r="E67" s="842"/>
      <c r="F67" s="843"/>
      <c r="G67" s="971" t="s">
        <v>189</v>
      </c>
      <c r="H67" s="954" t="s">
        <v>559</v>
      </c>
      <c r="I67" s="955"/>
      <c r="J67" s="955"/>
      <c r="K67" s="955"/>
      <c r="L67" s="955"/>
      <c r="M67" s="955"/>
      <c r="N67" s="955"/>
      <c r="O67" s="956"/>
      <c r="P67" s="954" t="s">
        <v>495</v>
      </c>
      <c r="Q67" s="955"/>
      <c r="R67" s="955"/>
      <c r="S67" s="955"/>
      <c r="T67" s="955"/>
      <c r="U67" s="955"/>
      <c r="V67" s="956"/>
      <c r="W67" s="960"/>
      <c r="X67" s="961"/>
      <c r="Y67" s="941" t="s">
        <v>12</v>
      </c>
      <c r="Z67" s="941"/>
      <c r="AA67" s="942"/>
      <c r="AB67" s="943" t="s">
        <v>294</v>
      </c>
      <c r="AC67" s="943"/>
      <c r="AD67" s="943"/>
      <c r="AE67" s="354" t="s">
        <v>488</v>
      </c>
      <c r="AF67" s="355"/>
      <c r="AG67" s="355"/>
      <c r="AH67" s="355"/>
      <c r="AI67" s="354" t="s">
        <v>488</v>
      </c>
      <c r="AJ67" s="355"/>
      <c r="AK67" s="355"/>
      <c r="AL67" s="355"/>
      <c r="AM67" s="354" t="s">
        <v>488</v>
      </c>
      <c r="AN67" s="355"/>
      <c r="AO67" s="355"/>
      <c r="AP67" s="355"/>
      <c r="AQ67" s="354" t="s">
        <v>488</v>
      </c>
      <c r="AR67" s="355"/>
      <c r="AS67" s="355"/>
      <c r="AT67" s="356"/>
      <c r="AU67" s="355" t="s">
        <v>488</v>
      </c>
      <c r="AV67" s="355"/>
      <c r="AW67" s="355"/>
      <c r="AX67" s="357"/>
    </row>
    <row r="68" spans="1:50" ht="47.45" customHeight="1" x14ac:dyDescent="0.15">
      <c r="A68" s="841"/>
      <c r="B68" s="842"/>
      <c r="C68" s="842"/>
      <c r="D68" s="842"/>
      <c r="E68" s="842"/>
      <c r="F68" s="843"/>
      <c r="G68" s="930"/>
      <c r="H68" s="957"/>
      <c r="I68" s="958"/>
      <c r="J68" s="958"/>
      <c r="K68" s="958"/>
      <c r="L68" s="958"/>
      <c r="M68" s="958"/>
      <c r="N68" s="958"/>
      <c r="O68" s="959"/>
      <c r="P68" s="957"/>
      <c r="Q68" s="958"/>
      <c r="R68" s="958"/>
      <c r="S68" s="958"/>
      <c r="T68" s="958"/>
      <c r="U68" s="958"/>
      <c r="V68" s="959"/>
      <c r="W68" s="962"/>
      <c r="X68" s="963"/>
      <c r="Y68" s="174" t="s">
        <v>53</v>
      </c>
      <c r="Z68" s="174"/>
      <c r="AA68" s="175"/>
      <c r="AB68" s="966" t="s">
        <v>294</v>
      </c>
      <c r="AC68" s="966"/>
      <c r="AD68" s="966"/>
      <c r="AE68" s="354" t="s">
        <v>488</v>
      </c>
      <c r="AF68" s="355"/>
      <c r="AG68" s="355"/>
      <c r="AH68" s="355"/>
      <c r="AI68" s="354" t="s">
        <v>488</v>
      </c>
      <c r="AJ68" s="355"/>
      <c r="AK68" s="355"/>
      <c r="AL68" s="355"/>
      <c r="AM68" s="354">
        <v>18269</v>
      </c>
      <c r="AN68" s="355"/>
      <c r="AO68" s="355"/>
      <c r="AP68" s="355"/>
      <c r="AQ68" s="354" t="s">
        <v>558</v>
      </c>
      <c r="AR68" s="355"/>
      <c r="AS68" s="355"/>
      <c r="AT68" s="356"/>
      <c r="AU68" s="355">
        <v>1832</v>
      </c>
      <c r="AV68" s="355"/>
      <c r="AW68" s="355"/>
      <c r="AX68" s="357"/>
    </row>
    <row r="69" spans="1:50" ht="47.45" customHeight="1" x14ac:dyDescent="0.15">
      <c r="A69" s="841"/>
      <c r="B69" s="842"/>
      <c r="C69" s="842"/>
      <c r="D69" s="842"/>
      <c r="E69" s="842"/>
      <c r="F69" s="843"/>
      <c r="G69" s="972"/>
      <c r="H69" s="957"/>
      <c r="I69" s="958"/>
      <c r="J69" s="958"/>
      <c r="K69" s="958"/>
      <c r="L69" s="958"/>
      <c r="M69" s="958"/>
      <c r="N69" s="958"/>
      <c r="O69" s="959"/>
      <c r="P69" s="957"/>
      <c r="Q69" s="958"/>
      <c r="R69" s="958"/>
      <c r="S69" s="958"/>
      <c r="T69" s="958"/>
      <c r="U69" s="958"/>
      <c r="V69" s="959"/>
      <c r="W69" s="964"/>
      <c r="X69" s="965"/>
      <c r="Y69" s="174" t="s">
        <v>13</v>
      </c>
      <c r="Z69" s="174"/>
      <c r="AA69" s="175"/>
      <c r="AB69" s="967" t="s">
        <v>295</v>
      </c>
      <c r="AC69" s="967"/>
      <c r="AD69" s="967"/>
      <c r="AE69" s="804" t="s">
        <v>488</v>
      </c>
      <c r="AF69" s="805"/>
      <c r="AG69" s="805"/>
      <c r="AH69" s="805"/>
      <c r="AI69" s="804" t="s">
        <v>488</v>
      </c>
      <c r="AJ69" s="805"/>
      <c r="AK69" s="805"/>
      <c r="AL69" s="805"/>
      <c r="AM69" s="804" t="s">
        <v>488</v>
      </c>
      <c r="AN69" s="805"/>
      <c r="AO69" s="805"/>
      <c r="AP69" s="805"/>
      <c r="AQ69" s="354" t="s">
        <v>488</v>
      </c>
      <c r="AR69" s="355"/>
      <c r="AS69" s="355"/>
      <c r="AT69" s="356"/>
      <c r="AU69" s="355" t="s">
        <v>488</v>
      </c>
      <c r="AV69" s="355"/>
      <c r="AW69" s="355"/>
      <c r="AX69" s="357"/>
    </row>
    <row r="70" spans="1:50" ht="133.69999999999999" customHeight="1" x14ac:dyDescent="0.15">
      <c r="A70" s="841" t="s">
        <v>279</v>
      </c>
      <c r="B70" s="842"/>
      <c r="C70" s="842"/>
      <c r="D70" s="842"/>
      <c r="E70" s="842"/>
      <c r="F70" s="843"/>
      <c r="G70" s="930" t="s">
        <v>190</v>
      </c>
      <c r="H70" s="931" t="s">
        <v>553</v>
      </c>
      <c r="I70" s="932"/>
      <c r="J70" s="932"/>
      <c r="K70" s="932"/>
      <c r="L70" s="932"/>
      <c r="M70" s="932"/>
      <c r="N70" s="932"/>
      <c r="O70" s="932"/>
      <c r="P70" s="932" t="s">
        <v>496</v>
      </c>
      <c r="Q70" s="932"/>
      <c r="R70" s="932"/>
      <c r="S70" s="932"/>
      <c r="T70" s="932"/>
      <c r="U70" s="932"/>
      <c r="V70" s="932"/>
      <c r="W70" s="935" t="s">
        <v>293</v>
      </c>
      <c r="X70" s="936"/>
      <c r="Y70" s="941" t="s">
        <v>12</v>
      </c>
      <c r="Z70" s="941"/>
      <c r="AA70" s="942"/>
      <c r="AB70" s="943" t="s">
        <v>294</v>
      </c>
      <c r="AC70" s="943"/>
      <c r="AD70" s="943"/>
      <c r="AE70" s="354" t="s">
        <v>488</v>
      </c>
      <c r="AF70" s="355"/>
      <c r="AG70" s="355"/>
      <c r="AH70" s="355"/>
      <c r="AI70" s="354" t="s">
        <v>488</v>
      </c>
      <c r="AJ70" s="355"/>
      <c r="AK70" s="355"/>
      <c r="AL70" s="355"/>
      <c r="AM70" s="354" t="s">
        <v>488</v>
      </c>
      <c r="AN70" s="355"/>
      <c r="AO70" s="355"/>
      <c r="AP70" s="355"/>
      <c r="AQ70" s="354" t="s">
        <v>488</v>
      </c>
      <c r="AR70" s="355"/>
      <c r="AS70" s="355"/>
      <c r="AT70" s="356"/>
      <c r="AU70" s="355" t="s">
        <v>488</v>
      </c>
      <c r="AV70" s="355"/>
      <c r="AW70" s="355"/>
      <c r="AX70" s="357"/>
    </row>
    <row r="71" spans="1:50" ht="133.69999999999999" customHeight="1" x14ac:dyDescent="0.15">
      <c r="A71" s="841"/>
      <c r="B71" s="842"/>
      <c r="C71" s="842"/>
      <c r="D71" s="842"/>
      <c r="E71" s="842"/>
      <c r="F71" s="843"/>
      <c r="G71" s="930"/>
      <c r="H71" s="933"/>
      <c r="I71" s="933"/>
      <c r="J71" s="933"/>
      <c r="K71" s="933"/>
      <c r="L71" s="933"/>
      <c r="M71" s="933"/>
      <c r="N71" s="933"/>
      <c r="O71" s="933"/>
      <c r="P71" s="933"/>
      <c r="Q71" s="933"/>
      <c r="R71" s="933"/>
      <c r="S71" s="933"/>
      <c r="T71" s="933"/>
      <c r="U71" s="933"/>
      <c r="V71" s="933"/>
      <c r="W71" s="937"/>
      <c r="X71" s="938"/>
      <c r="Y71" s="174" t="s">
        <v>53</v>
      </c>
      <c r="Z71" s="174"/>
      <c r="AA71" s="175"/>
      <c r="AB71" s="966" t="s">
        <v>294</v>
      </c>
      <c r="AC71" s="966"/>
      <c r="AD71" s="966"/>
      <c r="AE71" s="354" t="s">
        <v>488</v>
      </c>
      <c r="AF71" s="355"/>
      <c r="AG71" s="355"/>
      <c r="AH71" s="355"/>
      <c r="AI71" s="354" t="s">
        <v>488</v>
      </c>
      <c r="AJ71" s="355"/>
      <c r="AK71" s="355"/>
      <c r="AL71" s="355"/>
      <c r="AM71" s="354">
        <v>18269</v>
      </c>
      <c r="AN71" s="355"/>
      <c r="AO71" s="355"/>
      <c r="AP71" s="355"/>
      <c r="AQ71" s="354" t="s">
        <v>551</v>
      </c>
      <c r="AR71" s="355"/>
      <c r="AS71" s="355"/>
      <c r="AT71" s="356"/>
      <c r="AU71" s="355" t="s">
        <v>488</v>
      </c>
      <c r="AV71" s="355"/>
      <c r="AW71" s="355"/>
      <c r="AX71" s="357"/>
    </row>
    <row r="72" spans="1:50" ht="133.69999999999999" customHeight="1" thickBot="1" x14ac:dyDescent="0.2">
      <c r="A72" s="844"/>
      <c r="B72" s="845"/>
      <c r="C72" s="845"/>
      <c r="D72" s="845"/>
      <c r="E72" s="845"/>
      <c r="F72" s="846"/>
      <c r="G72" s="930"/>
      <c r="H72" s="934"/>
      <c r="I72" s="934"/>
      <c r="J72" s="934"/>
      <c r="K72" s="934"/>
      <c r="L72" s="934"/>
      <c r="M72" s="934"/>
      <c r="N72" s="934"/>
      <c r="O72" s="934"/>
      <c r="P72" s="934"/>
      <c r="Q72" s="934"/>
      <c r="R72" s="934"/>
      <c r="S72" s="934"/>
      <c r="T72" s="934"/>
      <c r="U72" s="934"/>
      <c r="V72" s="934"/>
      <c r="W72" s="939"/>
      <c r="X72" s="940"/>
      <c r="Y72" s="174" t="s">
        <v>13</v>
      </c>
      <c r="Z72" s="174"/>
      <c r="AA72" s="175"/>
      <c r="AB72" s="967" t="s">
        <v>295</v>
      </c>
      <c r="AC72" s="967"/>
      <c r="AD72" s="967"/>
      <c r="AE72" s="354" t="s">
        <v>488</v>
      </c>
      <c r="AF72" s="355"/>
      <c r="AG72" s="355"/>
      <c r="AH72" s="355"/>
      <c r="AI72" s="354" t="s">
        <v>488</v>
      </c>
      <c r="AJ72" s="355"/>
      <c r="AK72" s="355"/>
      <c r="AL72" s="355"/>
      <c r="AM72" s="354" t="s">
        <v>488</v>
      </c>
      <c r="AN72" s="355"/>
      <c r="AO72" s="355"/>
      <c r="AP72" s="356"/>
      <c r="AQ72" s="354" t="s">
        <v>488</v>
      </c>
      <c r="AR72" s="355"/>
      <c r="AS72" s="355"/>
      <c r="AT72" s="356"/>
      <c r="AU72" s="355" t="s">
        <v>488</v>
      </c>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7"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7"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7"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7"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497</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498</v>
      </c>
      <c r="AC101" s="538"/>
      <c r="AD101" s="538"/>
      <c r="AE101" s="354" t="s">
        <v>488</v>
      </c>
      <c r="AF101" s="355"/>
      <c r="AG101" s="355"/>
      <c r="AH101" s="356"/>
      <c r="AI101" s="354" t="s">
        <v>488</v>
      </c>
      <c r="AJ101" s="355"/>
      <c r="AK101" s="355"/>
      <c r="AL101" s="356"/>
      <c r="AM101" s="354">
        <v>1</v>
      </c>
      <c r="AN101" s="355"/>
      <c r="AO101" s="355"/>
      <c r="AP101" s="356"/>
      <c r="AQ101" s="354" t="s">
        <v>488</v>
      </c>
      <c r="AR101" s="355"/>
      <c r="AS101" s="355"/>
      <c r="AT101" s="356"/>
      <c r="AU101" s="354" t="s">
        <v>488</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498</v>
      </c>
      <c r="AC102" s="538"/>
      <c r="AD102" s="538"/>
      <c r="AE102" s="348" t="s">
        <v>488</v>
      </c>
      <c r="AF102" s="348"/>
      <c r="AG102" s="348"/>
      <c r="AH102" s="348"/>
      <c r="AI102" s="348" t="s">
        <v>488</v>
      </c>
      <c r="AJ102" s="348"/>
      <c r="AK102" s="348"/>
      <c r="AL102" s="348"/>
      <c r="AM102" s="348">
        <v>1</v>
      </c>
      <c r="AN102" s="348"/>
      <c r="AO102" s="348"/>
      <c r="AP102" s="348"/>
      <c r="AQ102" s="804" t="s">
        <v>490</v>
      </c>
      <c r="AR102" s="805"/>
      <c r="AS102" s="805"/>
      <c r="AT102" s="806"/>
      <c r="AU102" s="804" t="s">
        <v>488</v>
      </c>
      <c r="AV102" s="805"/>
      <c r="AW102" s="805"/>
      <c r="AX102" s="806"/>
    </row>
    <row r="103" spans="1:60" ht="31.7"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7"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7"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7"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499</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500</v>
      </c>
      <c r="AC116" s="291"/>
      <c r="AD116" s="292"/>
      <c r="AE116" s="348" t="s">
        <v>490</v>
      </c>
      <c r="AF116" s="348"/>
      <c r="AG116" s="348"/>
      <c r="AH116" s="348"/>
      <c r="AI116" s="348" t="s">
        <v>489</v>
      </c>
      <c r="AJ116" s="348"/>
      <c r="AK116" s="348"/>
      <c r="AL116" s="348"/>
      <c r="AM116" s="348">
        <v>48950</v>
      </c>
      <c r="AN116" s="348"/>
      <c r="AO116" s="348"/>
      <c r="AP116" s="348"/>
      <c r="AQ116" s="354" t="s">
        <v>490</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501</v>
      </c>
      <c r="AC117" s="332"/>
      <c r="AD117" s="333"/>
      <c r="AE117" s="296" t="s">
        <v>491</v>
      </c>
      <c r="AF117" s="296"/>
      <c r="AG117" s="296"/>
      <c r="AH117" s="296"/>
      <c r="AI117" s="296" t="s">
        <v>503</v>
      </c>
      <c r="AJ117" s="296"/>
      <c r="AK117" s="296"/>
      <c r="AL117" s="296"/>
      <c r="AM117" s="296" t="s">
        <v>529</v>
      </c>
      <c r="AN117" s="296"/>
      <c r="AO117" s="296"/>
      <c r="AP117" s="296"/>
      <c r="AQ117" s="296" t="s">
        <v>503</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hidden="1" customHeight="1" x14ac:dyDescent="0.15">
      <c r="A130" s="985" t="s">
        <v>331</v>
      </c>
      <c r="B130" s="983"/>
      <c r="C130" s="982" t="s">
        <v>191</v>
      </c>
      <c r="D130" s="983"/>
      <c r="E130" s="298" t="s">
        <v>220</v>
      </c>
      <c r="F130" s="299"/>
      <c r="G130" s="300"/>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hidden="1" customHeight="1" x14ac:dyDescent="0.15">
      <c r="A131" s="986"/>
      <c r="B131" s="242"/>
      <c r="C131" s="241"/>
      <c r="D131" s="242"/>
      <c r="E131" s="228" t="s">
        <v>219</v>
      </c>
      <c r="F131" s="229"/>
      <c r="G131" s="226"/>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986"/>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hidden="1" customHeight="1" x14ac:dyDescent="0.15">
      <c r="A133" s="986"/>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15">
      <c r="A134" s="986"/>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15">
      <c r="A135" s="986"/>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986"/>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6"/>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6"/>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6"/>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6"/>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6"/>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6"/>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6"/>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6"/>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6"/>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6"/>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6"/>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6"/>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6"/>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6"/>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6"/>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7" hidden="1" customHeight="1" x14ac:dyDescent="0.15">
      <c r="A152" s="986"/>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7" hidden="1" customHeight="1" x14ac:dyDescent="0.15">
      <c r="A153" s="986"/>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7" hidden="1" customHeight="1" x14ac:dyDescent="0.15">
      <c r="A154" s="986"/>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7" hidden="1" customHeight="1" x14ac:dyDescent="0.15">
      <c r="A155" s="986"/>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6"/>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7" hidden="1" customHeight="1" x14ac:dyDescent="0.15">
      <c r="A157" s="986"/>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7" hidden="1" customHeight="1" x14ac:dyDescent="0.15">
      <c r="A158" s="986"/>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7" hidden="1" customHeight="1" x14ac:dyDescent="0.15">
      <c r="A159" s="986"/>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7" hidden="1" customHeight="1" x14ac:dyDescent="0.15">
      <c r="A160" s="986"/>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7" hidden="1" customHeight="1" x14ac:dyDescent="0.15">
      <c r="A161" s="986"/>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7" hidden="1" customHeight="1" x14ac:dyDescent="0.15">
      <c r="A162" s="986"/>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6"/>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7" hidden="1" customHeight="1" x14ac:dyDescent="0.15">
      <c r="A164" s="986"/>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7" hidden="1" customHeight="1" x14ac:dyDescent="0.15">
      <c r="A165" s="986"/>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7" hidden="1" customHeight="1" x14ac:dyDescent="0.15">
      <c r="A166" s="986"/>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7" hidden="1" customHeight="1" x14ac:dyDescent="0.15">
      <c r="A167" s="986"/>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7" hidden="1" customHeight="1" x14ac:dyDescent="0.15">
      <c r="A168" s="986"/>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7" hidden="1" customHeight="1" x14ac:dyDescent="0.15">
      <c r="A169" s="986"/>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6"/>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7" hidden="1" customHeight="1" x14ac:dyDescent="0.15">
      <c r="A171" s="986"/>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7" hidden="1" customHeight="1" x14ac:dyDescent="0.15">
      <c r="A172" s="986"/>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7" hidden="1" customHeight="1" x14ac:dyDescent="0.15">
      <c r="A173" s="986"/>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7" hidden="1" customHeight="1" x14ac:dyDescent="0.15">
      <c r="A174" s="986"/>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7" hidden="1" customHeight="1" x14ac:dyDescent="0.15">
      <c r="A175" s="986"/>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7" hidden="1" customHeight="1" x14ac:dyDescent="0.15">
      <c r="A176" s="986"/>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6"/>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7" hidden="1" customHeight="1" x14ac:dyDescent="0.15">
      <c r="A178" s="986"/>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7" hidden="1" customHeight="1" x14ac:dyDescent="0.15">
      <c r="A179" s="986"/>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7" hidden="1" customHeight="1" x14ac:dyDescent="0.15">
      <c r="A180" s="986"/>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7" hidden="1" customHeight="1" x14ac:dyDescent="0.15">
      <c r="A181" s="986"/>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7" hidden="1" customHeight="1" x14ac:dyDescent="0.15">
      <c r="A182" s="986"/>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7" hidden="1" customHeight="1" x14ac:dyDescent="0.15">
      <c r="A183" s="986"/>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6"/>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7" hidden="1" customHeight="1" x14ac:dyDescent="0.15">
      <c r="A185" s="986"/>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7" hidden="1" customHeight="1" x14ac:dyDescent="0.15">
      <c r="A186" s="986"/>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6"/>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6"/>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6"/>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customHeight="1" x14ac:dyDescent="0.15">
      <c r="A190" s="986"/>
      <c r="B190" s="242"/>
      <c r="C190" s="241"/>
      <c r="D190" s="242"/>
      <c r="E190" s="298" t="s">
        <v>220</v>
      </c>
      <c r="F190" s="299"/>
      <c r="G190" s="300" t="s">
        <v>490</v>
      </c>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customHeight="1" x14ac:dyDescent="0.15">
      <c r="A191" s="986"/>
      <c r="B191" s="242"/>
      <c r="C191" s="241"/>
      <c r="D191" s="242"/>
      <c r="E191" s="228" t="s">
        <v>219</v>
      </c>
      <c r="F191" s="229"/>
      <c r="G191" s="226" t="s">
        <v>504</v>
      </c>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customHeight="1" x14ac:dyDescent="0.15">
      <c r="A192" s="986"/>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customHeight="1" x14ac:dyDescent="0.15">
      <c r="A193" s="986"/>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v>3</v>
      </c>
      <c r="AR193" s="261"/>
      <c r="AS193" s="127" t="s">
        <v>188</v>
      </c>
      <c r="AT193" s="162"/>
      <c r="AU193" s="126">
        <v>12</v>
      </c>
      <c r="AV193" s="126"/>
      <c r="AW193" s="127" t="s">
        <v>177</v>
      </c>
      <c r="AX193" s="128"/>
    </row>
    <row r="194" spans="1:50" ht="39.75" customHeight="1" x14ac:dyDescent="0.15">
      <c r="A194" s="986"/>
      <c r="B194" s="242"/>
      <c r="C194" s="241"/>
      <c r="D194" s="242"/>
      <c r="E194" s="241"/>
      <c r="F194" s="304"/>
      <c r="G194" s="221" t="s">
        <v>562</v>
      </c>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t="s">
        <v>548</v>
      </c>
      <c r="AC194" s="214"/>
      <c r="AD194" s="214"/>
      <c r="AE194" s="256">
        <v>11.1</v>
      </c>
      <c r="AF194" s="106"/>
      <c r="AG194" s="106"/>
      <c r="AH194" s="106"/>
      <c r="AI194" s="256">
        <v>10.6</v>
      </c>
      <c r="AJ194" s="106"/>
      <c r="AK194" s="106"/>
      <c r="AL194" s="106"/>
      <c r="AM194" s="256" t="s">
        <v>488</v>
      </c>
      <c r="AN194" s="106"/>
      <c r="AO194" s="106"/>
      <c r="AP194" s="106"/>
      <c r="AQ194" s="256" t="s">
        <v>488</v>
      </c>
      <c r="AR194" s="106"/>
      <c r="AS194" s="106"/>
      <c r="AT194" s="106"/>
      <c r="AU194" s="256" t="s">
        <v>488</v>
      </c>
      <c r="AV194" s="106"/>
      <c r="AW194" s="106"/>
      <c r="AX194" s="205"/>
    </row>
    <row r="195" spans="1:50" ht="39.75" customHeight="1" x14ac:dyDescent="0.15">
      <c r="A195" s="986"/>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t="s">
        <v>549</v>
      </c>
      <c r="AC195" s="123"/>
      <c r="AD195" s="123"/>
      <c r="AE195" s="256" t="s">
        <v>488</v>
      </c>
      <c r="AF195" s="106"/>
      <c r="AG195" s="106"/>
      <c r="AH195" s="106"/>
      <c r="AI195" s="256" t="s">
        <v>488</v>
      </c>
      <c r="AJ195" s="106"/>
      <c r="AK195" s="106"/>
      <c r="AL195" s="106"/>
      <c r="AM195" s="256" t="s">
        <v>488</v>
      </c>
      <c r="AN195" s="106"/>
      <c r="AO195" s="106"/>
      <c r="AP195" s="106"/>
      <c r="AQ195" s="256" t="s">
        <v>488</v>
      </c>
      <c r="AR195" s="106"/>
      <c r="AS195" s="106"/>
      <c r="AT195" s="106"/>
      <c r="AU195" s="256">
        <v>9.3000000000000007</v>
      </c>
      <c r="AV195" s="106"/>
      <c r="AW195" s="106"/>
      <c r="AX195" s="205"/>
    </row>
    <row r="196" spans="1:50" ht="18.75" hidden="1" customHeight="1" x14ac:dyDescent="0.15">
      <c r="A196" s="986"/>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6"/>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6"/>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6"/>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6"/>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6"/>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6"/>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6"/>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6"/>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6"/>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6"/>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6"/>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6"/>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6"/>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6"/>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6"/>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7" hidden="1" customHeight="1" x14ac:dyDescent="0.15">
      <c r="A212" s="986"/>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7" hidden="1" customHeight="1" x14ac:dyDescent="0.15">
      <c r="A213" s="986"/>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7" hidden="1" customHeight="1" x14ac:dyDescent="0.15">
      <c r="A214" s="986"/>
      <c r="B214" s="242"/>
      <c r="C214" s="241"/>
      <c r="D214" s="242"/>
      <c r="E214" s="241"/>
      <c r="F214" s="304"/>
      <c r="G214" s="221"/>
      <c r="H214" s="151"/>
      <c r="I214" s="151"/>
      <c r="J214" s="151"/>
      <c r="K214" s="151"/>
      <c r="L214" s="151"/>
      <c r="M214" s="151"/>
      <c r="N214" s="151"/>
      <c r="O214" s="151"/>
      <c r="P214" s="222"/>
      <c r="Q214" s="973"/>
      <c r="R214" s="974"/>
      <c r="S214" s="974"/>
      <c r="T214" s="974"/>
      <c r="U214" s="974"/>
      <c r="V214" s="974"/>
      <c r="W214" s="974"/>
      <c r="X214" s="974"/>
      <c r="Y214" s="974"/>
      <c r="Z214" s="974"/>
      <c r="AA214" s="97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7" hidden="1" customHeight="1" x14ac:dyDescent="0.15">
      <c r="A215" s="986"/>
      <c r="B215" s="242"/>
      <c r="C215" s="241"/>
      <c r="D215" s="242"/>
      <c r="E215" s="241"/>
      <c r="F215" s="304"/>
      <c r="G215" s="223"/>
      <c r="H215" s="224"/>
      <c r="I215" s="224"/>
      <c r="J215" s="224"/>
      <c r="K215" s="224"/>
      <c r="L215" s="224"/>
      <c r="M215" s="224"/>
      <c r="N215" s="224"/>
      <c r="O215" s="224"/>
      <c r="P215" s="225"/>
      <c r="Q215" s="976"/>
      <c r="R215" s="977"/>
      <c r="S215" s="977"/>
      <c r="T215" s="977"/>
      <c r="U215" s="977"/>
      <c r="V215" s="977"/>
      <c r="W215" s="977"/>
      <c r="X215" s="977"/>
      <c r="Y215" s="977"/>
      <c r="Z215" s="977"/>
      <c r="AA215" s="97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6"/>
      <c r="B216" s="242"/>
      <c r="C216" s="241"/>
      <c r="D216" s="242"/>
      <c r="E216" s="241"/>
      <c r="F216" s="304"/>
      <c r="G216" s="223"/>
      <c r="H216" s="224"/>
      <c r="I216" s="224"/>
      <c r="J216" s="224"/>
      <c r="K216" s="224"/>
      <c r="L216" s="224"/>
      <c r="M216" s="224"/>
      <c r="N216" s="224"/>
      <c r="O216" s="224"/>
      <c r="P216" s="225"/>
      <c r="Q216" s="976"/>
      <c r="R216" s="977"/>
      <c r="S216" s="977"/>
      <c r="T216" s="977"/>
      <c r="U216" s="977"/>
      <c r="V216" s="977"/>
      <c r="W216" s="977"/>
      <c r="X216" s="977"/>
      <c r="Y216" s="977"/>
      <c r="Z216" s="977"/>
      <c r="AA216" s="978"/>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7" hidden="1" customHeight="1" x14ac:dyDescent="0.15">
      <c r="A217" s="986"/>
      <c r="B217" s="242"/>
      <c r="C217" s="241"/>
      <c r="D217" s="242"/>
      <c r="E217" s="241"/>
      <c r="F217" s="304"/>
      <c r="G217" s="223"/>
      <c r="H217" s="224"/>
      <c r="I217" s="224"/>
      <c r="J217" s="224"/>
      <c r="K217" s="224"/>
      <c r="L217" s="224"/>
      <c r="M217" s="224"/>
      <c r="N217" s="224"/>
      <c r="O217" s="224"/>
      <c r="P217" s="225"/>
      <c r="Q217" s="976"/>
      <c r="R217" s="977"/>
      <c r="S217" s="977"/>
      <c r="T217" s="977"/>
      <c r="U217" s="977"/>
      <c r="V217" s="977"/>
      <c r="W217" s="977"/>
      <c r="X217" s="977"/>
      <c r="Y217" s="977"/>
      <c r="Z217" s="977"/>
      <c r="AA217" s="978"/>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7" hidden="1" customHeight="1" x14ac:dyDescent="0.15">
      <c r="A218" s="986"/>
      <c r="B218" s="242"/>
      <c r="C218" s="241"/>
      <c r="D218" s="242"/>
      <c r="E218" s="241"/>
      <c r="F218" s="304"/>
      <c r="G218" s="226"/>
      <c r="H218" s="154"/>
      <c r="I218" s="154"/>
      <c r="J218" s="154"/>
      <c r="K218" s="154"/>
      <c r="L218" s="154"/>
      <c r="M218" s="154"/>
      <c r="N218" s="154"/>
      <c r="O218" s="154"/>
      <c r="P218" s="227"/>
      <c r="Q218" s="979"/>
      <c r="R218" s="980"/>
      <c r="S218" s="980"/>
      <c r="T218" s="980"/>
      <c r="U218" s="980"/>
      <c r="V218" s="980"/>
      <c r="W218" s="980"/>
      <c r="X218" s="980"/>
      <c r="Y218" s="980"/>
      <c r="Z218" s="980"/>
      <c r="AA218" s="981"/>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7" hidden="1" customHeight="1" x14ac:dyDescent="0.15">
      <c r="A219" s="986"/>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7" hidden="1" customHeight="1" x14ac:dyDescent="0.15">
      <c r="A220" s="986"/>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7" hidden="1" customHeight="1" x14ac:dyDescent="0.15">
      <c r="A221" s="986"/>
      <c r="B221" s="242"/>
      <c r="C221" s="241"/>
      <c r="D221" s="242"/>
      <c r="E221" s="241"/>
      <c r="F221" s="304"/>
      <c r="G221" s="221"/>
      <c r="H221" s="151"/>
      <c r="I221" s="151"/>
      <c r="J221" s="151"/>
      <c r="K221" s="151"/>
      <c r="L221" s="151"/>
      <c r="M221" s="151"/>
      <c r="N221" s="151"/>
      <c r="O221" s="151"/>
      <c r="P221" s="222"/>
      <c r="Q221" s="973"/>
      <c r="R221" s="974"/>
      <c r="S221" s="974"/>
      <c r="T221" s="974"/>
      <c r="U221" s="974"/>
      <c r="V221" s="974"/>
      <c r="W221" s="974"/>
      <c r="X221" s="974"/>
      <c r="Y221" s="974"/>
      <c r="Z221" s="974"/>
      <c r="AA221" s="97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7" hidden="1" customHeight="1" x14ac:dyDescent="0.15">
      <c r="A222" s="986"/>
      <c r="B222" s="242"/>
      <c r="C222" s="241"/>
      <c r="D222" s="242"/>
      <c r="E222" s="241"/>
      <c r="F222" s="304"/>
      <c r="G222" s="223"/>
      <c r="H222" s="224"/>
      <c r="I222" s="224"/>
      <c r="J222" s="224"/>
      <c r="K222" s="224"/>
      <c r="L222" s="224"/>
      <c r="M222" s="224"/>
      <c r="N222" s="224"/>
      <c r="O222" s="224"/>
      <c r="P222" s="225"/>
      <c r="Q222" s="976"/>
      <c r="R222" s="977"/>
      <c r="S222" s="977"/>
      <c r="T222" s="977"/>
      <c r="U222" s="977"/>
      <c r="V222" s="977"/>
      <c r="W222" s="977"/>
      <c r="X222" s="977"/>
      <c r="Y222" s="977"/>
      <c r="Z222" s="977"/>
      <c r="AA222" s="97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6"/>
      <c r="B223" s="242"/>
      <c r="C223" s="241"/>
      <c r="D223" s="242"/>
      <c r="E223" s="241"/>
      <c r="F223" s="304"/>
      <c r="G223" s="223"/>
      <c r="H223" s="224"/>
      <c r="I223" s="224"/>
      <c r="J223" s="224"/>
      <c r="K223" s="224"/>
      <c r="L223" s="224"/>
      <c r="M223" s="224"/>
      <c r="N223" s="224"/>
      <c r="O223" s="224"/>
      <c r="P223" s="225"/>
      <c r="Q223" s="976"/>
      <c r="R223" s="977"/>
      <c r="S223" s="977"/>
      <c r="T223" s="977"/>
      <c r="U223" s="977"/>
      <c r="V223" s="977"/>
      <c r="W223" s="977"/>
      <c r="X223" s="977"/>
      <c r="Y223" s="977"/>
      <c r="Z223" s="977"/>
      <c r="AA223" s="978"/>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7" hidden="1" customHeight="1" x14ac:dyDescent="0.15">
      <c r="A224" s="986"/>
      <c r="B224" s="242"/>
      <c r="C224" s="241"/>
      <c r="D224" s="242"/>
      <c r="E224" s="241"/>
      <c r="F224" s="304"/>
      <c r="G224" s="223"/>
      <c r="H224" s="224"/>
      <c r="I224" s="224"/>
      <c r="J224" s="224"/>
      <c r="K224" s="224"/>
      <c r="L224" s="224"/>
      <c r="M224" s="224"/>
      <c r="N224" s="224"/>
      <c r="O224" s="224"/>
      <c r="P224" s="225"/>
      <c r="Q224" s="976"/>
      <c r="R224" s="977"/>
      <c r="S224" s="977"/>
      <c r="T224" s="977"/>
      <c r="U224" s="977"/>
      <c r="V224" s="977"/>
      <c r="W224" s="977"/>
      <c r="X224" s="977"/>
      <c r="Y224" s="977"/>
      <c r="Z224" s="977"/>
      <c r="AA224" s="978"/>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7" hidden="1" customHeight="1" x14ac:dyDescent="0.15">
      <c r="A225" s="986"/>
      <c r="B225" s="242"/>
      <c r="C225" s="241"/>
      <c r="D225" s="242"/>
      <c r="E225" s="241"/>
      <c r="F225" s="304"/>
      <c r="G225" s="226"/>
      <c r="H225" s="154"/>
      <c r="I225" s="154"/>
      <c r="J225" s="154"/>
      <c r="K225" s="154"/>
      <c r="L225" s="154"/>
      <c r="M225" s="154"/>
      <c r="N225" s="154"/>
      <c r="O225" s="154"/>
      <c r="P225" s="227"/>
      <c r="Q225" s="979"/>
      <c r="R225" s="980"/>
      <c r="S225" s="980"/>
      <c r="T225" s="980"/>
      <c r="U225" s="980"/>
      <c r="V225" s="980"/>
      <c r="W225" s="980"/>
      <c r="X225" s="980"/>
      <c r="Y225" s="980"/>
      <c r="Z225" s="980"/>
      <c r="AA225" s="981"/>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7" hidden="1" customHeight="1" x14ac:dyDescent="0.15">
      <c r="A226" s="986"/>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7" hidden="1" customHeight="1" x14ac:dyDescent="0.15">
      <c r="A227" s="986"/>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7" hidden="1" customHeight="1" x14ac:dyDescent="0.15">
      <c r="A228" s="986"/>
      <c r="B228" s="242"/>
      <c r="C228" s="241"/>
      <c r="D228" s="242"/>
      <c r="E228" s="241"/>
      <c r="F228" s="304"/>
      <c r="G228" s="221"/>
      <c r="H228" s="151"/>
      <c r="I228" s="151"/>
      <c r="J228" s="151"/>
      <c r="K228" s="151"/>
      <c r="L228" s="151"/>
      <c r="M228" s="151"/>
      <c r="N228" s="151"/>
      <c r="O228" s="151"/>
      <c r="P228" s="222"/>
      <c r="Q228" s="973"/>
      <c r="R228" s="974"/>
      <c r="S228" s="974"/>
      <c r="T228" s="974"/>
      <c r="U228" s="974"/>
      <c r="V228" s="974"/>
      <c r="W228" s="974"/>
      <c r="X228" s="974"/>
      <c r="Y228" s="974"/>
      <c r="Z228" s="974"/>
      <c r="AA228" s="97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7" hidden="1" customHeight="1" x14ac:dyDescent="0.15">
      <c r="A229" s="986"/>
      <c r="B229" s="242"/>
      <c r="C229" s="241"/>
      <c r="D229" s="242"/>
      <c r="E229" s="241"/>
      <c r="F229" s="304"/>
      <c r="G229" s="223"/>
      <c r="H229" s="224"/>
      <c r="I229" s="224"/>
      <c r="J229" s="224"/>
      <c r="K229" s="224"/>
      <c r="L229" s="224"/>
      <c r="M229" s="224"/>
      <c r="N229" s="224"/>
      <c r="O229" s="224"/>
      <c r="P229" s="225"/>
      <c r="Q229" s="976"/>
      <c r="R229" s="977"/>
      <c r="S229" s="977"/>
      <c r="T229" s="977"/>
      <c r="U229" s="977"/>
      <c r="V229" s="977"/>
      <c r="W229" s="977"/>
      <c r="X229" s="977"/>
      <c r="Y229" s="977"/>
      <c r="Z229" s="977"/>
      <c r="AA229" s="97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6"/>
      <c r="B230" s="242"/>
      <c r="C230" s="241"/>
      <c r="D230" s="242"/>
      <c r="E230" s="241"/>
      <c r="F230" s="304"/>
      <c r="G230" s="223"/>
      <c r="H230" s="224"/>
      <c r="I230" s="224"/>
      <c r="J230" s="224"/>
      <c r="K230" s="224"/>
      <c r="L230" s="224"/>
      <c r="M230" s="224"/>
      <c r="N230" s="224"/>
      <c r="O230" s="224"/>
      <c r="P230" s="225"/>
      <c r="Q230" s="976"/>
      <c r="R230" s="977"/>
      <c r="S230" s="977"/>
      <c r="T230" s="977"/>
      <c r="U230" s="977"/>
      <c r="V230" s="977"/>
      <c r="W230" s="977"/>
      <c r="X230" s="977"/>
      <c r="Y230" s="977"/>
      <c r="Z230" s="977"/>
      <c r="AA230" s="978"/>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7" hidden="1" customHeight="1" x14ac:dyDescent="0.15">
      <c r="A231" s="986"/>
      <c r="B231" s="242"/>
      <c r="C231" s="241"/>
      <c r="D231" s="242"/>
      <c r="E231" s="241"/>
      <c r="F231" s="304"/>
      <c r="G231" s="223"/>
      <c r="H231" s="224"/>
      <c r="I231" s="224"/>
      <c r="J231" s="224"/>
      <c r="K231" s="224"/>
      <c r="L231" s="224"/>
      <c r="M231" s="224"/>
      <c r="N231" s="224"/>
      <c r="O231" s="224"/>
      <c r="P231" s="225"/>
      <c r="Q231" s="976"/>
      <c r="R231" s="977"/>
      <c r="S231" s="977"/>
      <c r="T231" s="977"/>
      <c r="U231" s="977"/>
      <c r="V231" s="977"/>
      <c r="W231" s="977"/>
      <c r="X231" s="977"/>
      <c r="Y231" s="977"/>
      <c r="Z231" s="977"/>
      <c r="AA231" s="978"/>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7" hidden="1" customHeight="1" x14ac:dyDescent="0.15">
      <c r="A232" s="986"/>
      <c r="B232" s="242"/>
      <c r="C232" s="241"/>
      <c r="D232" s="242"/>
      <c r="E232" s="241"/>
      <c r="F232" s="304"/>
      <c r="G232" s="226"/>
      <c r="H232" s="154"/>
      <c r="I232" s="154"/>
      <c r="J232" s="154"/>
      <c r="K232" s="154"/>
      <c r="L232" s="154"/>
      <c r="M232" s="154"/>
      <c r="N232" s="154"/>
      <c r="O232" s="154"/>
      <c r="P232" s="227"/>
      <c r="Q232" s="979"/>
      <c r="R232" s="980"/>
      <c r="S232" s="980"/>
      <c r="T232" s="980"/>
      <c r="U232" s="980"/>
      <c r="V232" s="980"/>
      <c r="W232" s="980"/>
      <c r="X232" s="980"/>
      <c r="Y232" s="980"/>
      <c r="Z232" s="980"/>
      <c r="AA232" s="981"/>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7" hidden="1" customHeight="1" x14ac:dyDescent="0.15">
      <c r="A233" s="986"/>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7" hidden="1" customHeight="1" x14ac:dyDescent="0.15">
      <c r="A234" s="986"/>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7" hidden="1" customHeight="1" x14ac:dyDescent="0.15">
      <c r="A235" s="986"/>
      <c r="B235" s="242"/>
      <c r="C235" s="241"/>
      <c r="D235" s="242"/>
      <c r="E235" s="241"/>
      <c r="F235" s="304"/>
      <c r="G235" s="221"/>
      <c r="H235" s="151"/>
      <c r="I235" s="151"/>
      <c r="J235" s="151"/>
      <c r="K235" s="151"/>
      <c r="L235" s="151"/>
      <c r="M235" s="151"/>
      <c r="N235" s="151"/>
      <c r="O235" s="151"/>
      <c r="P235" s="222"/>
      <c r="Q235" s="973"/>
      <c r="R235" s="974"/>
      <c r="S235" s="974"/>
      <c r="T235" s="974"/>
      <c r="U235" s="974"/>
      <c r="V235" s="974"/>
      <c r="W235" s="974"/>
      <c r="X235" s="974"/>
      <c r="Y235" s="974"/>
      <c r="Z235" s="974"/>
      <c r="AA235" s="97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7" hidden="1" customHeight="1" x14ac:dyDescent="0.15">
      <c r="A236" s="986"/>
      <c r="B236" s="242"/>
      <c r="C236" s="241"/>
      <c r="D236" s="242"/>
      <c r="E236" s="241"/>
      <c r="F236" s="304"/>
      <c r="G236" s="223"/>
      <c r="H236" s="224"/>
      <c r="I236" s="224"/>
      <c r="J236" s="224"/>
      <c r="K236" s="224"/>
      <c r="L236" s="224"/>
      <c r="M236" s="224"/>
      <c r="N236" s="224"/>
      <c r="O236" s="224"/>
      <c r="P236" s="225"/>
      <c r="Q236" s="976"/>
      <c r="R236" s="977"/>
      <c r="S236" s="977"/>
      <c r="T236" s="977"/>
      <c r="U236" s="977"/>
      <c r="V236" s="977"/>
      <c r="W236" s="977"/>
      <c r="X236" s="977"/>
      <c r="Y236" s="977"/>
      <c r="Z236" s="977"/>
      <c r="AA236" s="97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6"/>
      <c r="B237" s="242"/>
      <c r="C237" s="241"/>
      <c r="D237" s="242"/>
      <c r="E237" s="241"/>
      <c r="F237" s="304"/>
      <c r="G237" s="223"/>
      <c r="H237" s="224"/>
      <c r="I237" s="224"/>
      <c r="J237" s="224"/>
      <c r="K237" s="224"/>
      <c r="L237" s="224"/>
      <c r="M237" s="224"/>
      <c r="N237" s="224"/>
      <c r="O237" s="224"/>
      <c r="P237" s="225"/>
      <c r="Q237" s="976"/>
      <c r="R237" s="977"/>
      <c r="S237" s="977"/>
      <c r="T237" s="977"/>
      <c r="U237" s="977"/>
      <c r="V237" s="977"/>
      <c r="W237" s="977"/>
      <c r="X237" s="977"/>
      <c r="Y237" s="977"/>
      <c r="Z237" s="977"/>
      <c r="AA237" s="978"/>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7" hidden="1" customHeight="1" x14ac:dyDescent="0.15">
      <c r="A238" s="986"/>
      <c r="B238" s="242"/>
      <c r="C238" s="241"/>
      <c r="D238" s="242"/>
      <c r="E238" s="241"/>
      <c r="F238" s="304"/>
      <c r="G238" s="223"/>
      <c r="H238" s="224"/>
      <c r="I238" s="224"/>
      <c r="J238" s="224"/>
      <c r="K238" s="224"/>
      <c r="L238" s="224"/>
      <c r="M238" s="224"/>
      <c r="N238" s="224"/>
      <c r="O238" s="224"/>
      <c r="P238" s="225"/>
      <c r="Q238" s="976"/>
      <c r="R238" s="977"/>
      <c r="S238" s="977"/>
      <c r="T238" s="977"/>
      <c r="U238" s="977"/>
      <c r="V238" s="977"/>
      <c r="W238" s="977"/>
      <c r="X238" s="977"/>
      <c r="Y238" s="977"/>
      <c r="Z238" s="977"/>
      <c r="AA238" s="978"/>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7" hidden="1" customHeight="1" x14ac:dyDescent="0.15">
      <c r="A239" s="986"/>
      <c r="B239" s="242"/>
      <c r="C239" s="241"/>
      <c r="D239" s="242"/>
      <c r="E239" s="241"/>
      <c r="F239" s="304"/>
      <c r="G239" s="226"/>
      <c r="H239" s="154"/>
      <c r="I239" s="154"/>
      <c r="J239" s="154"/>
      <c r="K239" s="154"/>
      <c r="L239" s="154"/>
      <c r="M239" s="154"/>
      <c r="N239" s="154"/>
      <c r="O239" s="154"/>
      <c r="P239" s="227"/>
      <c r="Q239" s="979"/>
      <c r="R239" s="980"/>
      <c r="S239" s="980"/>
      <c r="T239" s="980"/>
      <c r="U239" s="980"/>
      <c r="V239" s="980"/>
      <c r="W239" s="980"/>
      <c r="X239" s="980"/>
      <c r="Y239" s="980"/>
      <c r="Z239" s="980"/>
      <c r="AA239" s="981"/>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7" hidden="1" customHeight="1" x14ac:dyDescent="0.15">
      <c r="A240" s="986"/>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7" hidden="1" customHeight="1" x14ac:dyDescent="0.15">
      <c r="A241" s="986"/>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7" hidden="1" customHeight="1" x14ac:dyDescent="0.15">
      <c r="A242" s="986"/>
      <c r="B242" s="242"/>
      <c r="C242" s="241"/>
      <c r="D242" s="242"/>
      <c r="E242" s="241"/>
      <c r="F242" s="304"/>
      <c r="G242" s="221"/>
      <c r="H242" s="151"/>
      <c r="I242" s="151"/>
      <c r="J242" s="151"/>
      <c r="K242" s="151"/>
      <c r="L242" s="151"/>
      <c r="M242" s="151"/>
      <c r="N242" s="151"/>
      <c r="O242" s="151"/>
      <c r="P242" s="222"/>
      <c r="Q242" s="973"/>
      <c r="R242" s="974"/>
      <c r="S242" s="974"/>
      <c r="T242" s="974"/>
      <c r="U242" s="974"/>
      <c r="V242" s="974"/>
      <c r="W242" s="974"/>
      <c r="X242" s="974"/>
      <c r="Y242" s="974"/>
      <c r="Z242" s="974"/>
      <c r="AA242" s="97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7" hidden="1" customHeight="1" x14ac:dyDescent="0.15">
      <c r="A243" s="986"/>
      <c r="B243" s="242"/>
      <c r="C243" s="241"/>
      <c r="D243" s="242"/>
      <c r="E243" s="241"/>
      <c r="F243" s="304"/>
      <c r="G243" s="223"/>
      <c r="H243" s="224"/>
      <c r="I243" s="224"/>
      <c r="J243" s="224"/>
      <c r="K243" s="224"/>
      <c r="L243" s="224"/>
      <c r="M243" s="224"/>
      <c r="N243" s="224"/>
      <c r="O243" s="224"/>
      <c r="P243" s="225"/>
      <c r="Q243" s="976"/>
      <c r="R243" s="977"/>
      <c r="S243" s="977"/>
      <c r="T243" s="977"/>
      <c r="U243" s="977"/>
      <c r="V243" s="977"/>
      <c r="W243" s="977"/>
      <c r="X243" s="977"/>
      <c r="Y243" s="977"/>
      <c r="Z243" s="977"/>
      <c r="AA243" s="97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6"/>
      <c r="B244" s="242"/>
      <c r="C244" s="241"/>
      <c r="D244" s="242"/>
      <c r="E244" s="241"/>
      <c r="F244" s="304"/>
      <c r="G244" s="223"/>
      <c r="H244" s="224"/>
      <c r="I244" s="224"/>
      <c r="J244" s="224"/>
      <c r="K244" s="224"/>
      <c r="L244" s="224"/>
      <c r="M244" s="224"/>
      <c r="N244" s="224"/>
      <c r="O244" s="224"/>
      <c r="P244" s="225"/>
      <c r="Q244" s="976"/>
      <c r="R244" s="977"/>
      <c r="S244" s="977"/>
      <c r="T244" s="977"/>
      <c r="U244" s="977"/>
      <c r="V244" s="977"/>
      <c r="W244" s="977"/>
      <c r="X244" s="977"/>
      <c r="Y244" s="977"/>
      <c r="Z244" s="977"/>
      <c r="AA244" s="978"/>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7" hidden="1" customHeight="1" x14ac:dyDescent="0.15">
      <c r="A245" s="986"/>
      <c r="B245" s="242"/>
      <c r="C245" s="241"/>
      <c r="D245" s="242"/>
      <c r="E245" s="241"/>
      <c r="F245" s="304"/>
      <c r="G245" s="223"/>
      <c r="H245" s="224"/>
      <c r="I245" s="224"/>
      <c r="J245" s="224"/>
      <c r="K245" s="224"/>
      <c r="L245" s="224"/>
      <c r="M245" s="224"/>
      <c r="N245" s="224"/>
      <c r="O245" s="224"/>
      <c r="P245" s="225"/>
      <c r="Q245" s="976"/>
      <c r="R245" s="977"/>
      <c r="S245" s="977"/>
      <c r="T245" s="977"/>
      <c r="U245" s="977"/>
      <c r="V245" s="977"/>
      <c r="W245" s="977"/>
      <c r="X245" s="977"/>
      <c r="Y245" s="977"/>
      <c r="Z245" s="977"/>
      <c r="AA245" s="978"/>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7" hidden="1" customHeight="1" x14ac:dyDescent="0.15">
      <c r="A246" s="986"/>
      <c r="B246" s="242"/>
      <c r="C246" s="241"/>
      <c r="D246" s="242"/>
      <c r="E246" s="305"/>
      <c r="F246" s="306"/>
      <c r="G246" s="226"/>
      <c r="H246" s="154"/>
      <c r="I246" s="154"/>
      <c r="J246" s="154"/>
      <c r="K246" s="154"/>
      <c r="L246" s="154"/>
      <c r="M246" s="154"/>
      <c r="N246" s="154"/>
      <c r="O246" s="154"/>
      <c r="P246" s="227"/>
      <c r="Q246" s="979"/>
      <c r="R246" s="980"/>
      <c r="S246" s="980"/>
      <c r="T246" s="980"/>
      <c r="U246" s="980"/>
      <c r="V246" s="980"/>
      <c r="W246" s="980"/>
      <c r="X246" s="980"/>
      <c r="Y246" s="980"/>
      <c r="Z246" s="980"/>
      <c r="AA246" s="981"/>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15">
      <c r="A247" s="986"/>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15">
      <c r="A248" s="986"/>
      <c r="B248" s="242"/>
      <c r="C248" s="241"/>
      <c r="D248" s="242"/>
      <c r="E248" s="150" t="s">
        <v>528</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x14ac:dyDescent="0.15">
      <c r="A249" s="986"/>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6"/>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6"/>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6"/>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6"/>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6"/>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6"/>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6"/>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6"/>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6"/>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6"/>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6"/>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6"/>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6"/>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6"/>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6"/>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6"/>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6"/>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6"/>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6"/>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6"/>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6"/>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6"/>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7" hidden="1" customHeight="1" x14ac:dyDescent="0.15">
      <c r="A272" s="986"/>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7" hidden="1" customHeight="1" x14ac:dyDescent="0.15">
      <c r="A273" s="986"/>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7" hidden="1" customHeight="1" x14ac:dyDescent="0.15">
      <c r="A274" s="986"/>
      <c r="B274" s="242"/>
      <c r="C274" s="241"/>
      <c r="D274" s="242"/>
      <c r="E274" s="241"/>
      <c r="F274" s="304"/>
      <c r="G274" s="221"/>
      <c r="H274" s="151"/>
      <c r="I274" s="151"/>
      <c r="J274" s="151"/>
      <c r="K274" s="151"/>
      <c r="L274" s="151"/>
      <c r="M274" s="151"/>
      <c r="N274" s="151"/>
      <c r="O274" s="151"/>
      <c r="P274" s="222"/>
      <c r="Q274" s="973"/>
      <c r="R274" s="974"/>
      <c r="S274" s="974"/>
      <c r="T274" s="974"/>
      <c r="U274" s="974"/>
      <c r="V274" s="974"/>
      <c r="W274" s="974"/>
      <c r="X274" s="974"/>
      <c r="Y274" s="974"/>
      <c r="Z274" s="974"/>
      <c r="AA274" s="97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7" hidden="1" customHeight="1" x14ac:dyDescent="0.15">
      <c r="A275" s="986"/>
      <c r="B275" s="242"/>
      <c r="C275" s="241"/>
      <c r="D275" s="242"/>
      <c r="E275" s="241"/>
      <c r="F275" s="304"/>
      <c r="G275" s="223"/>
      <c r="H275" s="224"/>
      <c r="I275" s="224"/>
      <c r="J275" s="224"/>
      <c r="K275" s="224"/>
      <c r="L275" s="224"/>
      <c r="M275" s="224"/>
      <c r="N275" s="224"/>
      <c r="O275" s="224"/>
      <c r="P275" s="225"/>
      <c r="Q275" s="976"/>
      <c r="R275" s="977"/>
      <c r="S275" s="977"/>
      <c r="T275" s="977"/>
      <c r="U275" s="977"/>
      <c r="V275" s="977"/>
      <c r="W275" s="977"/>
      <c r="X275" s="977"/>
      <c r="Y275" s="977"/>
      <c r="Z275" s="977"/>
      <c r="AA275" s="97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6"/>
      <c r="B276" s="242"/>
      <c r="C276" s="241"/>
      <c r="D276" s="242"/>
      <c r="E276" s="241"/>
      <c r="F276" s="304"/>
      <c r="G276" s="223"/>
      <c r="H276" s="224"/>
      <c r="I276" s="224"/>
      <c r="J276" s="224"/>
      <c r="K276" s="224"/>
      <c r="L276" s="224"/>
      <c r="M276" s="224"/>
      <c r="N276" s="224"/>
      <c r="O276" s="224"/>
      <c r="P276" s="225"/>
      <c r="Q276" s="976"/>
      <c r="R276" s="977"/>
      <c r="S276" s="977"/>
      <c r="T276" s="977"/>
      <c r="U276" s="977"/>
      <c r="V276" s="977"/>
      <c r="W276" s="977"/>
      <c r="X276" s="977"/>
      <c r="Y276" s="977"/>
      <c r="Z276" s="977"/>
      <c r="AA276" s="978"/>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7" hidden="1" customHeight="1" x14ac:dyDescent="0.15">
      <c r="A277" s="986"/>
      <c r="B277" s="242"/>
      <c r="C277" s="241"/>
      <c r="D277" s="242"/>
      <c r="E277" s="241"/>
      <c r="F277" s="304"/>
      <c r="G277" s="223"/>
      <c r="H277" s="224"/>
      <c r="I277" s="224"/>
      <c r="J277" s="224"/>
      <c r="K277" s="224"/>
      <c r="L277" s="224"/>
      <c r="M277" s="224"/>
      <c r="N277" s="224"/>
      <c r="O277" s="224"/>
      <c r="P277" s="225"/>
      <c r="Q277" s="976"/>
      <c r="R277" s="977"/>
      <c r="S277" s="977"/>
      <c r="T277" s="977"/>
      <c r="U277" s="977"/>
      <c r="V277" s="977"/>
      <c r="W277" s="977"/>
      <c r="X277" s="977"/>
      <c r="Y277" s="977"/>
      <c r="Z277" s="977"/>
      <c r="AA277" s="978"/>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7" hidden="1" customHeight="1" x14ac:dyDescent="0.15">
      <c r="A278" s="986"/>
      <c r="B278" s="242"/>
      <c r="C278" s="241"/>
      <c r="D278" s="242"/>
      <c r="E278" s="241"/>
      <c r="F278" s="304"/>
      <c r="G278" s="226"/>
      <c r="H278" s="154"/>
      <c r="I278" s="154"/>
      <c r="J278" s="154"/>
      <c r="K278" s="154"/>
      <c r="L278" s="154"/>
      <c r="M278" s="154"/>
      <c r="N278" s="154"/>
      <c r="O278" s="154"/>
      <c r="P278" s="227"/>
      <c r="Q278" s="979"/>
      <c r="R278" s="980"/>
      <c r="S278" s="980"/>
      <c r="T278" s="980"/>
      <c r="U278" s="980"/>
      <c r="V278" s="980"/>
      <c r="W278" s="980"/>
      <c r="X278" s="980"/>
      <c r="Y278" s="980"/>
      <c r="Z278" s="980"/>
      <c r="AA278" s="981"/>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7" hidden="1" customHeight="1" x14ac:dyDescent="0.15">
      <c r="A279" s="986"/>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7" hidden="1" customHeight="1" x14ac:dyDescent="0.15">
      <c r="A280" s="986"/>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7" hidden="1" customHeight="1" x14ac:dyDescent="0.15">
      <c r="A281" s="986"/>
      <c r="B281" s="242"/>
      <c r="C281" s="241"/>
      <c r="D281" s="242"/>
      <c r="E281" s="241"/>
      <c r="F281" s="304"/>
      <c r="G281" s="221"/>
      <c r="H281" s="151"/>
      <c r="I281" s="151"/>
      <c r="J281" s="151"/>
      <c r="K281" s="151"/>
      <c r="L281" s="151"/>
      <c r="M281" s="151"/>
      <c r="N281" s="151"/>
      <c r="O281" s="151"/>
      <c r="P281" s="222"/>
      <c r="Q281" s="973"/>
      <c r="R281" s="974"/>
      <c r="S281" s="974"/>
      <c r="T281" s="974"/>
      <c r="U281" s="974"/>
      <c r="V281" s="974"/>
      <c r="W281" s="974"/>
      <c r="X281" s="974"/>
      <c r="Y281" s="974"/>
      <c r="Z281" s="974"/>
      <c r="AA281" s="97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7" hidden="1" customHeight="1" x14ac:dyDescent="0.15">
      <c r="A282" s="986"/>
      <c r="B282" s="242"/>
      <c r="C282" s="241"/>
      <c r="D282" s="242"/>
      <c r="E282" s="241"/>
      <c r="F282" s="304"/>
      <c r="G282" s="223"/>
      <c r="H282" s="224"/>
      <c r="I282" s="224"/>
      <c r="J282" s="224"/>
      <c r="K282" s="224"/>
      <c r="L282" s="224"/>
      <c r="M282" s="224"/>
      <c r="N282" s="224"/>
      <c r="O282" s="224"/>
      <c r="P282" s="225"/>
      <c r="Q282" s="976"/>
      <c r="R282" s="977"/>
      <c r="S282" s="977"/>
      <c r="T282" s="977"/>
      <c r="U282" s="977"/>
      <c r="V282" s="977"/>
      <c r="W282" s="977"/>
      <c r="X282" s="977"/>
      <c r="Y282" s="977"/>
      <c r="Z282" s="977"/>
      <c r="AA282" s="97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6"/>
      <c r="B283" s="242"/>
      <c r="C283" s="241"/>
      <c r="D283" s="242"/>
      <c r="E283" s="241"/>
      <c r="F283" s="304"/>
      <c r="G283" s="223"/>
      <c r="H283" s="224"/>
      <c r="I283" s="224"/>
      <c r="J283" s="224"/>
      <c r="K283" s="224"/>
      <c r="L283" s="224"/>
      <c r="M283" s="224"/>
      <c r="N283" s="224"/>
      <c r="O283" s="224"/>
      <c r="P283" s="225"/>
      <c r="Q283" s="976"/>
      <c r="R283" s="977"/>
      <c r="S283" s="977"/>
      <c r="T283" s="977"/>
      <c r="U283" s="977"/>
      <c r="V283" s="977"/>
      <c r="W283" s="977"/>
      <c r="X283" s="977"/>
      <c r="Y283" s="977"/>
      <c r="Z283" s="977"/>
      <c r="AA283" s="978"/>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7" hidden="1" customHeight="1" x14ac:dyDescent="0.15">
      <c r="A284" s="986"/>
      <c r="B284" s="242"/>
      <c r="C284" s="241"/>
      <c r="D284" s="242"/>
      <c r="E284" s="241"/>
      <c r="F284" s="304"/>
      <c r="G284" s="223"/>
      <c r="H284" s="224"/>
      <c r="I284" s="224"/>
      <c r="J284" s="224"/>
      <c r="K284" s="224"/>
      <c r="L284" s="224"/>
      <c r="M284" s="224"/>
      <c r="N284" s="224"/>
      <c r="O284" s="224"/>
      <c r="P284" s="225"/>
      <c r="Q284" s="976"/>
      <c r="R284" s="977"/>
      <c r="S284" s="977"/>
      <c r="T284" s="977"/>
      <c r="U284" s="977"/>
      <c r="V284" s="977"/>
      <c r="W284" s="977"/>
      <c r="X284" s="977"/>
      <c r="Y284" s="977"/>
      <c r="Z284" s="977"/>
      <c r="AA284" s="978"/>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7" hidden="1" customHeight="1" x14ac:dyDescent="0.15">
      <c r="A285" s="986"/>
      <c r="B285" s="242"/>
      <c r="C285" s="241"/>
      <c r="D285" s="242"/>
      <c r="E285" s="241"/>
      <c r="F285" s="304"/>
      <c r="G285" s="226"/>
      <c r="H285" s="154"/>
      <c r="I285" s="154"/>
      <c r="J285" s="154"/>
      <c r="K285" s="154"/>
      <c r="L285" s="154"/>
      <c r="M285" s="154"/>
      <c r="N285" s="154"/>
      <c r="O285" s="154"/>
      <c r="P285" s="227"/>
      <c r="Q285" s="979"/>
      <c r="R285" s="980"/>
      <c r="S285" s="980"/>
      <c r="T285" s="980"/>
      <c r="U285" s="980"/>
      <c r="V285" s="980"/>
      <c r="W285" s="980"/>
      <c r="X285" s="980"/>
      <c r="Y285" s="980"/>
      <c r="Z285" s="980"/>
      <c r="AA285" s="981"/>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7" hidden="1" customHeight="1" x14ac:dyDescent="0.15">
      <c r="A286" s="986"/>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7" hidden="1" customHeight="1" x14ac:dyDescent="0.15">
      <c r="A287" s="986"/>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7" hidden="1" customHeight="1" x14ac:dyDescent="0.15">
      <c r="A288" s="986"/>
      <c r="B288" s="242"/>
      <c r="C288" s="241"/>
      <c r="D288" s="242"/>
      <c r="E288" s="241"/>
      <c r="F288" s="304"/>
      <c r="G288" s="221"/>
      <c r="H288" s="151"/>
      <c r="I288" s="151"/>
      <c r="J288" s="151"/>
      <c r="K288" s="151"/>
      <c r="L288" s="151"/>
      <c r="M288" s="151"/>
      <c r="N288" s="151"/>
      <c r="O288" s="151"/>
      <c r="P288" s="222"/>
      <c r="Q288" s="973"/>
      <c r="R288" s="974"/>
      <c r="S288" s="974"/>
      <c r="T288" s="974"/>
      <c r="U288" s="974"/>
      <c r="V288" s="974"/>
      <c r="W288" s="974"/>
      <c r="X288" s="974"/>
      <c r="Y288" s="974"/>
      <c r="Z288" s="974"/>
      <c r="AA288" s="97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7" hidden="1" customHeight="1" x14ac:dyDescent="0.15">
      <c r="A289" s="986"/>
      <c r="B289" s="242"/>
      <c r="C289" s="241"/>
      <c r="D289" s="242"/>
      <c r="E289" s="241"/>
      <c r="F289" s="304"/>
      <c r="G289" s="223"/>
      <c r="H289" s="224"/>
      <c r="I289" s="224"/>
      <c r="J289" s="224"/>
      <c r="K289" s="224"/>
      <c r="L289" s="224"/>
      <c r="M289" s="224"/>
      <c r="N289" s="224"/>
      <c r="O289" s="224"/>
      <c r="P289" s="225"/>
      <c r="Q289" s="976"/>
      <c r="R289" s="977"/>
      <c r="S289" s="977"/>
      <c r="T289" s="977"/>
      <c r="U289" s="977"/>
      <c r="V289" s="977"/>
      <c r="W289" s="977"/>
      <c r="X289" s="977"/>
      <c r="Y289" s="977"/>
      <c r="Z289" s="977"/>
      <c r="AA289" s="97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6"/>
      <c r="B290" s="242"/>
      <c r="C290" s="241"/>
      <c r="D290" s="242"/>
      <c r="E290" s="241"/>
      <c r="F290" s="304"/>
      <c r="G290" s="223"/>
      <c r="H290" s="224"/>
      <c r="I290" s="224"/>
      <c r="J290" s="224"/>
      <c r="K290" s="224"/>
      <c r="L290" s="224"/>
      <c r="M290" s="224"/>
      <c r="N290" s="224"/>
      <c r="O290" s="224"/>
      <c r="P290" s="225"/>
      <c r="Q290" s="976"/>
      <c r="R290" s="977"/>
      <c r="S290" s="977"/>
      <c r="T290" s="977"/>
      <c r="U290" s="977"/>
      <c r="V290" s="977"/>
      <c r="W290" s="977"/>
      <c r="X290" s="977"/>
      <c r="Y290" s="977"/>
      <c r="Z290" s="977"/>
      <c r="AA290" s="978"/>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7" hidden="1" customHeight="1" x14ac:dyDescent="0.15">
      <c r="A291" s="986"/>
      <c r="B291" s="242"/>
      <c r="C291" s="241"/>
      <c r="D291" s="242"/>
      <c r="E291" s="241"/>
      <c r="F291" s="304"/>
      <c r="G291" s="223"/>
      <c r="H291" s="224"/>
      <c r="I291" s="224"/>
      <c r="J291" s="224"/>
      <c r="K291" s="224"/>
      <c r="L291" s="224"/>
      <c r="M291" s="224"/>
      <c r="N291" s="224"/>
      <c r="O291" s="224"/>
      <c r="P291" s="225"/>
      <c r="Q291" s="976"/>
      <c r="R291" s="977"/>
      <c r="S291" s="977"/>
      <c r="T291" s="977"/>
      <c r="U291" s="977"/>
      <c r="V291" s="977"/>
      <c r="W291" s="977"/>
      <c r="X291" s="977"/>
      <c r="Y291" s="977"/>
      <c r="Z291" s="977"/>
      <c r="AA291" s="978"/>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7" hidden="1" customHeight="1" x14ac:dyDescent="0.15">
      <c r="A292" s="986"/>
      <c r="B292" s="242"/>
      <c r="C292" s="241"/>
      <c r="D292" s="242"/>
      <c r="E292" s="241"/>
      <c r="F292" s="304"/>
      <c r="G292" s="226"/>
      <c r="H292" s="154"/>
      <c r="I292" s="154"/>
      <c r="J292" s="154"/>
      <c r="K292" s="154"/>
      <c r="L292" s="154"/>
      <c r="M292" s="154"/>
      <c r="N292" s="154"/>
      <c r="O292" s="154"/>
      <c r="P292" s="227"/>
      <c r="Q292" s="979"/>
      <c r="R292" s="980"/>
      <c r="S292" s="980"/>
      <c r="T292" s="980"/>
      <c r="U292" s="980"/>
      <c r="V292" s="980"/>
      <c r="W292" s="980"/>
      <c r="X292" s="980"/>
      <c r="Y292" s="980"/>
      <c r="Z292" s="980"/>
      <c r="AA292" s="981"/>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7" hidden="1" customHeight="1" x14ac:dyDescent="0.15">
      <c r="A293" s="986"/>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7" hidden="1" customHeight="1" x14ac:dyDescent="0.15">
      <c r="A294" s="986"/>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7" hidden="1" customHeight="1" x14ac:dyDescent="0.15">
      <c r="A295" s="986"/>
      <c r="B295" s="242"/>
      <c r="C295" s="241"/>
      <c r="D295" s="242"/>
      <c r="E295" s="241"/>
      <c r="F295" s="304"/>
      <c r="G295" s="221"/>
      <c r="H295" s="151"/>
      <c r="I295" s="151"/>
      <c r="J295" s="151"/>
      <c r="K295" s="151"/>
      <c r="L295" s="151"/>
      <c r="M295" s="151"/>
      <c r="N295" s="151"/>
      <c r="O295" s="151"/>
      <c r="P295" s="222"/>
      <c r="Q295" s="973"/>
      <c r="R295" s="974"/>
      <c r="S295" s="974"/>
      <c r="T295" s="974"/>
      <c r="U295" s="974"/>
      <c r="V295" s="974"/>
      <c r="W295" s="974"/>
      <c r="X295" s="974"/>
      <c r="Y295" s="974"/>
      <c r="Z295" s="974"/>
      <c r="AA295" s="97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7" hidden="1" customHeight="1" x14ac:dyDescent="0.15">
      <c r="A296" s="986"/>
      <c r="B296" s="242"/>
      <c r="C296" s="241"/>
      <c r="D296" s="242"/>
      <c r="E296" s="241"/>
      <c r="F296" s="304"/>
      <c r="G296" s="223"/>
      <c r="H296" s="224"/>
      <c r="I296" s="224"/>
      <c r="J296" s="224"/>
      <c r="K296" s="224"/>
      <c r="L296" s="224"/>
      <c r="M296" s="224"/>
      <c r="N296" s="224"/>
      <c r="O296" s="224"/>
      <c r="P296" s="225"/>
      <c r="Q296" s="976"/>
      <c r="R296" s="977"/>
      <c r="S296" s="977"/>
      <c r="T296" s="977"/>
      <c r="U296" s="977"/>
      <c r="V296" s="977"/>
      <c r="W296" s="977"/>
      <c r="X296" s="977"/>
      <c r="Y296" s="977"/>
      <c r="Z296" s="977"/>
      <c r="AA296" s="97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6"/>
      <c r="B297" s="242"/>
      <c r="C297" s="241"/>
      <c r="D297" s="242"/>
      <c r="E297" s="241"/>
      <c r="F297" s="304"/>
      <c r="G297" s="223"/>
      <c r="H297" s="224"/>
      <c r="I297" s="224"/>
      <c r="J297" s="224"/>
      <c r="K297" s="224"/>
      <c r="L297" s="224"/>
      <c r="M297" s="224"/>
      <c r="N297" s="224"/>
      <c r="O297" s="224"/>
      <c r="P297" s="225"/>
      <c r="Q297" s="976"/>
      <c r="R297" s="977"/>
      <c r="S297" s="977"/>
      <c r="T297" s="977"/>
      <c r="U297" s="977"/>
      <c r="V297" s="977"/>
      <c r="W297" s="977"/>
      <c r="X297" s="977"/>
      <c r="Y297" s="977"/>
      <c r="Z297" s="977"/>
      <c r="AA297" s="978"/>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7" hidden="1" customHeight="1" x14ac:dyDescent="0.15">
      <c r="A298" s="986"/>
      <c r="B298" s="242"/>
      <c r="C298" s="241"/>
      <c r="D298" s="242"/>
      <c r="E298" s="241"/>
      <c r="F298" s="304"/>
      <c r="G298" s="223"/>
      <c r="H298" s="224"/>
      <c r="I298" s="224"/>
      <c r="J298" s="224"/>
      <c r="K298" s="224"/>
      <c r="L298" s="224"/>
      <c r="M298" s="224"/>
      <c r="N298" s="224"/>
      <c r="O298" s="224"/>
      <c r="P298" s="225"/>
      <c r="Q298" s="976"/>
      <c r="R298" s="977"/>
      <c r="S298" s="977"/>
      <c r="T298" s="977"/>
      <c r="U298" s="977"/>
      <c r="V298" s="977"/>
      <c r="W298" s="977"/>
      <c r="X298" s="977"/>
      <c r="Y298" s="977"/>
      <c r="Z298" s="977"/>
      <c r="AA298" s="978"/>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7" hidden="1" customHeight="1" x14ac:dyDescent="0.15">
      <c r="A299" s="986"/>
      <c r="B299" s="242"/>
      <c r="C299" s="241"/>
      <c r="D299" s="242"/>
      <c r="E299" s="241"/>
      <c r="F299" s="304"/>
      <c r="G299" s="226"/>
      <c r="H299" s="154"/>
      <c r="I299" s="154"/>
      <c r="J299" s="154"/>
      <c r="K299" s="154"/>
      <c r="L299" s="154"/>
      <c r="M299" s="154"/>
      <c r="N299" s="154"/>
      <c r="O299" s="154"/>
      <c r="P299" s="227"/>
      <c r="Q299" s="979"/>
      <c r="R299" s="980"/>
      <c r="S299" s="980"/>
      <c r="T299" s="980"/>
      <c r="U299" s="980"/>
      <c r="V299" s="980"/>
      <c r="W299" s="980"/>
      <c r="X299" s="980"/>
      <c r="Y299" s="980"/>
      <c r="Z299" s="980"/>
      <c r="AA299" s="981"/>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7" hidden="1" customHeight="1" x14ac:dyDescent="0.15">
      <c r="A300" s="986"/>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7" hidden="1" customHeight="1" x14ac:dyDescent="0.15">
      <c r="A301" s="986"/>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7" hidden="1" customHeight="1" x14ac:dyDescent="0.15">
      <c r="A302" s="986"/>
      <c r="B302" s="242"/>
      <c r="C302" s="241"/>
      <c r="D302" s="242"/>
      <c r="E302" s="241"/>
      <c r="F302" s="304"/>
      <c r="G302" s="221"/>
      <c r="H302" s="151"/>
      <c r="I302" s="151"/>
      <c r="J302" s="151"/>
      <c r="K302" s="151"/>
      <c r="L302" s="151"/>
      <c r="M302" s="151"/>
      <c r="N302" s="151"/>
      <c r="O302" s="151"/>
      <c r="P302" s="222"/>
      <c r="Q302" s="973"/>
      <c r="R302" s="974"/>
      <c r="S302" s="974"/>
      <c r="T302" s="974"/>
      <c r="U302" s="974"/>
      <c r="V302" s="974"/>
      <c r="W302" s="974"/>
      <c r="X302" s="974"/>
      <c r="Y302" s="974"/>
      <c r="Z302" s="974"/>
      <c r="AA302" s="97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7" hidden="1" customHeight="1" x14ac:dyDescent="0.15">
      <c r="A303" s="986"/>
      <c r="B303" s="242"/>
      <c r="C303" s="241"/>
      <c r="D303" s="242"/>
      <c r="E303" s="241"/>
      <c r="F303" s="304"/>
      <c r="G303" s="223"/>
      <c r="H303" s="224"/>
      <c r="I303" s="224"/>
      <c r="J303" s="224"/>
      <c r="K303" s="224"/>
      <c r="L303" s="224"/>
      <c r="M303" s="224"/>
      <c r="N303" s="224"/>
      <c r="O303" s="224"/>
      <c r="P303" s="225"/>
      <c r="Q303" s="976"/>
      <c r="R303" s="977"/>
      <c r="S303" s="977"/>
      <c r="T303" s="977"/>
      <c r="U303" s="977"/>
      <c r="V303" s="977"/>
      <c r="W303" s="977"/>
      <c r="X303" s="977"/>
      <c r="Y303" s="977"/>
      <c r="Z303" s="977"/>
      <c r="AA303" s="97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6"/>
      <c r="B304" s="242"/>
      <c r="C304" s="241"/>
      <c r="D304" s="242"/>
      <c r="E304" s="241"/>
      <c r="F304" s="304"/>
      <c r="G304" s="223"/>
      <c r="H304" s="224"/>
      <c r="I304" s="224"/>
      <c r="J304" s="224"/>
      <c r="K304" s="224"/>
      <c r="L304" s="224"/>
      <c r="M304" s="224"/>
      <c r="N304" s="224"/>
      <c r="O304" s="224"/>
      <c r="P304" s="225"/>
      <c r="Q304" s="976"/>
      <c r="R304" s="977"/>
      <c r="S304" s="977"/>
      <c r="T304" s="977"/>
      <c r="U304" s="977"/>
      <c r="V304" s="977"/>
      <c r="W304" s="977"/>
      <c r="X304" s="977"/>
      <c r="Y304" s="977"/>
      <c r="Z304" s="977"/>
      <c r="AA304" s="978"/>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7" hidden="1" customHeight="1" x14ac:dyDescent="0.15">
      <c r="A305" s="986"/>
      <c r="B305" s="242"/>
      <c r="C305" s="241"/>
      <c r="D305" s="242"/>
      <c r="E305" s="241"/>
      <c r="F305" s="304"/>
      <c r="G305" s="223"/>
      <c r="H305" s="224"/>
      <c r="I305" s="224"/>
      <c r="J305" s="224"/>
      <c r="K305" s="224"/>
      <c r="L305" s="224"/>
      <c r="M305" s="224"/>
      <c r="N305" s="224"/>
      <c r="O305" s="224"/>
      <c r="P305" s="225"/>
      <c r="Q305" s="976"/>
      <c r="R305" s="977"/>
      <c r="S305" s="977"/>
      <c r="T305" s="977"/>
      <c r="U305" s="977"/>
      <c r="V305" s="977"/>
      <c r="W305" s="977"/>
      <c r="X305" s="977"/>
      <c r="Y305" s="977"/>
      <c r="Z305" s="977"/>
      <c r="AA305" s="978"/>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7" hidden="1" customHeight="1" x14ac:dyDescent="0.15">
      <c r="A306" s="986"/>
      <c r="B306" s="242"/>
      <c r="C306" s="241"/>
      <c r="D306" s="242"/>
      <c r="E306" s="305"/>
      <c r="F306" s="306"/>
      <c r="G306" s="226"/>
      <c r="H306" s="154"/>
      <c r="I306" s="154"/>
      <c r="J306" s="154"/>
      <c r="K306" s="154"/>
      <c r="L306" s="154"/>
      <c r="M306" s="154"/>
      <c r="N306" s="154"/>
      <c r="O306" s="154"/>
      <c r="P306" s="227"/>
      <c r="Q306" s="979"/>
      <c r="R306" s="980"/>
      <c r="S306" s="980"/>
      <c r="T306" s="980"/>
      <c r="U306" s="980"/>
      <c r="V306" s="980"/>
      <c r="W306" s="980"/>
      <c r="X306" s="980"/>
      <c r="Y306" s="980"/>
      <c r="Z306" s="980"/>
      <c r="AA306" s="981"/>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6"/>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6"/>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6"/>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6"/>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6"/>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6"/>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6"/>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6"/>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6"/>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6"/>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6"/>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6"/>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6"/>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6"/>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6"/>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6"/>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6"/>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6"/>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6"/>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6"/>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6"/>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6"/>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6"/>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6"/>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7" hidden="1" customHeight="1" x14ac:dyDescent="0.15">
      <c r="A332" s="986"/>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7" hidden="1" customHeight="1" x14ac:dyDescent="0.15">
      <c r="A333" s="986"/>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7" hidden="1" customHeight="1" x14ac:dyDescent="0.15">
      <c r="A334" s="986"/>
      <c r="B334" s="242"/>
      <c r="C334" s="241"/>
      <c r="D334" s="242"/>
      <c r="E334" s="241"/>
      <c r="F334" s="304"/>
      <c r="G334" s="221"/>
      <c r="H334" s="151"/>
      <c r="I334" s="151"/>
      <c r="J334" s="151"/>
      <c r="K334" s="151"/>
      <c r="L334" s="151"/>
      <c r="M334" s="151"/>
      <c r="N334" s="151"/>
      <c r="O334" s="151"/>
      <c r="P334" s="222"/>
      <c r="Q334" s="973"/>
      <c r="R334" s="974"/>
      <c r="S334" s="974"/>
      <c r="T334" s="974"/>
      <c r="U334" s="974"/>
      <c r="V334" s="974"/>
      <c r="W334" s="974"/>
      <c r="X334" s="974"/>
      <c r="Y334" s="974"/>
      <c r="Z334" s="974"/>
      <c r="AA334" s="97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7" hidden="1" customHeight="1" x14ac:dyDescent="0.15">
      <c r="A335" s="986"/>
      <c r="B335" s="242"/>
      <c r="C335" s="241"/>
      <c r="D335" s="242"/>
      <c r="E335" s="241"/>
      <c r="F335" s="304"/>
      <c r="G335" s="223"/>
      <c r="H335" s="224"/>
      <c r="I335" s="224"/>
      <c r="J335" s="224"/>
      <c r="K335" s="224"/>
      <c r="L335" s="224"/>
      <c r="M335" s="224"/>
      <c r="N335" s="224"/>
      <c r="O335" s="224"/>
      <c r="P335" s="225"/>
      <c r="Q335" s="976"/>
      <c r="R335" s="977"/>
      <c r="S335" s="977"/>
      <c r="T335" s="977"/>
      <c r="U335" s="977"/>
      <c r="V335" s="977"/>
      <c r="W335" s="977"/>
      <c r="X335" s="977"/>
      <c r="Y335" s="977"/>
      <c r="Z335" s="977"/>
      <c r="AA335" s="97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6"/>
      <c r="B336" s="242"/>
      <c r="C336" s="241"/>
      <c r="D336" s="242"/>
      <c r="E336" s="241"/>
      <c r="F336" s="304"/>
      <c r="G336" s="223"/>
      <c r="H336" s="224"/>
      <c r="I336" s="224"/>
      <c r="J336" s="224"/>
      <c r="K336" s="224"/>
      <c r="L336" s="224"/>
      <c r="M336" s="224"/>
      <c r="N336" s="224"/>
      <c r="O336" s="224"/>
      <c r="P336" s="225"/>
      <c r="Q336" s="976"/>
      <c r="R336" s="977"/>
      <c r="S336" s="977"/>
      <c r="T336" s="977"/>
      <c r="U336" s="977"/>
      <c r="V336" s="977"/>
      <c r="W336" s="977"/>
      <c r="X336" s="977"/>
      <c r="Y336" s="977"/>
      <c r="Z336" s="977"/>
      <c r="AA336" s="978"/>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7" hidden="1" customHeight="1" x14ac:dyDescent="0.15">
      <c r="A337" s="986"/>
      <c r="B337" s="242"/>
      <c r="C337" s="241"/>
      <c r="D337" s="242"/>
      <c r="E337" s="241"/>
      <c r="F337" s="304"/>
      <c r="G337" s="223"/>
      <c r="H337" s="224"/>
      <c r="I337" s="224"/>
      <c r="J337" s="224"/>
      <c r="K337" s="224"/>
      <c r="L337" s="224"/>
      <c r="M337" s="224"/>
      <c r="N337" s="224"/>
      <c r="O337" s="224"/>
      <c r="P337" s="225"/>
      <c r="Q337" s="976"/>
      <c r="R337" s="977"/>
      <c r="S337" s="977"/>
      <c r="T337" s="977"/>
      <c r="U337" s="977"/>
      <c r="V337" s="977"/>
      <c r="W337" s="977"/>
      <c r="X337" s="977"/>
      <c r="Y337" s="977"/>
      <c r="Z337" s="977"/>
      <c r="AA337" s="978"/>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7" hidden="1" customHeight="1" x14ac:dyDescent="0.15">
      <c r="A338" s="986"/>
      <c r="B338" s="242"/>
      <c r="C338" s="241"/>
      <c r="D338" s="242"/>
      <c r="E338" s="241"/>
      <c r="F338" s="304"/>
      <c r="G338" s="226"/>
      <c r="H338" s="154"/>
      <c r="I338" s="154"/>
      <c r="J338" s="154"/>
      <c r="K338" s="154"/>
      <c r="L338" s="154"/>
      <c r="M338" s="154"/>
      <c r="N338" s="154"/>
      <c r="O338" s="154"/>
      <c r="P338" s="227"/>
      <c r="Q338" s="979"/>
      <c r="R338" s="980"/>
      <c r="S338" s="980"/>
      <c r="T338" s="980"/>
      <c r="U338" s="980"/>
      <c r="V338" s="980"/>
      <c r="W338" s="980"/>
      <c r="X338" s="980"/>
      <c r="Y338" s="980"/>
      <c r="Z338" s="980"/>
      <c r="AA338" s="981"/>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7" hidden="1" customHeight="1" x14ac:dyDescent="0.15">
      <c r="A339" s="986"/>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7" hidden="1" customHeight="1" x14ac:dyDescent="0.15">
      <c r="A340" s="986"/>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7" hidden="1" customHeight="1" x14ac:dyDescent="0.15">
      <c r="A341" s="986"/>
      <c r="B341" s="242"/>
      <c r="C341" s="241"/>
      <c r="D341" s="242"/>
      <c r="E341" s="241"/>
      <c r="F341" s="304"/>
      <c r="G341" s="221"/>
      <c r="H341" s="151"/>
      <c r="I341" s="151"/>
      <c r="J341" s="151"/>
      <c r="K341" s="151"/>
      <c r="L341" s="151"/>
      <c r="M341" s="151"/>
      <c r="N341" s="151"/>
      <c r="O341" s="151"/>
      <c r="P341" s="222"/>
      <c r="Q341" s="973"/>
      <c r="R341" s="974"/>
      <c r="S341" s="974"/>
      <c r="T341" s="974"/>
      <c r="U341" s="974"/>
      <c r="V341" s="974"/>
      <c r="W341" s="974"/>
      <c r="X341" s="974"/>
      <c r="Y341" s="974"/>
      <c r="Z341" s="974"/>
      <c r="AA341" s="97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7" hidden="1" customHeight="1" x14ac:dyDescent="0.15">
      <c r="A342" s="986"/>
      <c r="B342" s="242"/>
      <c r="C342" s="241"/>
      <c r="D342" s="242"/>
      <c r="E342" s="241"/>
      <c r="F342" s="304"/>
      <c r="G342" s="223"/>
      <c r="H342" s="224"/>
      <c r="I342" s="224"/>
      <c r="J342" s="224"/>
      <c r="K342" s="224"/>
      <c r="L342" s="224"/>
      <c r="M342" s="224"/>
      <c r="N342" s="224"/>
      <c r="O342" s="224"/>
      <c r="P342" s="225"/>
      <c r="Q342" s="976"/>
      <c r="R342" s="977"/>
      <c r="S342" s="977"/>
      <c r="T342" s="977"/>
      <c r="U342" s="977"/>
      <c r="V342" s="977"/>
      <c r="W342" s="977"/>
      <c r="X342" s="977"/>
      <c r="Y342" s="977"/>
      <c r="Z342" s="977"/>
      <c r="AA342" s="97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6"/>
      <c r="B343" s="242"/>
      <c r="C343" s="241"/>
      <c r="D343" s="242"/>
      <c r="E343" s="241"/>
      <c r="F343" s="304"/>
      <c r="G343" s="223"/>
      <c r="H343" s="224"/>
      <c r="I343" s="224"/>
      <c r="J343" s="224"/>
      <c r="K343" s="224"/>
      <c r="L343" s="224"/>
      <c r="M343" s="224"/>
      <c r="N343" s="224"/>
      <c r="O343" s="224"/>
      <c r="P343" s="225"/>
      <c r="Q343" s="976"/>
      <c r="R343" s="977"/>
      <c r="S343" s="977"/>
      <c r="T343" s="977"/>
      <c r="U343" s="977"/>
      <c r="V343" s="977"/>
      <c r="W343" s="977"/>
      <c r="X343" s="977"/>
      <c r="Y343" s="977"/>
      <c r="Z343" s="977"/>
      <c r="AA343" s="978"/>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7" hidden="1" customHeight="1" x14ac:dyDescent="0.15">
      <c r="A344" s="986"/>
      <c r="B344" s="242"/>
      <c r="C344" s="241"/>
      <c r="D344" s="242"/>
      <c r="E344" s="241"/>
      <c r="F344" s="304"/>
      <c r="G344" s="223"/>
      <c r="H344" s="224"/>
      <c r="I344" s="224"/>
      <c r="J344" s="224"/>
      <c r="K344" s="224"/>
      <c r="L344" s="224"/>
      <c r="M344" s="224"/>
      <c r="N344" s="224"/>
      <c r="O344" s="224"/>
      <c r="P344" s="225"/>
      <c r="Q344" s="976"/>
      <c r="R344" s="977"/>
      <c r="S344" s="977"/>
      <c r="T344" s="977"/>
      <c r="U344" s="977"/>
      <c r="V344" s="977"/>
      <c r="W344" s="977"/>
      <c r="X344" s="977"/>
      <c r="Y344" s="977"/>
      <c r="Z344" s="977"/>
      <c r="AA344" s="978"/>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7" hidden="1" customHeight="1" x14ac:dyDescent="0.15">
      <c r="A345" s="986"/>
      <c r="B345" s="242"/>
      <c r="C345" s="241"/>
      <c r="D345" s="242"/>
      <c r="E345" s="241"/>
      <c r="F345" s="304"/>
      <c r="G345" s="226"/>
      <c r="H345" s="154"/>
      <c r="I345" s="154"/>
      <c r="J345" s="154"/>
      <c r="K345" s="154"/>
      <c r="L345" s="154"/>
      <c r="M345" s="154"/>
      <c r="N345" s="154"/>
      <c r="O345" s="154"/>
      <c r="P345" s="227"/>
      <c r="Q345" s="979"/>
      <c r="R345" s="980"/>
      <c r="S345" s="980"/>
      <c r="T345" s="980"/>
      <c r="U345" s="980"/>
      <c r="V345" s="980"/>
      <c r="W345" s="980"/>
      <c r="X345" s="980"/>
      <c r="Y345" s="980"/>
      <c r="Z345" s="980"/>
      <c r="AA345" s="981"/>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7" hidden="1" customHeight="1" x14ac:dyDescent="0.15">
      <c r="A346" s="986"/>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7" hidden="1" customHeight="1" x14ac:dyDescent="0.15">
      <c r="A347" s="986"/>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7" hidden="1" customHeight="1" x14ac:dyDescent="0.15">
      <c r="A348" s="986"/>
      <c r="B348" s="242"/>
      <c r="C348" s="241"/>
      <c r="D348" s="242"/>
      <c r="E348" s="241"/>
      <c r="F348" s="304"/>
      <c r="G348" s="221"/>
      <c r="H348" s="151"/>
      <c r="I348" s="151"/>
      <c r="J348" s="151"/>
      <c r="K348" s="151"/>
      <c r="L348" s="151"/>
      <c r="M348" s="151"/>
      <c r="N348" s="151"/>
      <c r="O348" s="151"/>
      <c r="P348" s="222"/>
      <c r="Q348" s="973"/>
      <c r="R348" s="974"/>
      <c r="S348" s="974"/>
      <c r="T348" s="974"/>
      <c r="U348" s="974"/>
      <c r="V348" s="974"/>
      <c r="W348" s="974"/>
      <c r="X348" s="974"/>
      <c r="Y348" s="974"/>
      <c r="Z348" s="974"/>
      <c r="AA348" s="97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7" hidden="1" customHeight="1" x14ac:dyDescent="0.15">
      <c r="A349" s="986"/>
      <c r="B349" s="242"/>
      <c r="C349" s="241"/>
      <c r="D349" s="242"/>
      <c r="E349" s="241"/>
      <c r="F349" s="304"/>
      <c r="G349" s="223"/>
      <c r="H349" s="224"/>
      <c r="I349" s="224"/>
      <c r="J349" s="224"/>
      <c r="K349" s="224"/>
      <c r="L349" s="224"/>
      <c r="M349" s="224"/>
      <c r="N349" s="224"/>
      <c r="O349" s="224"/>
      <c r="P349" s="225"/>
      <c r="Q349" s="976"/>
      <c r="R349" s="977"/>
      <c r="S349" s="977"/>
      <c r="T349" s="977"/>
      <c r="U349" s="977"/>
      <c r="V349" s="977"/>
      <c r="W349" s="977"/>
      <c r="X349" s="977"/>
      <c r="Y349" s="977"/>
      <c r="Z349" s="977"/>
      <c r="AA349" s="97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6"/>
      <c r="B350" s="242"/>
      <c r="C350" s="241"/>
      <c r="D350" s="242"/>
      <c r="E350" s="241"/>
      <c r="F350" s="304"/>
      <c r="G350" s="223"/>
      <c r="H350" s="224"/>
      <c r="I350" s="224"/>
      <c r="J350" s="224"/>
      <c r="K350" s="224"/>
      <c r="L350" s="224"/>
      <c r="M350" s="224"/>
      <c r="N350" s="224"/>
      <c r="O350" s="224"/>
      <c r="P350" s="225"/>
      <c r="Q350" s="976"/>
      <c r="R350" s="977"/>
      <c r="S350" s="977"/>
      <c r="T350" s="977"/>
      <c r="U350" s="977"/>
      <c r="V350" s="977"/>
      <c r="W350" s="977"/>
      <c r="X350" s="977"/>
      <c r="Y350" s="977"/>
      <c r="Z350" s="977"/>
      <c r="AA350" s="978"/>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7" hidden="1" customHeight="1" x14ac:dyDescent="0.15">
      <c r="A351" s="986"/>
      <c r="B351" s="242"/>
      <c r="C351" s="241"/>
      <c r="D351" s="242"/>
      <c r="E351" s="241"/>
      <c r="F351" s="304"/>
      <c r="G351" s="223"/>
      <c r="H351" s="224"/>
      <c r="I351" s="224"/>
      <c r="J351" s="224"/>
      <c r="K351" s="224"/>
      <c r="L351" s="224"/>
      <c r="M351" s="224"/>
      <c r="N351" s="224"/>
      <c r="O351" s="224"/>
      <c r="P351" s="225"/>
      <c r="Q351" s="976"/>
      <c r="R351" s="977"/>
      <c r="S351" s="977"/>
      <c r="T351" s="977"/>
      <c r="U351" s="977"/>
      <c r="V351" s="977"/>
      <c r="W351" s="977"/>
      <c r="X351" s="977"/>
      <c r="Y351" s="977"/>
      <c r="Z351" s="977"/>
      <c r="AA351" s="978"/>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7" hidden="1" customHeight="1" x14ac:dyDescent="0.15">
      <c r="A352" s="986"/>
      <c r="B352" s="242"/>
      <c r="C352" s="241"/>
      <c r="D352" s="242"/>
      <c r="E352" s="241"/>
      <c r="F352" s="304"/>
      <c r="G352" s="226"/>
      <c r="H352" s="154"/>
      <c r="I352" s="154"/>
      <c r="J352" s="154"/>
      <c r="K352" s="154"/>
      <c r="L352" s="154"/>
      <c r="M352" s="154"/>
      <c r="N352" s="154"/>
      <c r="O352" s="154"/>
      <c r="P352" s="227"/>
      <c r="Q352" s="979"/>
      <c r="R352" s="980"/>
      <c r="S352" s="980"/>
      <c r="T352" s="980"/>
      <c r="U352" s="980"/>
      <c r="V352" s="980"/>
      <c r="W352" s="980"/>
      <c r="X352" s="980"/>
      <c r="Y352" s="980"/>
      <c r="Z352" s="980"/>
      <c r="AA352" s="981"/>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7" hidden="1" customHeight="1" x14ac:dyDescent="0.15">
      <c r="A353" s="986"/>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7" hidden="1" customHeight="1" x14ac:dyDescent="0.15">
      <c r="A354" s="986"/>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7" hidden="1" customHeight="1" x14ac:dyDescent="0.15">
      <c r="A355" s="986"/>
      <c r="B355" s="242"/>
      <c r="C355" s="241"/>
      <c r="D355" s="242"/>
      <c r="E355" s="241"/>
      <c r="F355" s="304"/>
      <c r="G355" s="221"/>
      <c r="H355" s="151"/>
      <c r="I355" s="151"/>
      <c r="J355" s="151"/>
      <c r="K355" s="151"/>
      <c r="L355" s="151"/>
      <c r="M355" s="151"/>
      <c r="N355" s="151"/>
      <c r="O355" s="151"/>
      <c r="P355" s="222"/>
      <c r="Q355" s="973"/>
      <c r="R355" s="974"/>
      <c r="S355" s="974"/>
      <c r="T355" s="974"/>
      <c r="U355" s="974"/>
      <c r="V355" s="974"/>
      <c r="W355" s="974"/>
      <c r="X355" s="974"/>
      <c r="Y355" s="974"/>
      <c r="Z355" s="974"/>
      <c r="AA355" s="97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7" hidden="1" customHeight="1" x14ac:dyDescent="0.15">
      <c r="A356" s="986"/>
      <c r="B356" s="242"/>
      <c r="C356" s="241"/>
      <c r="D356" s="242"/>
      <c r="E356" s="241"/>
      <c r="F356" s="304"/>
      <c r="G356" s="223"/>
      <c r="H356" s="224"/>
      <c r="I356" s="224"/>
      <c r="J356" s="224"/>
      <c r="K356" s="224"/>
      <c r="L356" s="224"/>
      <c r="M356" s="224"/>
      <c r="N356" s="224"/>
      <c r="O356" s="224"/>
      <c r="P356" s="225"/>
      <c r="Q356" s="976"/>
      <c r="R356" s="977"/>
      <c r="S356" s="977"/>
      <c r="T356" s="977"/>
      <c r="U356" s="977"/>
      <c r="V356" s="977"/>
      <c r="W356" s="977"/>
      <c r="X356" s="977"/>
      <c r="Y356" s="977"/>
      <c r="Z356" s="977"/>
      <c r="AA356" s="97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6"/>
      <c r="B357" s="242"/>
      <c r="C357" s="241"/>
      <c r="D357" s="242"/>
      <c r="E357" s="241"/>
      <c r="F357" s="304"/>
      <c r="G357" s="223"/>
      <c r="H357" s="224"/>
      <c r="I357" s="224"/>
      <c r="J357" s="224"/>
      <c r="K357" s="224"/>
      <c r="L357" s="224"/>
      <c r="M357" s="224"/>
      <c r="N357" s="224"/>
      <c r="O357" s="224"/>
      <c r="P357" s="225"/>
      <c r="Q357" s="976"/>
      <c r="R357" s="977"/>
      <c r="S357" s="977"/>
      <c r="T357" s="977"/>
      <c r="U357" s="977"/>
      <c r="V357" s="977"/>
      <c r="W357" s="977"/>
      <c r="X357" s="977"/>
      <c r="Y357" s="977"/>
      <c r="Z357" s="977"/>
      <c r="AA357" s="978"/>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7" hidden="1" customHeight="1" x14ac:dyDescent="0.15">
      <c r="A358" s="986"/>
      <c r="B358" s="242"/>
      <c r="C358" s="241"/>
      <c r="D358" s="242"/>
      <c r="E358" s="241"/>
      <c r="F358" s="304"/>
      <c r="G358" s="223"/>
      <c r="H358" s="224"/>
      <c r="I358" s="224"/>
      <c r="J358" s="224"/>
      <c r="K358" s="224"/>
      <c r="L358" s="224"/>
      <c r="M358" s="224"/>
      <c r="N358" s="224"/>
      <c r="O358" s="224"/>
      <c r="P358" s="225"/>
      <c r="Q358" s="976"/>
      <c r="R358" s="977"/>
      <c r="S358" s="977"/>
      <c r="T358" s="977"/>
      <c r="U358" s="977"/>
      <c r="V358" s="977"/>
      <c r="W358" s="977"/>
      <c r="X358" s="977"/>
      <c r="Y358" s="977"/>
      <c r="Z358" s="977"/>
      <c r="AA358" s="978"/>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7" hidden="1" customHeight="1" x14ac:dyDescent="0.15">
      <c r="A359" s="986"/>
      <c r="B359" s="242"/>
      <c r="C359" s="241"/>
      <c r="D359" s="242"/>
      <c r="E359" s="241"/>
      <c r="F359" s="304"/>
      <c r="G359" s="226"/>
      <c r="H359" s="154"/>
      <c r="I359" s="154"/>
      <c r="J359" s="154"/>
      <c r="K359" s="154"/>
      <c r="L359" s="154"/>
      <c r="M359" s="154"/>
      <c r="N359" s="154"/>
      <c r="O359" s="154"/>
      <c r="P359" s="227"/>
      <c r="Q359" s="979"/>
      <c r="R359" s="980"/>
      <c r="S359" s="980"/>
      <c r="T359" s="980"/>
      <c r="U359" s="980"/>
      <c r="V359" s="980"/>
      <c r="W359" s="980"/>
      <c r="X359" s="980"/>
      <c r="Y359" s="980"/>
      <c r="Z359" s="980"/>
      <c r="AA359" s="981"/>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7" hidden="1" customHeight="1" x14ac:dyDescent="0.15">
      <c r="A360" s="986"/>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7" hidden="1" customHeight="1" x14ac:dyDescent="0.15">
      <c r="A361" s="986"/>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7" hidden="1" customHeight="1" x14ac:dyDescent="0.15">
      <c r="A362" s="986"/>
      <c r="B362" s="242"/>
      <c r="C362" s="241"/>
      <c r="D362" s="242"/>
      <c r="E362" s="241"/>
      <c r="F362" s="304"/>
      <c r="G362" s="221"/>
      <c r="H362" s="151"/>
      <c r="I362" s="151"/>
      <c r="J362" s="151"/>
      <c r="K362" s="151"/>
      <c r="L362" s="151"/>
      <c r="M362" s="151"/>
      <c r="N362" s="151"/>
      <c r="O362" s="151"/>
      <c r="P362" s="222"/>
      <c r="Q362" s="973"/>
      <c r="R362" s="974"/>
      <c r="S362" s="974"/>
      <c r="T362" s="974"/>
      <c r="U362" s="974"/>
      <c r="V362" s="974"/>
      <c r="W362" s="974"/>
      <c r="X362" s="974"/>
      <c r="Y362" s="974"/>
      <c r="Z362" s="974"/>
      <c r="AA362" s="97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7" hidden="1" customHeight="1" x14ac:dyDescent="0.15">
      <c r="A363" s="986"/>
      <c r="B363" s="242"/>
      <c r="C363" s="241"/>
      <c r="D363" s="242"/>
      <c r="E363" s="241"/>
      <c r="F363" s="304"/>
      <c r="G363" s="223"/>
      <c r="H363" s="224"/>
      <c r="I363" s="224"/>
      <c r="J363" s="224"/>
      <c r="K363" s="224"/>
      <c r="L363" s="224"/>
      <c r="M363" s="224"/>
      <c r="N363" s="224"/>
      <c r="O363" s="224"/>
      <c r="P363" s="225"/>
      <c r="Q363" s="976"/>
      <c r="R363" s="977"/>
      <c r="S363" s="977"/>
      <c r="T363" s="977"/>
      <c r="U363" s="977"/>
      <c r="V363" s="977"/>
      <c r="W363" s="977"/>
      <c r="X363" s="977"/>
      <c r="Y363" s="977"/>
      <c r="Z363" s="977"/>
      <c r="AA363" s="97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6"/>
      <c r="B364" s="242"/>
      <c r="C364" s="241"/>
      <c r="D364" s="242"/>
      <c r="E364" s="241"/>
      <c r="F364" s="304"/>
      <c r="G364" s="223"/>
      <c r="H364" s="224"/>
      <c r="I364" s="224"/>
      <c r="J364" s="224"/>
      <c r="K364" s="224"/>
      <c r="L364" s="224"/>
      <c r="M364" s="224"/>
      <c r="N364" s="224"/>
      <c r="O364" s="224"/>
      <c r="P364" s="225"/>
      <c r="Q364" s="976"/>
      <c r="R364" s="977"/>
      <c r="S364" s="977"/>
      <c r="T364" s="977"/>
      <c r="U364" s="977"/>
      <c r="V364" s="977"/>
      <c r="W364" s="977"/>
      <c r="X364" s="977"/>
      <c r="Y364" s="977"/>
      <c r="Z364" s="977"/>
      <c r="AA364" s="978"/>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7" hidden="1" customHeight="1" x14ac:dyDescent="0.15">
      <c r="A365" s="986"/>
      <c r="B365" s="242"/>
      <c r="C365" s="241"/>
      <c r="D365" s="242"/>
      <c r="E365" s="241"/>
      <c r="F365" s="304"/>
      <c r="G365" s="223"/>
      <c r="H365" s="224"/>
      <c r="I365" s="224"/>
      <c r="J365" s="224"/>
      <c r="K365" s="224"/>
      <c r="L365" s="224"/>
      <c r="M365" s="224"/>
      <c r="N365" s="224"/>
      <c r="O365" s="224"/>
      <c r="P365" s="225"/>
      <c r="Q365" s="976"/>
      <c r="R365" s="977"/>
      <c r="S365" s="977"/>
      <c r="T365" s="977"/>
      <c r="U365" s="977"/>
      <c r="V365" s="977"/>
      <c r="W365" s="977"/>
      <c r="X365" s="977"/>
      <c r="Y365" s="977"/>
      <c r="Z365" s="977"/>
      <c r="AA365" s="978"/>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7" hidden="1" customHeight="1" x14ac:dyDescent="0.15">
      <c r="A366" s="986"/>
      <c r="B366" s="242"/>
      <c r="C366" s="241"/>
      <c r="D366" s="242"/>
      <c r="E366" s="305"/>
      <c r="F366" s="306"/>
      <c r="G366" s="226"/>
      <c r="H366" s="154"/>
      <c r="I366" s="154"/>
      <c r="J366" s="154"/>
      <c r="K366" s="154"/>
      <c r="L366" s="154"/>
      <c r="M366" s="154"/>
      <c r="N366" s="154"/>
      <c r="O366" s="154"/>
      <c r="P366" s="227"/>
      <c r="Q366" s="979"/>
      <c r="R366" s="980"/>
      <c r="S366" s="980"/>
      <c r="T366" s="980"/>
      <c r="U366" s="980"/>
      <c r="V366" s="980"/>
      <c r="W366" s="980"/>
      <c r="X366" s="980"/>
      <c r="Y366" s="980"/>
      <c r="Z366" s="980"/>
      <c r="AA366" s="981"/>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6"/>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6"/>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6"/>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6"/>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6"/>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6"/>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6"/>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6"/>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6"/>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6"/>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6"/>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6"/>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6"/>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6"/>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6"/>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6"/>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6"/>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6"/>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6"/>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6"/>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6"/>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6"/>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6"/>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6"/>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6"/>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7" hidden="1" customHeight="1" x14ac:dyDescent="0.15">
      <c r="A392" s="986"/>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7" hidden="1" customHeight="1" x14ac:dyDescent="0.15">
      <c r="A393" s="986"/>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7" hidden="1" customHeight="1" x14ac:dyDescent="0.15">
      <c r="A394" s="986"/>
      <c r="B394" s="242"/>
      <c r="C394" s="241"/>
      <c r="D394" s="242"/>
      <c r="E394" s="241"/>
      <c r="F394" s="304"/>
      <c r="G394" s="221"/>
      <c r="H394" s="151"/>
      <c r="I394" s="151"/>
      <c r="J394" s="151"/>
      <c r="K394" s="151"/>
      <c r="L394" s="151"/>
      <c r="M394" s="151"/>
      <c r="N394" s="151"/>
      <c r="O394" s="151"/>
      <c r="P394" s="222"/>
      <c r="Q394" s="973"/>
      <c r="R394" s="974"/>
      <c r="S394" s="974"/>
      <c r="T394" s="974"/>
      <c r="U394" s="974"/>
      <c r="V394" s="974"/>
      <c r="W394" s="974"/>
      <c r="X394" s="974"/>
      <c r="Y394" s="974"/>
      <c r="Z394" s="974"/>
      <c r="AA394" s="97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7" hidden="1" customHeight="1" x14ac:dyDescent="0.15">
      <c r="A395" s="986"/>
      <c r="B395" s="242"/>
      <c r="C395" s="241"/>
      <c r="D395" s="242"/>
      <c r="E395" s="241"/>
      <c r="F395" s="304"/>
      <c r="G395" s="223"/>
      <c r="H395" s="224"/>
      <c r="I395" s="224"/>
      <c r="J395" s="224"/>
      <c r="K395" s="224"/>
      <c r="L395" s="224"/>
      <c r="M395" s="224"/>
      <c r="N395" s="224"/>
      <c r="O395" s="224"/>
      <c r="P395" s="225"/>
      <c r="Q395" s="976"/>
      <c r="R395" s="977"/>
      <c r="S395" s="977"/>
      <c r="T395" s="977"/>
      <c r="U395" s="977"/>
      <c r="V395" s="977"/>
      <c r="W395" s="977"/>
      <c r="X395" s="977"/>
      <c r="Y395" s="977"/>
      <c r="Z395" s="977"/>
      <c r="AA395" s="97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6"/>
      <c r="B396" s="242"/>
      <c r="C396" s="241"/>
      <c r="D396" s="242"/>
      <c r="E396" s="241"/>
      <c r="F396" s="304"/>
      <c r="G396" s="223"/>
      <c r="H396" s="224"/>
      <c r="I396" s="224"/>
      <c r="J396" s="224"/>
      <c r="K396" s="224"/>
      <c r="L396" s="224"/>
      <c r="M396" s="224"/>
      <c r="N396" s="224"/>
      <c r="O396" s="224"/>
      <c r="P396" s="225"/>
      <c r="Q396" s="976"/>
      <c r="R396" s="977"/>
      <c r="S396" s="977"/>
      <c r="T396" s="977"/>
      <c r="U396" s="977"/>
      <c r="V396" s="977"/>
      <c r="W396" s="977"/>
      <c r="X396" s="977"/>
      <c r="Y396" s="977"/>
      <c r="Z396" s="977"/>
      <c r="AA396" s="978"/>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7" hidden="1" customHeight="1" x14ac:dyDescent="0.15">
      <c r="A397" s="986"/>
      <c r="B397" s="242"/>
      <c r="C397" s="241"/>
      <c r="D397" s="242"/>
      <c r="E397" s="241"/>
      <c r="F397" s="304"/>
      <c r="G397" s="223"/>
      <c r="H397" s="224"/>
      <c r="I397" s="224"/>
      <c r="J397" s="224"/>
      <c r="K397" s="224"/>
      <c r="L397" s="224"/>
      <c r="M397" s="224"/>
      <c r="N397" s="224"/>
      <c r="O397" s="224"/>
      <c r="P397" s="225"/>
      <c r="Q397" s="976"/>
      <c r="R397" s="977"/>
      <c r="S397" s="977"/>
      <c r="T397" s="977"/>
      <c r="U397" s="977"/>
      <c r="V397" s="977"/>
      <c r="W397" s="977"/>
      <c r="X397" s="977"/>
      <c r="Y397" s="977"/>
      <c r="Z397" s="977"/>
      <c r="AA397" s="978"/>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7" hidden="1" customHeight="1" x14ac:dyDescent="0.15">
      <c r="A398" s="986"/>
      <c r="B398" s="242"/>
      <c r="C398" s="241"/>
      <c r="D398" s="242"/>
      <c r="E398" s="241"/>
      <c r="F398" s="304"/>
      <c r="G398" s="226"/>
      <c r="H398" s="154"/>
      <c r="I398" s="154"/>
      <c r="J398" s="154"/>
      <c r="K398" s="154"/>
      <c r="L398" s="154"/>
      <c r="M398" s="154"/>
      <c r="N398" s="154"/>
      <c r="O398" s="154"/>
      <c r="P398" s="227"/>
      <c r="Q398" s="979"/>
      <c r="R398" s="980"/>
      <c r="S398" s="980"/>
      <c r="T398" s="980"/>
      <c r="U398" s="980"/>
      <c r="V398" s="980"/>
      <c r="W398" s="980"/>
      <c r="X398" s="980"/>
      <c r="Y398" s="980"/>
      <c r="Z398" s="980"/>
      <c r="AA398" s="981"/>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7" hidden="1" customHeight="1" x14ac:dyDescent="0.15">
      <c r="A399" s="986"/>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7" hidden="1" customHeight="1" x14ac:dyDescent="0.15">
      <c r="A400" s="986"/>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7" hidden="1" customHeight="1" x14ac:dyDescent="0.15">
      <c r="A401" s="986"/>
      <c r="B401" s="242"/>
      <c r="C401" s="241"/>
      <c r="D401" s="242"/>
      <c r="E401" s="241"/>
      <c r="F401" s="304"/>
      <c r="G401" s="221"/>
      <c r="H401" s="151"/>
      <c r="I401" s="151"/>
      <c r="J401" s="151"/>
      <c r="K401" s="151"/>
      <c r="L401" s="151"/>
      <c r="M401" s="151"/>
      <c r="N401" s="151"/>
      <c r="O401" s="151"/>
      <c r="P401" s="222"/>
      <c r="Q401" s="973"/>
      <c r="R401" s="974"/>
      <c r="S401" s="974"/>
      <c r="T401" s="974"/>
      <c r="U401" s="974"/>
      <c r="V401" s="974"/>
      <c r="W401" s="974"/>
      <c r="X401" s="974"/>
      <c r="Y401" s="974"/>
      <c r="Z401" s="974"/>
      <c r="AA401" s="97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7" hidden="1" customHeight="1" x14ac:dyDescent="0.15">
      <c r="A402" s="986"/>
      <c r="B402" s="242"/>
      <c r="C402" s="241"/>
      <c r="D402" s="242"/>
      <c r="E402" s="241"/>
      <c r="F402" s="304"/>
      <c r="G402" s="223"/>
      <c r="H402" s="224"/>
      <c r="I402" s="224"/>
      <c r="J402" s="224"/>
      <c r="K402" s="224"/>
      <c r="L402" s="224"/>
      <c r="M402" s="224"/>
      <c r="N402" s="224"/>
      <c r="O402" s="224"/>
      <c r="P402" s="225"/>
      <c r="Q402" s="976"/>
      <c r="R402" s="977"/>
      <c r="S402" s="977"/>
      <c r="T402" s="977"/>
      <c r="U402" s="977"/>
      <c r="V402" s="977"/>
      <c r="W402" s="977"/>
      <c r="X402" s="977"/>
      <c r="Y402" s="977"/>
      <c r="Z402" s="977"/>
      <c r="AA402" s="97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6"/>
      <c r="B403" s="242"/>
      <c r="C403" s="241"/>
      <c r="D403" s="242"/>
      <c r="E403" s="241"/>
      <c r="F403" s="304"/>
      <c r="G403" s="223"/>
      <c r="H403" s="224"/>
      <c r="I403" s="224"/>
      <c r="J403" s="224"/>
      <c r="K403" s="224"/>
      <c r="L403" s="224"/>
      <c r="M403" s="224"/>
      <c r="N403" s="224"/>
      <c r="O403" s="224"/>
      <c r="P403" s="225"/>
      <c r="Q403" s="976"/>
      <c r="R403" s="977"/>
      <c r="S403" s="977"/>
      <c r="T403" s="977"/>
      <c r="U403" s="977"/>
      <c r="V403" s="977"/>
      <c r="W403" s="977"/>
      <c r="X403" s="977"/>
      <c r="Y403" s="977"/>
      <c r="Z403" s="977"/>
      <c r="AA403" s="978"/>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7" hidden="1" customHeight="1" x14ac:dyDescent="0.15">
      <c r="A404" s="986"/>
      <c r="B404" s="242"/>
      <c r="C404" s="241"/>
      <c r="D404" s="242"/>
      <c r="E404" s="241"/>
      <c r="F404" s="304"/>
      <c r="G404" s="223"/>
      <c r="H404" s="224"/>
      <c r="I404" s="224"/>
      <c r="J404" s="224"/>
      <c r="K404" s="224"/>
      <c r="L404" s="224"/>
      <c r="M404" s="224"/>
      <c r="N404" s="224"/>
      <c r="O404" s="224"/>
      <c r="P404" s="225"/>
      <c r="Q404" s="976"/>
      <c r="R404" s="977"/>
      <c r="S404" s="977"/>
      <c r="T404" s="977"/>
      <c r="U404" s="977"/>
      <c r="V404" s="977"/>
      <c r="W404" s="977"/>
      <c r="X404" s="977"/>
      <c r="Y404" s="977"/>
      <c r="Z404" s="977"/>
      <c r="AA404" s="978"/>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7" hidden="1" customHeight="1" x14ac:dyDescent="0.15">
      <c r="A405" s="986"/>
      <c r="B405" s="242"/>
      <c r="C405" s="241"/>
      <c r="D405" s="242"/>
      <c r="E405" s="241"/>
      <c r="F405" s="304"/>
      <c r="G405" s="226"/>
      <c r="H405" s="154"/>
      <c r="I405" s="154"/>
      <c r="J405" s="154"/>
      <c r="K405" s="154"/>
      <c r="L405" s="154"/>
      <c r="M405" s="154"/>
      <c r="N405" s="154"/>
      <c r="O405" s="154"/>
      <c r="P405" s="227"/>
      <c r="Q405" s="979"/>
      <c r="R405" s="980"/>
      <c r="S405" s="980"/>
      <c r="T405" s="980"/>
      <c r="U405" s="980"/>
      <c r="V405" s="980"/>
      <c r="W405" s="980"/>
      <c r="X405" s="980"/>
      <c r="Y405" s="980"/>
      <c r="Z405" s="980"/>
      <c r="AA405" s="981"/>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7" hidden="1" customHeight="1" x14ac:dyDescent="0.15">
      <c r="A406" s="986"/>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7" hidden="1" customHeight="1" x14ac:dyDescent="0.15">
      <c r="A407" s="986"/>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7" hidden="1" customHeight="1" x14ac:dyDescent="0.15">
      <c r="A408" s="986"/>
      <c r="B408" s="242"/>
      <c r="C408" s="241"/>
      <c r="D408" s="242"/>
      <c r="E408" s="241"/>
      <c r="F408" s="304"/>
      <c r="G408" s="221"/>
      <c r="H408" s="151"/>
      <c r="I408" s="151"/>
      <c r="J408" s="151"/>
      <c r="K408" s="151"/>
      <c r="L408" s="151"/>
      <c r="M408" s="151"/>
      <c r="N408" s="151"/>
      <c r="O408" s="151"/>
      <c r="P408" s="222"/>
      <c r="Q408" s="973"/>
      <c r="R408" s="974"/>
      <c r="S408" s="974"/>
      <c r="T408" s="974"/>
      <c r="U408" s="974"/>
      <c r="V408" s="974"/>
      <c r="W408" s="974"/>
      <c r="X408" s="974"/>
      <c r="Y408" s="974"/>
      <c r="Z408" s="974"/>
      <c r="AA408" s="97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7" hidden="1" customHeight="1" x14ac:dyDescent="0.15">
      <c r="A409" s="986"/>
      <c r="B409" s="242"/>
      <c r="C409" s="241"/>
      <c r="D409" s="242"/>
      <c r="E409" s="241"/>
      <c r="F409" s="304"/>
      <c r="G409" s="223"/>
      <c r="H409" s="224"/>
      <c r="I409" s="224"/>
      <c r="J409" s="224"/>
      <c r="K409" s="224"/>
      <c r="L409" s="224"/>
      <c r="M409" s="224"/>
      <c r="N409" s="224"/>
      <c r="O409" s="224"/>
      <c r="P409" s="225"/>
      <c r="Q409" s="976"/>
      <c r="R409" s="977"/>
      <c r="S409" s="977"/>
      <c r="T409" s="977"/>
      <c r="U409" s="977"/>
      <c r="V409" s="977"/>
      <c r="W409" s="977"/>
      <c r="X409" s="977"/>
      <c r="Y409" s="977"/>
      <c r="Z409" s="977"/>
      <c r="AA409" s="97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6"/>
      <c r="B410" s="242"/>
      <c r="C410" s="241"/>
      <c r="D410" s="242"/>
      <c r="E410" s="241"/>
      <c r="F410" s="304"/>
      <c r="G410" s="223"/>
      <c r="H410" s="224"/>
      <c r="I410" s="224"/>
      <c r="J410" s="224"/>
      <c r="K410" s="224"/>
      <c r="L410" s="224"/>
      <c r="M410" s="224"/>
      <c r="N410" s="224"/>
      <c r="O410" s="224"/>
      <c r="P410" s="225"/>
      <c r="Q410" s="976"/>
      <c r="R410" s="977"/>
      <c r="S410" s="977"/>
      <c r="T410" s="977"/>
      <c r="U410" s="977"/>
      <c r="V410" s="977"/>
      <c r="W410" s="977"/>
      <c r="X410" s="977"/>
      <c r="Y410" s="977"/>
      <c r="Z410" s="977"/>
      <c r="AA410" s="978"/>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7" hidden="1" customHeight="1" x14ac:dyDescent="0.15">
      <c r="A411" s="986"/>
      <c r="B411" s="242"/>
      <c r="C411" s="241"/>
      <c r="D411" s="242"/>
      <c r="E411" s="241"/>
      <c r="F411" s="304"/>
      <c r="G411" s="223"/>
      <c r="H411" s="224"/>
      <c r="I411" s="224"/>
      <c r="J411" s="224"/>
      <c r="K411" s="224"/>
      <c r="L411" s="224"/>
      <c r="M411" s="224"/>
      <c r="N411" s="224"/>
      <c r="O411" s="224"/>
      <c r="P411" s="225"/>
      <c r="Q411" s="976"/>
      <c r="R411" s="977"/>
      <c r="S411" s="977"/>
      <c r="T411" s="977"/>
      <c r="U411" s="977"/>
      <c r="V411" s="977"/>
      <c r="W411" s="977"/>
      <c r="X411" s="977"/>
      <c r="Y411" s="977"/>
      <c r="Z411" s="977"/>
      <c r="AA411" s="978"/>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7" hidden="1" customHeight="1" x14ac:dyDescent="0.15">
      <c r="A412" s="986"/>
      <c r="B412" s="242"/>
      <c r="C412" s="241"/>
      <c r="D412" s="242"/>
      <c r="E412" s="241"/>
      <c r="F412" s="304"/>
      <c r="G412" s="226"/>
      <c r="H412" s="154"/>
      <c r="I412" s="154"/>
      <c r="J412" s="154"/>
      <c r="K412" s="154"/>
      <c r="L412" s="154"/>
      <c r="M412" s="154"/>
      <c r="N412" s="154"/>
      <c r="O412" s="154"/>
      <c r="P412" s="227"/>
      <c r="Q412" s="979"/>
      <c r="R412" s="980"/>
      <c r="S412" s="980"/>
      <c r="T412" s="980"/>
      <c r="U412" s="980"/>
      <c r="V412" s="980"/>
      <c r="W412" s="980"/>
      <c r="X412" s="980"/>
      <c r="Y412" s="980"/>
      <c r="Z412" s="980"/>
      <c r="AA412" s="981"/>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7" hidden="1" customHeight="1" x14ac:dyDescent="0.15">
      <c r="A413" s="986"/>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7" hidden="1" customHeight="1" x14ac:dyDescent="0.15">
      <c r="A414" s="986"/>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7" hidden="1" customHeight="1" x14ac:dyDescent="0.15">
      <c r="A415" s="986"/>
      <c r="B415" s="242"/>
      <c r="C415" s="241"/>
      <c r="D415" s="242"/>
      <c r="E415" s="241"/>
      <c r="F415" s="304"/>
      <c r="G415" s="221"/>
      <c r="H415" s="151"/>
      <c r="I415" s="151"/>
      <c r="J415" s="151"/>
      <c r="K415" s="151"/>
      <c r="L415" s="151"/>
      <c r="M415" s="151"/>
      <c r="N415" s="151"/>
      <c r="O415" s="151"/>
      <c r="P415" s="222"/>
      <c r="Q415" s="973"/>
      <c r="R415" s="974"/>
      <c r="S415" s="974"/>
      <c r="T415" s="974"/>
      <c r="U415" s="974"/>
      <c r="V415" s="974"/>
      <c r="W415" s="974"/>
      <c r="X415" s="974"/>
      <c r="Y415" s="974"/>
      <c r="Z415" s="974"/>
      <c r="AA415" s="97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7" hidden="1" customHeight="1" x14ac:dyDescent="0.15">
      <c r="A416" s="986"/>
      <c r="B416" s="242"/>
      <c r="C416" s="241"/>
      <c r="D416" s="242"/>
      <c r="E416" s="241"/>
      <c r="F416" s="304"/>
      <c r="G416" s="223"/>
      <c r="H416" s="224"/>
      <c r="I416" s="224"/>
      <c r="J416" s="224"/>
      <c r="K416" s="224"/>
      <c r="L416" s="224"/>
      <c r="M416" s="224"/>
      <c r="N416" s="224"/>
      <c r="O416" s="224"/>
      <c r="P416" s="225"/>
      <c r="Q416" s="976"/>
      <c r="R416" s="977"/>
      <c r="S416" s="977"/>
      <c r="T416" s="977"/>
      <c r="U416" s="977"/>
      <c r="V416" s="977"/>
      <c r="W416" s="977"/>
      <c r="X416" s="977"/>
      <c r="Y416" s="977"/>
      <c r="Z416" s="977"/>
      <c r="AA416" s="97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6"/>
      <c r="B417" s="242"/>
      <c r="C417" s="241"/>
      <c r="D417" s="242"/>
      <c r="E417" s="241"/>
      <c r="F417" s="304"/>
      <c r="G417" s="223"/>
      <c r="H417" s="224"/>
      <c r="I417" s="224"/>
      <c r="J417" s="224"/>
      <c r="K417" s="224"/>
      <c r="L417" s="224"/>
      <c r="M417" s="224"/>
      <c r="N417" s="224"/>
      <c r="O417" s="224"/>
      <c r="P417" s="225"/>
      <c r="Q417" s="976"/>
      <c r="R417" s="977"/>
      <c r="S417" s="977"/>
      <c r="T417" s="977"/>
      <c r="U417" s="977"/>
      <c r="V417" s="977"/>
      <c r="W417" s="977"/>
      <c r="X417" s="977"/>
      <c r="Y417" s="977"/>
      <c r="Z417" s="977"/>
      <c r="AA417" s="978"/>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7" hidden="1" customHeight="1" x14ac:dyDescent="0.15">
      <c r="A418" s="986"/>
      <c r="B418" s="242"/>
      <c r="C418" s="241"/>
      <c r="D418" s="242"/>
      <c r="E418" s="241"/>
      <c r="F418" s="304"/>
      <c r="G418" s="223"/>
      <c r="H418" s="224"/>
      <c r="I418" s="224"/>
      <c r="J418" s="224"/>
      <c r="K418" s="224"/>
      <c r="L418" s="224"/>
      <c r="M418" s="224"/>
      <c r="N418" s="224"/>
      <c r="O418" s="224"/>
      <c r="P418" s="225"/>
      <c r="Q418" s="976"/>
      <c r="R418" s="977"/>
      <c r="S418" s="977"/>
      <c r="T418" s="977"/>
      <c r="U418" s="977"/>
      <c r="V418" s="977"/>
      <c r="W418" s="977"/>
      <c r="X418" s="977"/>
      <c r="Y418" s="977"/>
      <c r="Z418" s="977"/>
      <c r="AA418" s="978"/>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7" hidden="1" customHeight="1" x14ac:dyDescent="0.15">
      <c r="A419" s="986"/>
      <c r="B419" s="242"/>
      <c r="C419" s="241"/>
      <c r="D419" s="242"/>
      <c r="E419" s="241"/>
      <c r="F419" s="304"/>
      <c r="G419" s="226"/>
      <c r="H419" s="154"/>
      <c r="I419" s="154"/>
      <c r="J419" s="154"/>
      <c r="K419" s="154"/>
      <c r="L419" s="154"/>
      <c r="M419" s="154"/>
      <c r="N419" s="154"/>
      <c r="O419" s="154"/>
      <c r="P419" s="227"/>
      <c r="Q419" s="979"/>
      <c r="R419" s="980"/>
      <c r="S419" s="980"/>
      <c r="T419" s="980"/>
      <c r="U419" s="980"/>
      <c r="V419" s="980"/>
      <c r="W419" s="980"/>
      <c r="X419" s="980"/>
      <c r="Y419" s="980"/>
      <c r="Z419" s="980"/>
      <c r="AA419" s="981"/>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7" hidden="1" customHeight="1" x14ac:dyDescent="0.15">
      <c r="A420" s="986"/>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7" hidden="1" customHeight="1" x14ac:dyDescent="0.15">
      <c r="A421" s="986"/>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7" hidden="1" customHeight="1" x14ac:dyDescent="0.15">
      <c r="A422" s="986"/>
      <c r="B422" s="242"/>
      <c r="C422" s="241"/>
      <c r="D422" s="242"/>
      <c r="E422" s="241"/>
      <c r="F422" s="304"/>
      <c r="G422" s="221"/>
      <c r="H422" s="151"/>
      <c r="I422" s="151"/>
      <c r="J422" s="151"/>
      <c r="K422" s="151"/>
      <c r="L422" s="151"/>
      <c r="M422" s="151"/>
      <c r="N422" s="151"/>
      <c r="O422" s="151"/>
      <c r="P422" s="222"/>
      <c r="Q422" s="973"/>
      <c r="R422" s="974"/>
      <c r="S422" s="974"/>
      <c r="T422" s="974"/>
      <c r="U422" s="974"/>
      <c r="V422" s="974"/>
      <c r="W422" s="974"/>
      <c r="X422" s="974"/>
      <c r="Y422" s="974"/>
      <c r="Z422" s="974"/>
      <c r="AA422" s="97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7" hidden="1" customHeight="1" x14ac:dyDescent="0.15">
      <c r="A423" s="986"/>
      <c r="B423" s="242"/>
      <c r="C423" s="241"/>
      <c r="D423" s="242"/>
      <c r="E423" s="241"/>
      <c r="F423" s="304"/>
      <c r="G423" s="223"/>
      <c r="H423" s="224"/>
      <c r="I423" s="224"/>
      <c r="J423" s="224"/>
      <c r="K423" s="224"/>
      <c r="L423" s="224"/>
      <c r="M423" s="224"/>
      <c r="N423" s="224"/>
      <c r="O423" s="224"/>
      <c r="P423" s="225"/>
      <c r="Q423" s="976"/>
      <c r="R423" s="977"/>
      <c r="S423" s="977"/>
      <c r="T423" s="977"/>
      <c r="U423" s="977"/>
      <c r="V423" s="977"/>
      <c r="W423" s="977"/>
      <c r="X423" s="977"/>
      <c r="Y423" s="977"/>
      <c r="Z423" s="977"/>
      <c r="AA423" s="97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6"/>
      <c r="B424" s="242"/>
      <c r="C424" s="241"/>
      <c r="D424" s="242"/>
      <c r="E424" s="241"/>
      <c r="F424" s="304"/>
      <c r="G424" s="223"/>
      <c r="H424" s="224"/>
      <c r="I424" s="224"/>
      <c r="J424" s="224"/>
      <c r="K424" s="224"/>
      <c r="L424" s="224"/>
      <c r="M424" s="224"/>
      <c r="N424" s="224"/>
      <c r="O424" s="224"/>
      <c r="P424" s="225"/>
      <c r="Q424" s="976"/>
      <c r="R424" s="977"/>
      <c r="S424" s="977"/>
      <c r="T424" s="977"/>
      <c r="U424" s="977"/>
      <c r="V424" s="977"/>
      <c r="W424" s="977"/>
      <c r="X424" s="977"/>
      <c r="Y424" s="977"/>
      <c r="Z424" s="977"/>
      <c r="AA424" s="978"/>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7" hidden="1" customHeight="1" x14ac:dyDescent="0.15">
      <c r="A425" s="986"/>
      <c r="B425" s="242"/>
      <c r="C425" s="241"/>
      <c r="D425" s="242"/>
      <c r="E425" s="241"/>
      <c r="F425" s="304"/>
      <c r="G425" s="223"/>
      <c r="H425" s="224"/>
      <c r="I425" s="224"/>
      <c r="J425" s="224"/>
      <c r="K425" s="224"/>
      <c r="L425" s="224"/>
      <c r="M425" s="224"/>
      <c r="N425" s="224"/>
      <c r="O425" s="224"/>
      <c r="P425" s="225"/>
      <c r="Q425" s="976"/>
      <c r="R425" s="977"/>
      <c r="S425" s="977"/>
      <c r="T425" s="977"/>
      <c r="U425" s="977"/>
      <c r="V425" s="977"/>
      <c r="W425" s="977"/>
      <c r="X425" s="977"/>
      <c r="Y425" s="977"/>
      <c r="Z425" s="977"/>
      <c r="AA425" s="978"/>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7" hidden="1" customHeight="1" x14ac:dyDescent="0.15">
      <c r="A426" s="986"/>
      <c r="B426" s="242"/>
      <c r="C426" s="241"/>
      <c r="D426" s="242"/>
      <c r="E426" s="305"/>
      <c r="F426" s="306"/>
      <c r="G426" s="226"/>
      <c r="H426" s="154"/>
      <c r="I426" s="154"/>
      <c r="J426" s="154"/>
      <c r="K426" s="154"/>
      <c r="L426" s="154"/>
      <c r="M426" s="154"/>
      <c r="N426" s="154"/>
      <c r="O426" s="154"/>
      <c r="P426" s="227"/>
      <c r="Q426" s="979"/>
      <c r="R426" s="980"/>
      <c r="S426" s="980"/>
      <c r="T426" s="980"/>
      <c r="U426" s="980"/>
      <c r="V426" s="980"/>
      <c r="W426" s="980"/>
      <c r="X426" s="980"/>
      <c r="Y426" s="980"/>
      <c r="Z426" s="980"/>
      <c r="AA426" s="981"/>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6"/>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6"/>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6"/>
      <c r="B429" s="242"/>
      <c r="C429" s="305"/>
      <c r="D429" s="98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6"/>
      <c r="B430" s="242"/>
      <c r="C430" s="239" t="s">
        <v>346</v>
      </c>
      <c r="D430" s="240"/>
      <c r="E430" s="228" t="s">
        <v>324</v>
      </c>
      <c r="F430" s="438"/>
      <c r="G430" s="230" t="s">
        <v>207</v>
      </c>
      <c r="H430" s="148"/>
      <c r="I430" s="148"/>
      <c r="J430" s="231" t="s">
        <v>488</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6"/>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6"/>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490</v>
      </c>
      <c r="AF432" s="126"/>
      <c r="AG432" s="127" t="s">
        <v>188</v>
      </c>
      <c r="AH432" s="162"/>
      <c r="AI432" s="172"/>
      <c r="AJ432" s="172"/>
      <c r="AK432" s="172"/>
      <c r="AL432" s="167"/>
      <c r="AM432" s="172"/>
      <c r="AN432" s="172"/>
      <c r="AO432" s="172"/>
      <c r="AP432" s="167"/>
      <c r="AQ432" s="201" t="s">
        <v>490</v>
      </c>
      <c r="AR432" s="126"/>
      <c r="AS432" s="127" t="s">
        <v>188</v>
      </c>
      <c r="AT432" s="162"/>
      <c r="AU432" s="126" t="s">
        <v>489</v>
      </c>
      <c r="AV432" s="126"/>
      <c r="AW432" s="127" t="s">
        <v>177</v>
      </c>
      <c r="AX432" s="128"/>
    </row>
    <row r="433" spans="1:50" ht="23.25" customHeight="1" x14ac:dyDescent="0.15">
      <c r="A433" s="986"/>
      <c r="B433" s="242"/>
      <c r="C433" s="241"/>
      <c r="D433" s="242"/>
      <c r="E433" s="156"/>
      <c r="F433" s="157"/>
      <c r="G433" s="221" t="s">
        <v>490</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503</v>
      </c>
      <c r="AC433" s="123"/>
      <c r="AD433" s="123"/>
      <c r="AE433" s="105" t="s">
        <v>490</v>
      </c>
      <c r="AF433" s="106"/>
      <c r="AG433" s="106"/>
      <c r="AH433" s="106"/>
      <c r="AI433" s="105" t="s">
        <v>489</v>
      </c>
      <c r="AJ433" s="106"/>
      <c r="AK433" s="106"/>
      <c r="AL433" s="106"/>
      <c r="AM433" s="105" t="s">
        <v>489</v>
      </c>
      <c r="AN433" s="106"/>
      <c r="AO433" s="106"/>
      <c r="AP433" s="107"/>
      <c r="AQ433" s="105" t="s">
        <v>490</v>
      </c>
      <c r="AR433" s="106"/>
      <c r="AS433" s="106"/>
      <c r="AT433" s="107"/>
      <c r="AU433" s="106" t="s">
        <v>490</v>
      </c>
      <c r="AV433" s="106"/>
      <c r="AW433" s="106"/>
      <c r="AX433" s="205"/>
    </row>
    <row r="434" spans="1:50" ht="23.25" customHeight="1" x14ac:dyDescent="0.15">
      <c r="A434" s="986"/>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492</v>
      </c>
      <c r="AC434" s="214"/>
      <c r="AD434" s="214"/>
      <c r="AE434" s="105" t="s">
        <v>490</v>
      </c>
      <c r="AF434" s="106"/>
      <c r="AG434" s="106"/>
      <c r="AH434" s="107"/>
      <c r="AI434" s="105" t="s">
        <v>489</v>
      </c>
      <c r="AJ434" s="106"/>
      <c r="AK434" s="106"/>
      <c r="AL434" s="106"/>
      <c r="AM434" s="105" t="s">
        <v>490</v>
      </c>
      <c r="AN434" s="106"/>
      <c r="AO434" s="106"/>
      <c r="AP434" s="107"/>
      <c r="AQ434" s="105" t="s">
        <v>505</v>
      </c>
      <c r="AR434" s="106"/>
      <c r="AS434" s="106"/>
      <c r="AT434" s="107"/>
      <c r="AU434" s="106" t="s">
        <v>490</v>
      </c>
      <c r="AV434" s="106"/>
      <c r="AW434" s="106"/>
      <c r="AX434" s="205"/>
    </row>
    <row r="435" spans="1:50" ht="23.25" customHeight="1" x14ac:dyDescent="0.15">
      <c r="A435" s="986"/>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489</v>
      </c>
      <c r="AF435" s="106"/>
      <c r="AG435" s="106"/>
      <c r="AH435" s="107"/>
      <c r="AI435" s="105" t="s">
        <v>489</v>
      </c>
      <c r="AJ435" s="106"/>
      <c r="AK435" s="106"/>
      <c r="AL435" s="106"/>
      <c r="AM435" s="105" t="s">
        <v>502</v>
      </c>
      <c r="AN435" s="106"/>
      <c r="AO435" s="106"/>
      <c r="AP435" s="107"/>
      <c r="AQ435" s="105" t="s">
        <v>506</v>
      </c>
      <c r="AR435" s="106"/>
      <c r="AS435" s="106"/>
      <c r="AT435" s="107"/>
      <c r="AU435" s="106" t="s">
        <v>490</v>
      </c>
      <c r="AV435" s="106"/>
      <c r="AW435" s="106"/>
      <c r="AX435" s="205"/>
    </row>
    <row r="436" spans="1:50" ht="18.75" hidden="1" customHeight="1" x14ac:dyDescent="0.15">
      <c r="A436" s="986"/>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6"/>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6"/>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6"/>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6"/>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6"/>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6"/>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6"/>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6"/>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6"/>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6"/>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6"/>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6"/>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6"/>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6"/>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6"/>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6"/>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6"/>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6"/>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6"/>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6"/>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6"/>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490</v>
      </c>
      <c r="AF457" s="126"/>
      <c r="AG457" s="127" t="s">
        <v>188</v>
      </c>
      <c r="AH457" s="162"/>
      <c r="AI457" s="172"/>
      <c r="AJ457" s="172"/>
      <c r="AK457" s="172"/>
      <c r="AL457" s="167"/>
      <c r="AM457" s="172"/>
      <c r="AN457" s="172"/>
      <c r="AO457" s="172"/>
      <c r="AP457" s="167"/>
      <c r="AQ457" s="201" t="s">
        <v>502</v>
      </c>
      <c r="AR457" s="126"/>
      <c r="AS457" s="127" t="s">
        <v>188</v>
      </c>
      <c r="AT457" s="162"/>
      <c r="AU457" s="126" t="s">
        <v>490</v>
      </c>
      <c r="AV457" s="126"/>
      <c r="AW457" s="127" t="s">
        <v>177</v>
      </c>
      <c r="AX457" s="128"/>
    </row>
    <row r="458" spans="1:50" ht="23.25" customHeight="1" x14ac:dyDescent="0.15">
      <c r="A458" s="986"/>
      <c r="B458" s="242"/>
      <c r="C458" s="241"/>
      <c r="D458" s="242"/>
      <c r="E458" s="156"/>
      <c r="F458" s="157"/>
      <c r="G458" s="221" t="s">
        <v>503</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490</v>
      </c>
      <c r="AC458" s="123"/>
      <c r="AD458" s="123"/>
      <c r="AE458" s="105" t="s">
        <v>488</v>
      </c>
      <c r="AF458" s="106"/>
      <c r="AG458" s="106"/>
      <c r="AH458" s="106"/>
      <c r="AI458" s="105" t="s">
        <v>488</v>
      </c>
      <c r="AJ458" s="106"/>
      <c r="AK458" s="106"/>
      <c r="AL458" s="106"/>
      <c r="AM458" s="105" t="s">
        <v>488</v>
      </c>
      <c r="AN458" s="106"/>
      <c r="AO458" s="106"/>
      <c r="AP458" s="107"/>
      <c r="AQ458" s="105" t="s">
        <v>489</v>
      </c>
      <c r="AR458" s="106"/>
      <c r="AS458" s="106"/>
      <c r="AT458" s="107"/>
      <c r="AU458" s="106" t="s">
        <v>488</v>
      </c>
      <c r="AV458" s="106"/>
      <c r="AW458" s="106"/>
      <c r="AX458" s="205"/>
    </row>
    <row r="459" spans="1:50" ht="23.25" customHeight="1" x14ac:dyDescent="0.15">
      <c r="A459" s="986"/>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490</v>
      </c>
      <c r="AC459" s="214"/>
      <c r="AD459" s="214"/>
      <c r="AE459" s="105" t="s">
        <v>488</v>
      </c>
      <c r="AF459" s="106"/>
      <c r="AG459" s="106"/>
      <c r="AH459" s="107"/>
      <c r="AI459" s="105" t="s">
        <v>488</v>
      </c>
      <c r="AJ459" s="106"/>
      <c r="AK459" s="106"/>
      <c r="AL459" s="106"/>
      <c r="AM459" s="105" t="s">
        <v>488</v>
      </c>
      <c r="AN459" s="106"/>
      <c r="AO459" s="106"/>
      <c r="AP459" s="107"/>
      <c r="AQ459" s="105" t="s">
        <v>488</v>
      </c>
      <c r="AR459" s="106"/>
      <c r="AS459" s="106"/>
      <c r="AT459" s="107"/>
      <c r="AU459" s="106" t="s">
        <v>488</v>
      </c>
      <c r="AV459" s="106"/>
      <c r="AW459" s="106"/>
      <c r="AX459" s="205"/>
    </row>
    <row r="460" spans="1:50" ht="23.25" customHeight="1" thickBot="1" x14ac:dyDescent="0.2">
      <c r="A460" s="986"/>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488</v>
      </c>
      <c r="AF460" s="106"/>
      <c r="AG460" s="106"/>
      <c r="AH460" s="107"/>
      <c r="AI460" s="105" t="s">
        <v>488</v>
      </c>
      <c r="AJ460" s="106"/>
      <c r="AK460" s="106"/>
      <c r="AL460" s="106"/>
      <c r="AM460" s="105" t="s">
        <v>488</v>
      </c>
      <c r="AN460" s="106"/>
      <c r="AO460" s="106"/>
      <c r="AP460" s="107"/>
      <c r="AQ460" s="105" t="s">
        <v>488</v>
      </c>
      <c r="AR460" s="106"/>
      <c r="AS460" s="106"/>
      <c r="AT460" s="107"/>
      <c r="AU460" s="106" t="s">
        <v>488</v>
      </c>
      <c r="AV460" s="106"/>
      <c r="AW460" s="106"/>
      <c r="AX460" s="205"/>
    </row>
    <row r="461" spans="1:50" ht="18.75" hidden="1" customHeight="1" x14ac:dyDescent="0.15">
      <c r="A461" s="986"/>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6"/>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6"/>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6"/>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6"/>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6"/>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6"/>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6"/>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6"/>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6"/>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6"/>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6"/>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6"/>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6"/>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6"/>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6"/>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6"/>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6"/>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6"/>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6"/>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6"/>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6"/>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6"/>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6"/>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6"/>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6"/>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6"/>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6"/>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6"/>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6"/>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6"/>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6"/>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6"/>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6"/>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6"/>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6"/>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6"/>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6"/>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6"/>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6"/>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6"/>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6"/>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6"/>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6"/>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6"/>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6"/>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6"/>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6"/>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6"/>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6"/>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6"/>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6"/>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6"/>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6"/>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6"/>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6"/>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6"/>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6"/>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6"/>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6"/>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6"/>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6"/>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6"/>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6"/>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6"/>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6"/>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6"/>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6"/>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6"/>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6"/>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6"/>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6"/>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6"/>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6"/>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6"/>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6"/>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6"/>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6"/>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6"/>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6"/>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6"/>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6"/>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6"/>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6"/>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6"/>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6"/>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6"/>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6"/>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6"/>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6"/>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6"/>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6"/>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6"/>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6"/>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6"/>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6"/>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6"/>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6"/>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6"/>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6"/>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6"/>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6"/>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6"/>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6"/>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6"/>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6"/>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6"/>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6"/>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6"/>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6"/>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6"/>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6"/>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6"/>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6"/>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6"/>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6"/>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6"/>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6"/>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6"/>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6"/>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6"/>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6"/>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6"/>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6"/>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6"/>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6"/>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6"/>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6"/>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6"/>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6"/>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6"/>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6"/>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6"/>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6"/>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6"/>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6"/>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6"/>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6"/>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6"/>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6"/>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6"/>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6"/>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6"/>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6"/>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6"/>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6"/>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6"/>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6"/>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6"/>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6"/>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6"/>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6"/>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6"/>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6"/>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6"/>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6"/>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6"/>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6"/>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6"/>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6"/>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6"/>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6"/>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6"/>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6"/>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6"/>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6"/>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6"/>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6"/>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6"/>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6"/>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6"/>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6"/>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6"/>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6"/>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6"/>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6"/>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6"/>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6"/>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6"/>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6"/>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6"/>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6"/>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6"/>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6"/>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6"/>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6"/>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6"/>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6"/>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6"/>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6"/>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6"/>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6"/>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6"/>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6"/>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6"/>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6"/>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6"/>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6"/>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6"/>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6"/>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6"/>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6"/>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6"/>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6"/>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6"/>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6"/>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6"/>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6"/>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6"/>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6"/>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6"/>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6"/>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6"/>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6"/>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6"/>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6"/>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6"/>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6"/>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6"/>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thickBot="1" x14ac:dyDescent="0.2">
      <c r="A680" s="986"/>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6"/>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6"/>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6"/>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6"/>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6"/>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6"/>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6"/>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6"/>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6"/>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6"/>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6"/>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6"/>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6"/>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6"/>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6"/>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6"/>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6"/>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6"/>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50.1"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484</v>
      </c>
      <c r="AE702" s="886"/>
      <c r="AF702" s="886"/>
      <c r="AG702" s="875" t="s">
        <v>507</v>
      </c>
      <c r="AH702" s="876"/>
      <c r="AI702" s="876"/>
      <c r="AJ702" s="876"/>
      <c r="AK702" s="876"/>
      <c r="AL702" s="876"/>
      <c r="AM702" s="876"/>
      <c r="AN702" s="876"/>
      <c r="AO702" s="876"/>
      <c r="AP702" s="876"/>
      <c r="AQ702" s="876"/>
      <c r="AR702" s="876"/>
      <c r="AS702" s="876"/>
      <c r="AT702" s="876"/>
      <c r="AU702" s="876"/>
      <c r="AV702" s="876"/>
      <c r="AW702" s="876"/>
      <c r="AX702" s="877"/>
    </row>
    <row r="703" spans="1:50" ht="50.1"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508</v>
      </c>
      <c r="AH703" s="655"/>
      <c r="AI703" s="655"/>
      <c r="AJ703" s="655"/>
      <c r="AK703" s="655"/>
      <c r="AL703" s="655"/>
      <c r="AM703" s="655"/>
      <c r="AN703" s="655"/>
      <c r="AO703" s="655"/>
      <c r="AP703" s="655"/>
      <c r="AQ703" s="655"/>
      <c r="AR703" s="655"/>
      <c r="AS703" s="655"/>
      <c r="AT703" s="655"/>
      <c r="AU703" s="655"/>
      <c r="AV703" s="655"/>
      <c r="AW703" s="655"/>
      <c r="AX703" s="656"/>
    </row>
    <row r="704" spans="1:50" ht="50.1"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509</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484</v>
      </c>
      <c r="AE705" s="723"/>
      <c r="AF705" s="723"/>
      <c r="AG705" s="150" t="s">
        <v>521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511</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511</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35.1"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510</v>
      </c>
      <c r="AE708" s="658"/>
      <c r="AF708" s="658"/>
      <c r="AG708" s="513" t="s">
        <v>555</v>
      </c>
      <c r="AH708" s="514"/>
      <c r="AI708" s="514"/>
      <c r="AJ708" s="514"/>
      <c r="AK708" s="514"/>
      <c r="AL708" s="514"/>
      <c r="AM708" s="514"/>
      <c r="AN708" s="514"/>
      <c r="AO708" s="514"/>
      <c r="AP708" s="514"/>
      <c r="AQ708" s="514"/>
      <c r="AR708" s="514"/>
      <c r="AS708" s="514"/>
      <c r="AT708" s="514"/>
      <c r="AU708" s="514"/>
      <c r="AV708" s="514"/>
      <c r="AW708" s="514"/>
      <c r="AX708" s="515"/>
    </row>
    <row r="709" spans="1:50" ht="35.1"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484</v>
      </c>
      <c r="AE709" s="145"/>
      <c r="AF709" s="145"/>
      <c r="AG709" s="654" t="s">
        <v>523</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510</v>
      </c>
      <c r="AE710" s="145"/>
      <c r="AF710" s="145"/>
      <c r="AG710" s="654" t="s">
        <v>503</v>
      </c>
      <c r="AH710" s="655"/>
      <c r="AI710" s="655"/>
      <c r="AJ710" s="655"/>
      <c r="AK710" s="655"/>
      <c r="AL710" s="655"/>
      <c r="AM710" s="655"/>
      <c r="AN710" s="655"/>
      <c r="AO710" s="655"/>
      <c r="AP710" s="655"/>
      <c r="AQ710" s="655"/>
      <c r="AR710" s="655"/>
      <c r="AS710" s="655"/>
      <c r="AT710" s="655"/>
      <c r="AU710" s="655"/>
      <c r="AV710" s="655"/>
      <c r="AW710" s="655"/>
      <c r="AX710" s="656"/>
    </row>
    <row r="711" spans="1:50" ht="35.1"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484</v>
      </c>
      <c r="AE711" s="145"/>
      <c r="AF711" s="145"/>
      <c r="AG711" s="654" t="s">
        <v>526</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510</v>
      </c>
      <c r="AE712" s="573"/>
      <c r="AF712" s="573"/>
      <c r="AG712" s="581" t="s">
        <v>544</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510</v>
      </c>
      <c r="AE713" s="145"/>
      <c r="AF713" s="146"/>
      <c r="AG713" s="654" t="s">
        <v>490</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484</v>
      </c>
      <c r="AE714" s="579"/>
      <c r="AF714" s="580"/>
      <c r="AG714" s="679" t="s">
        <v>556</v>
      </c>
      <c r="AH714" s="680"/>
      <c r="AI714" s="680"/>
      <c r="AJ714" s="680"/>
      <c r="AK714" s="680"/>
      <c r="AL714" s="680"/>
      <c r="AM714" s="680"/>
      <c r="AN714" s="680"/>
      <c r="AO714" s="680"/>
      <c r="AP714" s="680"/>
      <c r="AQ714" s="680"/>
      <c r="AR714" s="680"/>
      <c r="AS714" s="680"/>
      <c r="AT714" s="680"/>
      <c r="AU714" s="680"/>
      <c r="AV714" s="680"/>
      <c r="AW714" s="680"/>
      <c r="AX714" s="681"/>
    </row>
    <row r="715" spans="1:50" ht="50.1"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484</v>
      </c>
      <c r="AE715" s="658"/>
      <c r="AF715" s="767"/>
      <c r="AG715" s="513" t="s">
        <v>557</v>
      </c>
      <c r="AH715" s="514"/>
      <c r="AI715" s="514"/>
      <c r="AJ715" s="514"/>
      <c r="AK715" s="514"/>
      <c r="AL715" s="514"/>
      <c r="AM715" s="514"/>
      <c r="AN715" s="514"/>
      <c r="AO715" s="514"/>
      <c r="AP715" s="514"/>
      <c r="AQ715" s="514"/>
      <c r="AR715" s="514"/>
      <c r="AS715" s="514"/>
      <c r="AT715" s="514"/>
      <c r="AU715" s="514"/>
      <c r="AV715" s="514"/>
      <c r="AW715" s="514"/>
      <c r="AX715" s="515"/>
    </row>
    <row r="716" spans="1:50" ht="60"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484</v>
      </c>
      <c r="AE716" s="749"/>
      <c r="AF716" s="749"/>
      <c r="AG716" s="654" t="s">
        <v>524</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484</v>
      </c>
      <c r="AE717" s="145"/>
      <c r="AF717" s="145"/>
      <c r="AG717" s="654" t="s">
        <v>530</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484</v>
      </c>
      <c r="AE718" s="145"/>
      <c r="AF718" s="145"/>
      <c r="AG718" s="153" t="s">
        <v>547</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510</v>
      </c>
      <c r="AE719" s="658"/>
      <c r="AF719" s="658"/>
      <c r="AG719" s="150" t="s">
        <v>490</v>
      </c>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2"/>
      <c r="B725" s="643"/>
      <c r="C725" s="911"/>
      <c r="D725" s="912"/>
      <c r="E725" s="912"/>
      <c r="F725" s="913"/>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3"/>
      <c r="AH725" s="154"/>
      <c r="AI725" s="154"/>
      <c r="AJ725" s="154"/>
      <c r="AK725" s="154"/>
      <c r="AL725" s="154"/>
      <c r="AM725" s="154"/>
      <c r="AN725" s="154"/>
      <c r="AO725" s="154"/>
      <c r="AP725" s="154"/>
      <c r="AQ725" s="154"/>
      <c r="AR725" s="154"/>
      <c r="AS725" s="154"/>
      <c r="AT725" s="154"/>
      <c r="AU725" s="154"/>
      <c r="AV725" s="154"/>
      <c r="AW725" s="154"/>
      <c r="AX725" s="155"/>
    </row>
    <row r="726" spans="1:50" ht="67.7" customHeight="1" x14ac:dyDescent="0.15">
      <c r="A726" s="608" t="s">
        <v>47</v>
      </c>
      <c r="B726" s="609"/>
      <c r="C726" s="433" t="s">
        <v>52</v>
      </c>
      <c r="D726" s="568"/>
      <c r="E726" s="568"/>
      <c r="F726" s="569"/>
      <c r="G726" s="787" t="s">
        <v>525</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7" customHeight="1" thickBot="1" x14ac:dyDescent="0.2">
      <c r="A727" s="610"/>
      <c r="B727" s="611"/>
      <c r="C727" s="685" t="s">
        <v>56</v>
      </c>
      <c r="D727" s="686"/>
      <c r="E727" s="686"/>
      <c r="F727" s="687"/>
      <c r="G727" s="785" t="s">
        <v>563</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104.45" customHeight="1" thickBot="1" x14ac:dyDescent="0.2">
      <c r="A729" s="755" t="s">
        <v>567</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49.15" customHeight="1" thickBot="1" x14ac:dyDescent="0.2">
      <c r="A731" s="605" t="s">
        <v>569</v>
      </c>
      <c r="B731" s="606"/>
      <c r="C731" s="606"/>
      <c r="D731" s="606"/>
      <c r="E731" s="607"/>
      <c r="F731" s="670" t="s">
        <v>566</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99.95" customHeight="1" thickBot="1" x14ac:dyDescent="0.2">
      <c r="A733" s="739" t="s">
        <v>306</v>
      </c>
      <c r="B733" s="740"/>
      <c r="C733" s="740"/>
      <c r="D733" s="740"/>
      <c r="E733" s="741"/>
      <c r="F733" s="756" t="s">
        <v>568</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51.4"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503</v>
      </c>
      <c r="F737" s="89"/>
      <c r="G737" s="89"/>
      <c r="H737" s="89"/>
      <c r="I737" s="89"/>
      <c r="J737" s="89"/>
      <c r="K737" s="89"/>
      <c r="L737" s="89"/>
      <c r="M737" s="89"/>
      <c r="N737" s="95" t="s">
        <v>322</v>
      </c>
      <c r="O737" s="95"/>
      <c r="P737" s="95"/>
      <c r="Q737" s="95"/>
      <c r="R737" s="89" t="s">
        <v>490</v>
      </c>
      <c r="S737" s="89"/>
      <c r="T737" s="89"/>
      <c r="U737" s="89"/>
      <c r="V737" s="89"/>
      <c r="W737" s="89"/>
      <c r="X737" s="89"/>
      <c r="Y737" s="89"/>
      <c r="Z737" s="89"/>
      <c r="AA737" s="95" t="s">
        <v>321</v>
      </c>
      <c r="AB737" s="95"/>
      <c r="AC737" s="95"/>
      <c r="AD737" s="95"/>
      <c r="AE737" s="89" t="s">
        <v>503</v>
      </c>
      <c r="AF737" s="89"/>
      <c r="AG737" s="89"/>
      <c r="AH737" s="89"/>
      <c r="AI737" s="89"/>
      <c r="AJ737" s="89"/>
      <c r="AK737" s="89"/>
      <c r="AL737" s="89"/>
      <c r="AM737" s="89"/>
      <c r="AN737" s="95" t="s">
        <v>320</v>
      </c>
      <c r="AO737" s="95"/>
      <c r="AP737" s="95"/>
      <c r="AQ737" s="95"/>
      <c r="AR737" s="96" t="s">
        <v>490</v>
      </c>
      <c r="AS737" s="97"/>
      <c r="AT737" s="97"/>
      <c r="AU737" s="97"/>
      <c r="AV737" s="97"/>
      <c r="AW737" s="97"/>
      <c r="AX737" s="98"/>
      <c r="AY737" s="74"/>
      <c r="AZ737" s="74"/>
    </row>
    <row r="738" spans="1:52" ht="24.75" customHeight="1" x14ac:dyDescent="0.15">
      <c r="A738" s="86" t="s">
        <v>319</v>
      </c>
      <c r="B738" s="87"/>
      <c r="C738" s="87"/>
      <c r="D738" s="88"/>
      <c r="E738" s="89" t="s">
        <v>490</v>
      </c>
      <c r="F738" s="89"/>
      <c r="G738" s="89"/>
      <c r="H738" s="89"/>
      <c r="I738" s="89"/>
      <c r="J738" s="89"/>
      <c r="K738" s="89"/>
      <c r="L738" s="89"/>
      <c r="M738" s="89"/>
      <c r="N738" s="95" t="s">
        <v>318</v>
      </c>
      <c r="O738" s="95"/>
      <c r="P738" s="95"/>
      <c r="Q738" s="95"/>
      <c r="R738" s="89" t="s">
        <v>503</v>
      </c>
      <c r="S738" s="89"/>
      <c r="T738" s="89"/>
      <c r="U738" s="89"/>
      <c r="V738" s="89"/>
      <c r="W738" s="89"/>
      <c r="X738" s="89"/>
      <c r="Y738" s="89"/>
      <c r="Z738" s="89"/>
      <c r="AA738" s="95" t="s">
        <v>317</v>
      </c>
      <c r="AB738" s="95"/>
      <c r="AC738" s="95"/>
      <c r="AD738" s="95"/>
      <c r="AE738" s="89" t="s">
        <v>490</v>
      </c>
      <c r="AF738" s="89"/>
      <c r="AG738" s="89"/>
      <c r="AH738" s="89"/>
      <c r="AI738" s="89"/>
      <c r="AJ738" s="89"/>
      <c r="AK738" s="89"/>
      <c r="AL738" s="89"/>
      <c r="AM738" s="89"/>
      <c r="AN738" s="95" t="s">
        <v>316</v>
      </c>
      <c r="AO738" s="95"/>
      <c r="AP738" s="95"/>
      <c r="AQ738" s="95"/>
      <c r="AR738" s="96" t="s">
        <v>491</v>
      </c>
      <c r="AS738" s="97"/>
      <c r="AT738" s="97"/>
      <c r="AU738" s="97"/>
      <c r="AV738" s="97"/>
      <c r="AW738" s="97"/>
      <c r="AX738" s="98"/>
    </row>
    <row r="739" spans="1:52" ht="24.75" customHeight="1" x14ac:dyDescent="0.15">
      <c r="A739" s="86" t="s">
        <v>315</v>
      </c>
      <c r="B739" s="87"/>
      <c r="C739" s="87"/>
      <c r="D739" s="88"/>
      <c r="E739" s="89" t="s">
        <v>543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512</v>
      </c>
      <c r="F740" s="111"/>
      <c r="G740" s="111"/>
      <c r="H740" s="78" t="str">
        <f>IF(E740="", "", "(")</f>
        <v>(</v>
      </c>
      <c r="I740" s="111" t="s">
        <v>312</v>
      </c>
      <c r="J740" s="111"/>
      <c r="K740" s="78" t="str">
        <f>IF(OR(I740="　", I740=""), "", "-")</f>
        <v>-</v>
      </c>
      <c r="L740" s="112">
        <v>9</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513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514</v>
      </c>
      <c r="H782" s="440"/>
      <c r="I782" s="440"/>
      <c r="J782" s="440"/>
      <c r="K782" s="441"/>
      <c r="L782" s="442" t="s">
        <v>519</v>
      </c>
      <c r="M782" s="443"/>
      <c r="N782" s="443"/>
      <c r="O782" s="443"/>
      <c r="P782" s="443"/>
      <c r="Q782" s="443"/>
      <c r="R782" s="443"/>
      <c r="S782" s="443"/>
      <c r="T782" s="443"/>
      <c r="U782" s="443"/>
      <c r="V782" s="443"/>
      <c r="W782" s="443"/>
      <c r="X782" s="444"/>
      <c r="Y782" s="445">
        <v>37</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8" t="s">
        <v>515</v>
      </c>
      <c r="H783" s="339"/>
      <c r="I783" s="339"/>
      <c r="J783" s="339"/>
      <c r="K783" s="340"/>
      <c r="L783" s="391" t="s">
        <v>516</v>
      </c>
      <c r="M783" s="392"/>
      <c r="N783" s="392"/>
      <c r="O783" s="392"/>
      <c r="P783" s="392"/>
      <c r="Q783" s="392"/>
      <c r="R783" s="392"/>
      <c r="S783" s="392"/>
      <c r="T783" s="392"/>
      <c r="U783" s="392"/>
      <c r="V783" s="392"/>
      <c r="W783" s="392"/>
      <c r="X783" s="393"/>
      <c r="Y783" s="388">
        <v>2</v>
      </c>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t="s">
        <v>517</v>
      </c>
      <c r="H784" s="339"/>
      <c r="I784" s="339"/>
      <c r="J784" s="339"/>
      <c r="K784" s="340"/>
      <c r="L784" s="391" t="s">
        <v>518</v>
      </c>
      <c r="M784" s="392"/>
      <c r="N784" s="392"/>
      <c r="O784" s="392"/>
      <c r="P784" s="392"/>
      <c r="Q784" s="392"/>
      <c r="R784" s="392"/>
      <c r="S784" s="392"/>
      <c r="T784" s="392"/>
      <c r="U784" s="392"/>
      <c r="V784" s="392"/>
      <c r="W784" s="392"/>
      <c r="X784" s="393"/>
      <c r="Y784" s="388">
        <v>10</v>
      </c>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49</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7" t="s">
        <v>269</v>
      </c>
      <c r="AM832" s="948"/>
      <c r="AN832" s="948"/>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52.9" customHeight="1" x14ac:dyDescent="0.15">
      <c r="A838" s="394">
        <v>1</v>
      </c>
      <c r="B838" s="394">
        <v>1</v>
      </c>
      <c r="C838" s="414" t="s">
        <v>520</v>
      </c>
      <c r="D838" s="408"/>
      <c r="E838" s="408"/>
      <c r="F838" s="408"/>
      <c r="G838" s="408"/>
      <c r="H838" s="408"/>
      <c r="I838" s="408"/>
      <c r="J838" s="409">
        <v>2010001034531</v>
      </c>
      <c r="K838" s="410"/>
      <c r="L838" s="410"/>
      <c r="M838" s="410"/>
      <c r="N838" s="410"/>
      <c r="O838" s="410"/>
      <c r="P838" s="415" t="s">
        <v>546</v>
      </c>
      <c r="Q838" s="307"/>
      <c r="R838" s="307"/>
      <c r="S838" s="307"/>
      <c r="T838" s="307"/>
      <c r="U838" s="307"/>
      <c r="V838" s="307"/>
      <c r="W838" s="307"/>
      <c r="X838" s="307"/>
      <c r="Y838" s="308">
        <v>49</v>
      </c>
      <c r="Z838" s="309"/>
      <c r="AA838" s="309"/>
      <c r="AB838" s="310"/>
      <c r="AC838" s="318" t="s">
        <v>297</v>
      </c>
      <c r="AD838" s="413"/>
      <c r="AE838" s="413"/>
      <c r="AF838" s="413"/>
      <c r="AG838" s="413"/>
      <c r="AH838" s="411">
        <v>4</v>
      </c>
      <c r="AI838" s="412"/>
      <c r="AJ838" s="412"/>
      <c r="AK838" s="412"/>
      <c r="AL838" s="315">
        <v>81.599999999999994</v>
      </c>
      <c r="AM838" s="316"/>
      <c r="AN838" s="316"/>
      <c r="AO838" s="317"/>
      <c r="AP838" s="311" t="s">
        <v>522</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9" t="s">
        <v>269</v>
      </c>
      <c r="AM1099" s="950"/>
      <c r="AN1099" s="95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customHeight="1" x14ac:dyDescent="0.15">
      <c r="A1103" s="394">
        <v>1</v>
      </c>
      <c r="B1103" s="394">
        <v>1</v>
      </c>
      <c r="C1103" s="883"/>
      <c r="D1103" s="883"/>
      <c r="E1103" s="251" t="s">
        <v>531</v>
      </c>
      <c r="F1103" s="882"/>
      <c r="G1103" s="882"/>
      <c r="H1103" s="882"/>
      <c r="I1103" s="882"/>
      <c r="J1103" s="409" t="s">
        <v>532</v>
      </c>
      <c r="K1103" s="410"/>
      <c r="L1103" s="410"/>
      <c r="M1103" s="410"/>
      <c r="N1103" s="410"/>
      <c r="O1103" s="410"/>
      <c r="P1103" s="415" t="s">
        <v>532</v>
      </c>
      <c r="Q1103" s="307"/>
      <c r="R1103" s="307"/>
      <c r="S1103" s="307"/>
      <c r="T1103" s="307"/>
      <c r="U1103" s="307"/>
      <c r="V1103" s="307"/>
      <c r="W1103" s="307"/>
      <c r="X1103" s="307"/>
      <c r="Y1103" s="308" t="s">
        <v>532</v>
      </c>
      <c r="Z1103" s="309"/>
      <c r="AA1103" s="309"/>
      <c r="AB1103" s="310"/>
      <c r="AC1103" s="312"/>
      <c r="AD1103" s="312"/>
      <c r="AE1103" s="312"/>
      <c r="AF1103" s="312"/>
      <c r="AG1103" s="312"/>
      <c r="AH1103" s="313" t="s">
        <v>533</v>
      </c>
      <c r="AI1103" s="314"/>
      <c r="AJ1103" s="314"/>
      <c r="AK1103" s="314"/>
      <c r="AL1103" s="315" t="s">
        <v>534</v>
      </c>
      <c r="AM1103" s="316"/>
      <c r="AN1103" s="316"/>
      <c r="AO1103" s="317"/>
      <c r="AP1103" s="311" t="s">
        <v>535</v>
      </c>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7" priority="14013">
      <formula>IF(RIGHT(TEXT(P14,"0.#"),1)=".",FALSE,TRUE)</formula>
    </cfRule>
    <cfRule type="expression" dxfId="2106" priority="14014">
      <formula>IF(RIGHT(TEXT(P14,"0.#"),1)=".",TRUE,FALSE)</formula>
    </cfRule>
  </conditionalFormatting>
  <conditionalFormatting sqref="AE32">
    <cfRule type="expression" dxfId="2105" priority="14003">
      <formula>IF(RIGHT(TEXT(AE32,"0.#"),1)=".",FALSE,TRUE)</formula>
    </cfRule>
    <cfRule type="expression" dxfId="2104" priority="14004">
      <formula>IF(RIGHT(TEXT(AE32,"0.#"),1)=".",TRUE,FALSE)</formula>
    </cfRule>
  </conditionalFormatting>
  <conditionalFormatting sqref="P18:AX18">
    <cfRule type="expression" dxfId="2103" priority="13889">
      <formula>IF(RIGHT(TEXT(P18,"0.#"),1)=".",FALSE,TRUE)</formula>
    </cfRule>
    <cfRule type="expression" dxfId="2102" priority="13890">
      <formula>IF(RIGHT(TEXT(P18,"0.#"),1)=".",TRUE,FALSE)</formula>
    </cfRule>
  </conditionalFormatting>
  <conditionalFormatting sqref="Y783">
    <cfRule type="expression" dxfId="2101" priority="13885">
      <formula>IF(RIGHT(TEXT(Y783,"0.#"),1)=".",FALSE,TRUE)</formula>
    </cfRule>
    <cfRule type="expression" dxfId="2100" priority="13886">
      <formula>IF(RIGHT(TEXT(Y783,"0.#"),1)=".",TRUE,FALSE)</formula>
    </cfRule>
  </conditionalFormatting>
  <conditionalFormatting sqref="Y792">
    <cfRule type="expression" dxfId="2099" priority="13881">
      <formula>IF(RIGHT(TEXT(Y792,"0.#"),1)=".",FALSE,TRUE)</formula>
    </cfRule>
    <cfRule type="expression" dxfId="2098" priority="13882">
      <formula>IF(RIGHT(TEXT(Y792,"0.#"),1)=".",TRUE,FALSE)</formula>
    </cfRule>
  </conditionalFormatting>
  <conditionalFormatting sqref="Y823:Y830 Y821 Y810:Y817 Y808 Y797:Y804 Y795">
    <cfRule type="expression" dxfId="2097" priority="13663">
      <formula>IF(RIGHT(TEXT(Y795,"0.#"),1)=".",FALSE,TRUE)</formula>
    </cfRule>
    <cfRule type="expression" dxfId="2096" priority="13664">
      <formula>IF(RIGHT(TEXT(Y795,"0.#"),1)=".",TRUE,FALSE)</formula>
    </cfRule>
  </conditionalFormatting>
  <conditionalFormatting sqref="P16:AQ17 P15:AX15 P13:AX13">
    <cfRule type="expression" dxfId="2095" priority="13711">
      <formula>IF(RIGHT(TEXT(P13,"0.#"),1)=".",FALSE,TRUE)</formula>
    </cfRule>
    <cfRule type="expression" dxfId="2094" priority="13712">
      <formula>IF(RIGHT(TEXT(P13,"0.#"),1)=".",TRUE,FALSE)</formula>
    </cfRule>
  </conditionalFormatting>
  <conditionalFormatting sqref="P19:AJ19">
    <cfRule type="expression" dxfId="2093" priority="13709">
      <formula>IF(RIGHT(TEXT(P19,"0.#"),1)=".",FALSE,TRUE)</formula>
    </cfRule>
    <cfRule type="expression" dxfId="2092" priority="13710">
      <formula>IF(RIGHT(TEXT(P19,"0.#"),1)=".",TRUE,FALSE)</formula>
    </cfRule>
  </conditionalFormatting>
  <conditionalFormatting sqref="AE101 AQ101">
    <cfRule type="expression" dxfId="2091" priority="13701">
      <formula>IF(RIGHT(TEXT(AE101,"0.#"),1)=".",FALSE,TRUE)</formula>
    </cfRule>
    <cfRule type="expression" dxfId="2090" priority="13702">
      <formula>IF(RIGHT(TEXT(AE101,"0.#"),1)=".",TRUE,FALSE)</formula>
    </cfRule>
  </conditionalFormatting>
  <conditionalFormatting sqref="Y784:Y791 Y782">
    <cfRule type="expression" dxfId="2089" priority="13687">
      <formula>IF(RIGHT(TEXT(Y782,"0.#"),1)=".",FALSE,TRUE)</formula>
    </cfRule>
    <cfRule type="expression" dxfId="2088" priority="13688">
      <formula>IF(RIGHT(TEXT(Y782,"0.#"),1)=".",TRUE,FALSE)</formula>
    </cfRule>
  </conditionalFormatting>
  <conditionalFormatting sqref="AU783">
    <cfRule type="expression" dxfId="2087" priority="13685">
      <formula>IF(RIGHT(TEXT(AU783,"0.#"),1)=".",FALSE,TRUE)</formula>
    </cfRule>
    <cfRule type="expression" dxfId="2086" priority="13686">
      <formula>IF(RIGHT(TEXT(AU783,"0.#"),1)=".",TRUE,FALSE)</formula>
    </cfRule>
  </conditionalFormatting>
  <conditionalFormatting sqref="AU792">
    <cfRule type="expression" dxfId="2085" priority="13683">
      <formula>IF(RIGHT(TEXT(AU792,"0.#"),1)=".",FALSE,TRUE)</formula>
    </cfRule>
    <cfRule type="expression" dxfId="2084" priority="13684">
      <formula>IF(RIGHT(TEXT(AU792,"0.#"),1)=".",TRUE,FALSE)</formula>
    </cfRule>
  </conditionalFormatting>
  <conditionalFormatting sqref="AU784:AU791 AU782">
    <cfRule type="expression" dxfId="2083" priority="13681">
      <formula>IF(RIGHT(TEXT(AU782,"0.#"),1)=".",FALSE,TRUE)</formula>
    </cfRule>
    <cfRule type="expression" dxfId="2082" priority="13682">
      <formula>IF(RIGHT(TEXT(AU782,"0.#"),1)=".",TRUE,FALSE)</formula>
    </cfRule>
  </conditionalFormatting>
  <conditionalFormatting sqref="Y822 Y809 Y796">
    <cfRule type="expression" dxfId="2081" priority="13667">
      <formula>IF(RIGHT(TEXT(Y796,"0.#"),1)=".",FALSE,TRUE)</formula>
    </cfRule>
    <cfRule type="expression" dxfId="2080" priority="13668">
      <formula>IF(RIGHT(TEXT(Y796,"0.#"),1)=".",TRUE,FALSE)</formula>
    </cfRule>
  </conditionalFormatting>
  <conditionalFormatting sqref="Y831 Y818 Y805">
    <cfRule type="expression" dxfId="2079" priority="13665">
      <formula>IF(RIGHT(TEXT(Y805,"0.#"),1)=".",FALSE,TRUE)</formula>
    </cfRule>
    <cfRule type="expression" dxfId="2078" priority="13666">
      <formula>IF(RIGHT(TEXT(Y805,"0.#"),1)=".",TRUE,FALSE)</formula>
    </cfRule>
  </conditionalFormatting>
  <conditionalFormatting sqref="AU822 AU809 AU796">
    <cfRule type="expression" dxfId="2077" priority="13661">
      <formula>IF(RIGHT(TEXT(AU796,"0.#"),1)=".",FALSE,TRUE)</formula>
    </cfRule>
    <cfRule type="expression" dxfId="2076" priority="13662">
      <formula>IF(RIGHT(TEXT(AU796,"0.#"),1)=".",TRUE,FALSE)</formula>
    </cfRule>
  </conditionalFormatting>
  <conditionalFormatting sqref="AU831 AU818 AU805">
    <cfRule type="expression" dxfId="2075" priority="13659">
      <formula>IF(RIGHT(TEXT(AU805,"0.#"),1)=".",FALSE,TRUE)</formula>
    </cfRule>
    <cfRule type="expression" dxfId="2074" priority="13660">
      <formula>IF(RIGHT(TEXT(AU805,"0.#"),1)=".",TRUE,FALSE)</formula>
    </cfRule>
  </conditionalFormatting>
  <conditionalFormatting sqref="AU823:AU830 AU821 AU810:AU817 AU808 AU797:AU804 AU795">
    <cfRule type="expression" dxfId="2073" priority="13657">
      <formula>IF(RIGHT(TEXT(AU795,"0.#"),1)=".",FALSE,TRUE)</formula>
    </cfRule>
    <cfRule type="expression" dxfId="2072" priority="13658">
      <formula>IF(RIGHT(TEXT(AU795,"0.#"),1)=".",TRUE,FALSE)</formula>
    </cfRule>
  </conditionalFormatting>
  <conditionalFormatting sqref="AM87">
    <cfRule type="expression" dxfId="2071" priority="13311">
      <formula>IF(RIGHT(TEXT(AM87,"0.#"),1)=".",FALSE,TRUE)</formula>
    </cfRule>
    <cfRule type="expression" dxfId="2070" priority="13312">
      <formula>IF(RIGHT(TEXT(AM87,"0.#"),1)=".",TRUE,FALSE)</formula>
    </cfRule>
  </conditionalFormatting>
  <conditionalFormatting sqref="AE55">
    <cfRule type="expression" dxfId="2069" priority="13379">
      <formula>IF(RIGHT(TEXT(AE55,"0.#"),1)=".",FALSE,TRUE)</formula>
    </cfRule>
    <cfRule type="expression" dxfId="2068" priority="13380">
      <formula>IF(RIGHT(TEXT(AE55,"0.#"),1)=".",TRUE,FALSE)</formula>
    </cfRule>
  </conditionalFormatting>
  <conditionalFormatting sqref="AI55">
    <cfRule type="expression" dxfId="2067" priority="13377">
      <formula>IF(RIGHT(TEXT(AI55,"0.#"),1)=".",FALSE,TRUE)</formula>
    </cfRule>
    <cfRule type="expression" dxfId="2066" priority="13378">
      <formula>IF(RIGHT(TEXT(AI55,"0.#"),1)=".",TRUE,FALSE)</formula>
    </cfRule>
  </conditionalFormatting>
  <conditionalFormatting sqref="AM34">
    <cfRule type="expression" dxfId="2065" priority="13457">
      <formula>IF(RIGHT(TEXT(AM34,"0.#"),1)=".",FALSE,TRUE)</formula>
    </cfRule>
    <cfRule type="expression" dxfId="2064" priority="13458">
      <formula>IF(RIGHT(TEXT(AM34,"0.#"),1)=".",TRUE,FALSE)</formula>
    </cfRule>
  </conditionalFormatting>
  <conditionalFormatting sqref="AE33">
    <cfRule type="expression" dxfId="2063" priority="13471">
      <formula>IF(RIGHT(TEXT(AE33,"0.#"),1)=".",FALSE,TRUE)</formula>
    </cfRule>
    <cfRule type="expression" dxfId="2062" priority="13472">
      <formula>IF(RIGHT(TEXT(AE33,"0.#"),1)=".",TRUE,FALSE)</formula>
    </cfRule>
  </conditionalFormatting>
  <conditionalFormatting sqref="AE34">
    <cfRule type="expression" dxfId="2061" priority="13469">
      <formula>IF(RIGHT(TEXT(AE34,"0.#"),1)=".",FALSE,TRUE)</formula>
    </cfRule>
    <cfRule type="expression" dxfId="2060" priority="13470">
      <formula>IF(RIGHT(TEXT(AE34,"0.#"),1)=".",TRUE,FALSE)</formula>
    </cfRule>
  </conditionalFormatting>
  <conditionalFormatting sqref="AI34">
    <cfRule type="expression" dxfId="2059" priority="13467">
      <formula>IF(RIGHT(TEXT(AI34,"0.#"),1)=".",FALSE,TRUE)</formula>
    </cfRule>
    <cfRule type="expression" dxfId="2058" priority="13468">
      <formula>IF(RIGHT(TEXT(AI34,"0.#"),1)=".",TRUE,FALSE)</formula>
    </cfRule>
  </conditionalFormatting>
  <conditionalFormatting sqref="AI33">
    <cfRule type="expression" dxfId="2057" priority="13465">
      <formula>IF(RIGHT(TEXT(AI33,"0.#"),1)=".",FALSE,TRUE)</formula>
    </cfRule>
    <cfRule type="expression" dxfId="2056" priority="13466">
      <formula>IF(RIGHT(TEXT(AI33,"0.#"),1)=".",TRUE,FALSE)</formula>
    </cfRule>
  </conditionalFormatting>
  <conditionalFormatting sqref="AI32">
    <cfRule type="expression" dxfId="2055" priority="13463">
      <formula>IF(RIGHT(TEXT(AI32,"0.#"),1)=".",FALSE,TRUE)</formula>
    </cfRule>
    <cfRule type="expression" dxfId="2054" priority="13464">
      <formula>IF(RIGHT(TEXT(AI32,"0.#"),1)=".",TRUE,FALSE)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 AQ34">
    <cfRule type="expression" dxfId="2049" priority="13451">
      <formula>IF(RIGHT(TEXT(AQ32,"0.#"),1)=".",FALSE,TRUE)</formula>
    </cfRule>
    <cfRule type="expression" dxfId="2048" priority="13452">
      <formula>IF(RIGHT(TEXT(AQ32,"0.#"),1)=".",TRUE,FALSE)</formula>
    </cfRule>
  </conditionalFormatting>
  <conditionalFormatting sqref="AU32 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0:AO867">
    <cfRule type="expression" dxfId="1807" priority="6635">
      <formula>IF(AND(AL840&gt;=0, RIGHT(TEXT(AL840,"0.#"),1)&lt;&gt;"."),TRUE,FALSE)</formula>
    </cfRule>
    <cfRule type="expression" dxfId="1806" priority="6636">
      <formula>IF(AND(AL840&gt;=0, RIGHT(TEXT(AL840,"0.#"),1)="."),TRUE,FALSE)</formula>
    </cfRule>
    <cfRule type="expression" dxfId="1805" priority="6637">
      <formula>IF(AND(AL840&lt;0, RIGHT(TEXT(AL840,"0.#"),1)&lt;&gt;"."),TRUE,FALSE)</formula>
    </cfRule>
    <cfRule type="expression" dxfId="1804" priority="6638">
      <formula>IF(AND(AL840&lt;0, RIGHT(TEXT(AL840,"0.#"),1)="."),TRUE,FALSE)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0:Y867">
    <cfRule type="expression" dxfId="1733" priority="2963">
      <formula>IF(RIGHT(TEXT(Y840,"0.#"),1)=".",FALSE,TRUE)</formula>
    </cfRule>
    <cfRule type="expression" dxfId="1732" priority="2964">
      <formula>IF(RIGHT(TEXT(Y840,"0.#"),1)=".",TRUE,FALSE)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03:AO1132">
    <cfRule type="expression" dxfId="1703" priority="2869">
      <formula>IF(AND(AL1103&gt;=0, RIGHT(TEXT(AL1103,"0.#"),1)&lt;&gt;"."),TRUE,FALSE)</formula>
    </cfRule>
    <cfRule type="expression" dxfId="1702" priority="2870">
      <formula>IF(AND(AL1103&gt;=0, RIGHT(TEXT(AL1103,"0.#"),1)="."),TRUE,FALSE)</formula>
    </cfRule>
    <cfRule type="expression" dxfId="1701" priority="2871">
      <formula>IF(AND(AL1103&lt;0, RIGHT(TEXT(AL1103,"0.#"),1)&lt;&gt;"."),TRUE,FALSE)</formula>
    </cfRule>
    <cfRule type="expression" dxfId="1700" priority="2872">
      <formula>IF(AND(AL1103&lt;0, RIGHT(TEXT(AL1103,"0.#"),1)="."),TRUE,FALSE)</formula>
    </cfRule>
  </conditionalFormatting>
  <conditionalFormatting sqref="Y1103:Y1132">
    <cfRule type="expression" dxfId="1699" priority="2867">
      <formula>IF(RIGHT(TEXT(Y1103,"0.#"),1)=".",FALSE,TRUE)</formula>
    </cfRule>
    <cfRule type="expression" dxfId="1698" priority="2868">
      <formula>IF(RIGHT(TEXT(Y1103,"0.#"),1)=".",TRUE,FALSE)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38:AO839">
    <cfRule type="expression" dxfId="1689" priority="2821">
      <formula>IF(AND(AL838&gt;=0, RIGHT(TEXT(AL838,"0.#"),1)&lt;&gt;"."),TRUE,FALSE)</formula>
    </cfRule>
    <cfRule type="expression" dxfId="1688" priority="2822">
      <formula>IF(AND(AL838&gt;=0, RIGHT(TEXT(AL838,"0.#"),1)="."),TRUE,FALSE)</formula>
    </cfRule>
    <cfRule type="expression" dxfId="1687" priority="2823">
      <formula>IF(AND(AL838&lt;0, RIGHT(TEXT(AL838,"0.#"),1)&lt;&gt;"."),TRUE,FALSE)</formula>
    </cfRule>
    <cfRule type="expression" dxfId="1686" priority="2824">
      <formula>IF(AND(AL838&lt;0, RIGHT(TEXT(AL838,"0.#"),1)="."),TRUE,FALSE)</formula>
    </cfRule>
  </conditionalFormatting>
  <conditionalFormatting sqref="Y838:Y839">
    <cfRule type="expression" dxfId="1685" priority="2819">
      <formula>IF(RIGHT(TEXT(Y838,"0.#"),1)=".",FALSE,TRUE)</formula>
    </cfRule>
    <cfRule type="expression" dxfId="1684" priority="2820">
      <formula>IF(RIGHT(TEXT(Y838,"0.#"),1)=".",TRUE,FALSE)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73:Y900">
    <cfRule type="expression" dxfId="1367" priority="2079">
      <formula>IF(RIGHT(TEXT(Y873,"0.#"),1)=".",FALSE,TRUE)</formula>
    </cfRule>
    <cfRule type="expression" dxfId="1366" priority="2080">
      <formula>IF(RIGHT(TEXT(Y873,"0.#"),1)=".",TRUE,FALSE)</formula>
    </cfRule>
  </conditionalFormatting>
  <conditionalFormatting sqref="Y871:Y872">
    <cfRule type="expression" dxfId="1365" priority="2073">
      <formula>IF(RIGHT(TEXT(Y871,"0.#"),1)=".",FALSE,TRUE)</formula>
    </cfRule>
    <cfRule type="expression" dxfId="1364" priority="2074">
      <formula>IF(RIGHT(TEXT(Y871,"0.#"),1)=".",TRUE,FALSE)</formula>
    </cfRule>
  </conditionalFormatting>
  <conditionalFormatting sqref="Y906:Y933">
    <cfRule type="expression" dxfId="1363" priority="2067">
      <formula>IF(RIGHT(TEXT(Y906,"0.#"),1)=".",FALSE,TRUE)</formula>
    </cfRule>
    <cfRule type="expression" dxfId="1362" priority="2068">
      <formula>IF(RIGHT(TEXT(Y906,"0.#"),1)=".",TRUE,FALSE)</formula>
    </cfRule>
  </conditionalFormatting>
  <conditionalFormatting sqref="Y904:Y905">
    <cfRule type="expression" dxfId="1361" priority="2061">
      <formula>IF(RIGHT(TEXT(Y904,"0.#"),1)=".",FALSE,TRUE)</formula>
    </cfRule>
    <cfRule type="expression" dxfId="1360" priority="2062">
      <formula>IF(RIGHT(TEXT(Y904,"0.#"),1)=".",TRUE,FALSE)</formula>
    </cfRule>
  </conditionalFormatting>
  <conditionalFormatting sqref="Y939:Y966">
    <cfRule type="expression" dxfId="1359" priority="2055">
      <formula>IF(RIGHT(TEXT(Y939,"0.#"),1)=".",FALSE,TRUE)</formula>
    </cfRule>
    <cfRule type="expression" dxfId="1358" priority="2056">
      <formula>IF(RIGHT(TEXT(Y939,"0.#"),1)=".",TRUE,FALSE)</formula>
    </cfRule>
  </conditionalFormatting>
  <conditionalFormatting sqref="Y937:Y938">
    <cfRule type="expression" dxfId="1357" priority="2049">
      <formula>IF(RIGHT(TEXT(Y937,"0.#"),1)=".",FALSE,TRUE)</formula>
    </cfRule>
    <cfRule type="expression" dxfId="1356" priority="2050">
      <formula>IF(RIGHT(TEXT(Y937,"0.#"),1)=".",TRUE,FALSE)</formula>
    </cfRule>
  </conditionalFormatting>
  <conditionalFormatting sqref="Y972:Y999">
    <cfRule type="expression" dxfId="1355" priority="2043">
      <formula>IF(RIGHT(TEXT(Y972,"0.#"),1)=".",FALSE,TRUE)</formula>
    </cfRule>
    <cfRule type="expression" dxfId="1354" priority="2044">
      <formula>IF(RIGHT(TEXT(Y972,"0.#"),1)=".",TRUE,FALSE)</formula>
    </cfRule>
  </conditionalFormatting>
  <conditionalFormatting sqref="Y970:Y971">
    <cfRule type="expression" dxfId="1353" priority="2037">
      <formula>IF(RIGHT(TEXT(Y970,"0.#"),1)=".",FALSE,TRUE)</formula>
    </cfRule>
    <cfRule type="expression" dxfId="1352" priority="2038">
      <formula>IF(RIGHT(TEXT(Y970,"0.#"),1)=".",TRUE,FALSE)</formula>
    </cfRule>
  </conditionalFormatting>
  <conditionalFormatting sqref="Y1005:Y1032">
    <cfRule type="expression" dxfId="1351" priority="2031">
      <formula>IF(RIGHT(TEXT(Y1005,"0.#"),1)=".",FALSE,TRUE)</formula>
    </cfRule>
    <cfRule type="expression" dxfId="1350" priority="2032">
      <formula>IF(RIGHT(TEXT(Y1005,"0.#"),1)=".",TRUE,FALSE)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 AQ69">
    <cfRule type="expression" dxfId="1303" priority="2197">
      <formula>IF(RIGHT(TEXT(AQ67,"0.#"),1)=".",FALSE,TRUE)</formula>
    </cfRule>
    <cfRule type="expression" dxfId="1302" priority="2198">
      <formula>IF(RIGHT(TEXT(AQ67,"0.#"),1)=".",TRUE,FALSE)</formula>
    </cfRule>
  </conditionalFormatting>
  <conditionalFormatting sqref="AU67 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3:AO900">
    <cfRule type="expression" dxfId="1269" priority="2081">
      <formula>IF(AND(AL873&gt;=0, RIGHT(TEXT(AL873,"0.#"),1)&lt;&gt;"."),TRUE,FALSE)</formula>
    </cfRule>
    <cfRule type="expression" dxfId="1268" priority="2082">
      <formula>IF(AND(AL873&gt;=0, RIGHT(TEXT(AL873,"0.#"),1)="."),TRUE,FALSE)</formula>
    </cfRule>
    <cfRule type="expression" dxfId="1267" priority="2083">
      <formula>IF(AND(AL873&lt;0, RIGHT(TEXT(AL873,"0.#"),1)&lt;&gt;"."),TRUE,FALSE)</formula>
    </cfRule>
    <cfRule type="expression" dxfId="1266" priority="2084">
      <formula>IF(AND(AL873&lt;0, RIGHT(TEXT(AL873,"0.#"),1)="."),TRUE,FALSE)</formula>
    </cfRule>
  </conditionalFormatting>
  <conditionalFormatting sqref="AL871:AO872">
    <cfRule type="expression" dxfId="1265" priority="2075">
      <formula>IF(AND(AL871&gt;=0, RIGHT(TEXT(AL871,"0.#"),1)&lt;&gt;"."),TRUE,FALSE)</formula>
    </cfRule>
    <cfRule type="expression" dxfId="1264" priority="2076">
      <formula>IF(AND(AL871&gt;=0, RIGHT(TEXT(AL871,"0.#"),1)="."),TRUE,FALSE)</formula>
    </cfRule>
    <cfRule type="expression" dxfId="1263" priority="2077">
      <formula>IF(AND(AL871&lt;0, RIGHT(TEXT(AL871,"0.#"),1)&lt;&gt;"."),TRUE,FALSE)</formula>
    </cfRule>
    <cfRule type="expression" dxfId="1262" priority="2078">
      <formula>IF(AND(AL871&lt;0, RIGHT(TEXT(AL871,"0.#"),1)="."),TRUE,FALSE)</formula>
    </cfRule>
  </conditionalFormatting>
  <conditionalFormatting sqref="AL906:AO933">
    <cfRule type="expression" dxfId="1261" priority="2069">
      <formula>IF(AND(AL906&gt;=0, RIGHT(TEXT(AL906,"0.#"),1)&lt;&gt;"."),TRUE,FALSE)</formula>
    </cfRule>
    <cfRule type="expression" dxfId="1260" priority="2070">
      <formula>IF(AND(AL906&gt;=0, RIGHT(TEXT(AL906,"0.#"),1)="."),TRUE,FALSE)</formula>
    </cfRule>
    <cfRule type="expression" dxfId="1259" priority="2071">
      <formula>IF(AND(AL906&lt;0, RIGHT(TEXT(AL906,"0.#"),1)&lt;&gt;"."),TRUE,FALSE)</formula>
    </cfRule>
    <cfRule type="expression" dxfId="1258" priority="2072">
      <formula>IF(AND(AL906&lt;0, RIGHT(TEXT(AL906,"0.#"),1)="."),TRUE,FALSE)</formula>
    </cfRule>
  </conditionalFormatting>
  <conditionalFormatting sqref="AL904:AO905">
    <cfRule type="expression" dxfId="1257" priority="2063">
      <formula>IF(AND(AL904&gt;=0, RIGHT(TEXT(AL904,"0.#"),1)&lt;&gt;"."),TRUE,FALSE)</formula>
    </cfRule>
    <cfRule type="expression" dxfId="1256" priority="2064">
      <formula>IF(AND(AL904&gt;=0, RIGHT(TEXT(AL904,"0.#"),1)="."),TRUE,FALSE)</formula>
    </cfRule>
    <cfRule type="expression" dxfId="1255" priority="2065">
      <formula>IF(AND(AL904&lt;0, RIGHT(TEXT(AL904,"0.#"),1)&lt;&gt;"."),TRUE,FALSE)</formula>
    </cfRule>
    <cfRule type="expression" dxfId="1254" priority="2066">
      <formula>IF(AND(AL904&lt;0, RIGHT(TEXT(AL904,"0.#"),1)="."),TRUE,FALSE)</formula>
    </cfRule>
  </conditionalFormatting>
  <conditionalFormatting sqref="AL939:AO966">
    <cfRule type="expression" dxfId="1253" priority="2057">
      <formula>IF(AND(AL939&gt;=0, RIGHT(TEXT(AL939,"0.#"),1)&lt;&gt;"."),TRUE,FALSE)</formula>
    </cfRule>
    <cfRule type="expression" dxfId="1252" priority="2058">
      <formula>IF(AND(AL939&gt;=0, RIGHT(TEXT(AL939,"0.#"),1)="."),TRUE,FALSE)</formula>
    </cfRule>
    <cfRule type="expression" dxfId="1251" priority="2059">
      <formula>IF(AND(AL939&lt;0, RIGHT(TEXT(AL939,"0.#"),1)&lt;&gt;"."),TRUE,FALSE)</formula>
    </cfRule>
    <cfRule type="expression" dxfId="1250" priority="2060">
      <formula>IF(AND(AL939&lt;0, RIGHT(TEXT(AL939,"0.#"),1)="."),TRUE,FALSE)</formula>
    </cfRule>
  </conditionalFormatting>
  <conditionalFormatting sqref="AL937:AO938">
    <cfRule type="expression" dxfId="1249" priority="2051">
      <formula>IF(AND(AL937&gt;=0, RIGHT(TEXT(AL937,"0.#"),1)&lt;&gt;"."),TRUE,FALSE)</formula>
    </cfRule>
    <cfRule type="expression" dxfId="1248" priority="2052">
      <formula>IF(AND(AL937&gt;=0, RIGHT(TEXT(AL937,"0.#"),1)="."),TRUE,FALSE)</formula>
    </cfRule>
    <cfRule type="expression" dxfId="1247" priority="2053">
      <formula>IF(AND(AL937&lt;0, RIGHT(TEXT(AL937,"0.#"),1)&lt;&gt;"."),TRUE,FALSE)</formula>
    </cfRule>
    <cfRule type="expression" dxfId="1246" priority="2054">
      <formula>IF(AND(AL937&lt;0, RIGHT(TEXT(AL937,"0.#"),1)="."),TRUE,FALSE)</formula>
    </cfRule>
  </conditionalFormatting>
  <conditionalFormatting sqref="AL972:AO999">
    <cfRule type="expression" dxfId="1245" priority="2045">
      <formula>IF(AND(AL972&gt;=0, RIGHT(TEXT(AL972,"0.#"),1)&lt;&gt;"."),TRUE,FALSE)</formula>
    </cfRule>
    <cfRule type="expression" dxfId="1244" priority="2046">
      <formula>IF(AND(AL972&gt;=0, RIGHT(TEXT(AL972,"0.#"),1)="."),TRUE,FALSE)</formula>
    </cfRule>
    <cfRule type="expression" dxfId="1243" priority="2047">
      <formula>IF(AND(AL972&lt;0, RIGHT(TEXT(AL972,"0.#"),1)&lt;&gt;"."),TRUE,FALSE)</formula>
    </cfRule>
    <cfRule type="expression" dxfId="1242" priority="2048">
      <formula>IF(AND(AL972&lt;0, RIGHT(TEXT(AL972,"0.#"),1)="."),TRUE,FALSE)</formula>
    </cfRule>
  </conditionalFormatting>
  <conditionalFormatting sqref="AL970:AO971">
    <cfRule type="expression" dxfId="1241" priority="2039">
      <formula>IF(AND(AL970&gt;=0, RIGHT(TEXT(AL970,"0.#"),1)&lt;&gt;"."),TRUE,FALSE)</formula>
    </cfRule>
    <cfRule type="expression" dxfId="1240" priority="2040">
      <formula>IF(AND(AL970&gt;=0, RIGHT(TEXT(AL970,"0.#"),1)="."),TRUE,FALSE)</formula>
    </cfRule>
    <cfRule type="expression" dxfId="1239" priority="2041">
      <formula>IF(AND(AL970&lt;0, RIGHT(TEXT(AL970,"0.#"),1)&lt;&gt;"."),TRUE,FALSE)</formula>
    </cfRule>
    <cfRule type="expression" dxfId="1238" priority="2042">
      <formula>IF(AND(AL970&lt;0, RIGHT(TEXT(AL970,"0.#"),1)="."),TRUE,FALSE)</formula>
    </cfRule>
  </conditionalFormatting>
  <conditionalFormatting sqref="AL1005:AO1032">
    <cfRule type="expression" dxfId="1237" priority="2033">
      <formula>IF(AND(AL1005&gt;=0, RIGHT(TEXT(AL1005,"0.#"),1)&lt;&gt;"."),TRUE,FALSE)</formula>
    </cfRule>
    <cfRule type="expression" dxfId="1236" priority="2034">
      <formula>IF(AND(AL1005&gt;=0, RIGHT(TEXT(AL1005,"0.#"),1)="."),TRUE,FALSE)</formula>
    </cfRule>
    <cfRule type="expression" dxfId="1235" priority="2035">
      <formula>IF(AND(AL1005&lt;0, RIGHT(TEXT(AL1005,"0.#"),1)&lt;&gt;"."),TRUE,FALSE)</formula>
    </cfRule>
    <cfRule type="expression" dxfId="1234" priority="2036">
      <formula>IF(AND(AL1005&lt;0, RIGHT(TEXT(AL1005,"0.#"),1)="."),TRUE,FALSE)</formula>
    </cfRule>
  </conditionalFormatting>
  <conditionalFormatting sqref="AL1003:AO1004">
    <cfRule type="expression" dxfId="1233" priority="2027">
      <formula>IF(AND(AL1003&gt;=0, RIGHT(TEXT(AL1003,"0.#"),1)&lt;&gt;"."),TRUE,FALSE)</formula>
    </cfRule>
    <cfRule type="expression" dxfId="1232" priority="2028">
      <formula>IF(AND(AL1003&gt;=0, RIGHT(TEXT(AL1003,"0.#"),1)="."),TRUE,FALSE)</formula>
    </cfRule>
    <cfRule type="expression" dxfId="1231" priority="2029">
      <formula>IF(AND(AL1003&lt;0, RIGHT(TEXT(AL1003,"0.#"),1)&lt;&gt;"."),TRUE,FALSE)</formula>
    </cfRule>
    <cfRule type="expression" dxfId="1230" priority="2030">
      <formula>IF(AND(AL1003&lt;0, RIGHT(TEXT(AL1003,"0.#"),1)="."),TRUE,FALSE)</formula>
    </cfRule>
  </conditionalFormatting>
  <conditionalFormatting sqref="Y1003:Y1004">
    <cfRule type="expression" dxfId="1229" priority="2025">
      <formula>IF(RIGHT(TEXT(Y1003,"0.#"),1)=".",FALSE,TRUE)</formula>
    </cfRule>
    <cfRule type="expression" dxfId="1228" priority="2026">
      <formula>IF(RIGHT(TEXT(Y1003,"0.#"),1)=".",TRUE,FALSE)</formula>
    </cfRule>
  </conditionalFormatting>
  <conditionalFormatting sqref="AL1038:AO1065">
    <cfRule type="expression" dxfId="1227" priority="2021">
      <formula>IF(AND(AL1038&gt;=0, RIGHT(TEXT(AL1038,"0.#"),1)&lt;&gt;"."),TRUE,FALSE)</formula>
    </cfRule>
    <cfRule type="expression" dxfId="1226" priority="2022">
      <formula>IF(AND(AL1038&gt;=0, RIGHT(TEXT(AL1038,"0.#"),1)="."),TRUE,FALSE)</formula>
    </cfRule>
    <cfRule type="expression" dxfId="1225" priority="2023">
      <formula>IF(AND(AL1038&lt;0, RIGHT(TEXT(AL1038,"0.#"),1)&lt;&gt;"."),TRUE,FALSE)</formula>
    </cfRule>
    <cfRule type="expression" dxfId="1224" priority="2024">
      <formula>IF(AND(AL1038&lt;0, RIGHT(TEXT(AL1038,"0.#"),1)="."),TRUE,FALSE)</formula>
    </cfRule>
  </conditionalFormatting>
  <conditionalFormatting sqref="Y1038:Y1065">
    <cfRule type="expression" dxfId="1223" priority="2019">
      <formula>IF(RIGHT(TEXT(Y1038,"0.#"),1)=".",FALSE,TRUE)</formula>
    </cfRule>
    <cfRule type="expression" dxfId="1222" priority="2020">
      <formula>IF(RIGHT(TEXT(Y1038,"0.#"),1)=".",TRUE,FALSE)</formula>
    </cfRule>
  </conditionalFormatting>
  <conditionalFormatting sqref="AL1036:AO1037">
    <cfRule type="expression" dxfId="1221" priority="2015">
      <formula>IF(AND(AL1036&gt;=0, RIGHT(TEXT(AL1036,"0.#"),1)&lt;&gt;"."),TRUE,FALSE)</formula>
    </cfRule>
    <cfRule type="expression" dxfId="1220" priority="2016">
      <formula>IF(AND(AL1036&gt;=0, RIGHT(TEXT(AL1036,"0.#"),1)="."),TRUE,FALSE)</formula>
    </cfRule>
    <cfRule type="expression" dxfId="1219" priority="2017">
      <formula>IF(AND(AL1036&lt;0, RIGHT(TEXT(AL1036,"0.#"),1)&lt;&gt;"."),TRUE,FALSE)</formula>
    </cfRule>
    <cfRule type="expression" dxfId="1218" priority="2018">
      <formula>IF(AND(AL1036&lt;0, RIGHT(TEXT(AL1036,"0.#"),1)="."),TRUE,FALSE)</formula>
    </cfRule>
  </conditionalFormatting>
  <conditionalFormatting sqref="Y1036:Y1037">
    <cfRule type="expression" dxfId="1217" priority="2013">
      <formula>IF(RIGHT(TEXT(Y1036,"0.#"),1)=".",FALSE,TRUE)</formula>
    </cfRule>
    <cfRule type="expression" dxfId="1216" priority="2014">
      <formula>IF(RIGHT(TEXT(Y1036,"0.#"),1)=".",TRUE,FALSE)</formula>
    </cfRule>
  </conditionalFormatting>
  <conditionalFormatting sqref="AL1071:AO1098">
    <cfRule type="expression" dxfId="1215" priority="2009">
      <formula>IF(AND(AL1071&gt;=0, RIGHT(TEXT(AL1071,"0.#"),1)&lt;&gt;"."),TRUE,FALSE)</formula>
    </cfRule>
    <cfRule type="expression" dxfId="1214" priority="2010">
      <formula>IF(AND(AL1071&gt;=0, RIGHT(TEXT(AL1071,"0.#"),1)="."),TRUE,FALSE)</formula>
    </cfRule>
    <cfRule type="expression" dxfId="1213" priority="2011">
      <formula>IF(AND(AL1071&lt;0, RIGHT(TEXT(AL1071,"0.#"),1)&lt;&gt;"."),TRUE,FALSE)</formula>
    </cfRule>
    <cfRule type="expression" dxfId="1212" priority="2012">
      <formula>IF(AND(AL1071&lt;0, RIGHT(TEXT(AL1071,"0.#"),1)="."),TRUE,FALSE)</formula>
    </cfRule>
  </conditionalFormatting>
  <conditionalFormatting sqref="Y1071:Y1098">
    <cfRule type="expression" dxfId="1211" priority="2007">
      <formula>IF(RIGHT(TEXT(Y1071,"0.#"),1)=".",FALSE,TRUE)</formula>
    </cfRule>
    <cfRule type="expression" dxfId="1210" priority="2008">
      <formula>IF(RIGHT(TEXT(Y1071,"0.#"),1)=".",TRUE,FALSE)</formula>
    </cfRule>
  </conditionalFormatting>
  <conditionalFormatting sqref="AL1069:AO1070">
    <cfRule type="expression" dxfId="1209" priority="2003">
      <formula>IF(AND(AL1069&gt;=0, RIGHT(TEXT(AL1069,"0.#"),1)&lt;&gt;"."),TRUE,FALSE)</formula>
    </cfRule>
    <cfRule type="expression" dxfId="1208" priority="2004">
      <formula>IF(AND(AL1069&gt;=0, RIGHT(TEXT(AL1069,"0.#"),1)="."),TRUE,FALSE)</formula>
    </cfRule>
    <cfRule type="expression" dxfId="1207" priority="2005">
      <formula>IF(AND(AL1069&lt;0, RIGHT(TEXT(AL1069,"0.#"),1)&lt;&gt;"."),TRUE,FALSE)</formula>
    </cfRule>
    <cfRule type="expression" dxfId="1206" priority="2006">
      <formula>IF(AND(AL1069&lt;0, RIGHT(TEXT(AL1069,"0.#"),1)="."),TRUE,FALSE)</formula>
    </cfRule>
  </conditionalFormatting>
  <conditionalFormatting sqref="Y1069:Y1070">
    <cfRule type="expression" dxfId="1205" priority="2001">
      <formula>IF(RIGHT(TEXT(Y1069,"0.#"),1)=".",FALSE,TRUE)</formula>
    </cfRule>
    <cfRule type="expression" dxfId="1204" priority="2002">
      <formula>IF(RIGHT(TEXT(Y1069,"0.#"),1)=".",TRUE,FALSE)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E194">
    <cfRule type="expression" dxfId="9" priority="9">
      <formula>IF(RIGHT(TEXT(AE194,"0.#"),1)=".",FALSE,TRUE)</formula>
    </cfRule>
    <cfRule type="expression" dxfId="8" priority="10">
      <formula>IF(RIGHT(TEXT(AE194,"0.#"),1)=".",TRUE,FALSE)</formula>
    </cfRule>
  </conditionalFormatting>
  <conditionalFormatting sqref="AQ68">
    <cfRule type="expression" dxfId="7" priority="7">
      <formula>IF(RIGHT(TEXT(AQ68,"0.#"),1)=".",FALSE,TRUE)</formula>
    </cfRule>
    <cfRule type="expression" dxfId="6" priority="8">
      <formula>IF(RIGHT(TEXT(AQ68,"0.#"),1)=".",TRUE,FALSE)</formula>
    </cfRule>
  </conditionalFormatting>
  <conditionalFormatting sqref="AU68">
    <cfRule type="expression" dxfId="5" priority="5">
      <formula>IF(RIGHT(TEXT(AU68,"0.#"),1)=".",FALSE,TRUE)</formula>
    </cfRule>
    <cfRule type="expression" dxfId="4" priority="6">
      <formula>IF(RIGHT(TEXT(AU68,"0.#"),1)=".",TRUE,FALSE)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4" manualBreakCount="4">
    <brk id="64" max="49" man="1"/>
    <brk id="249" max="49" man="1"/>
    <brk id="725"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5" style="28" customWidth="1"/>
    <col min="25" max="25" width="12.5" style="34" bestFit="1" customWidth="1"/>
    <col min="26" max="26" width="3.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484</v>
      </c>
      <c r="M9" s="13" t="str">
        <f t="shared" si="2"/>
        <v>エネルギー対策</v>
      </c>
      <c r="N9" s="13" t="str">
        <f t="shared" si="6"/>
        <v>エネルギー対策</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7" customHeight="1" x14ac:dyDescent="0.15">
      <c r="A10" s="14" t="s">
        <v>252</v>
      </c>
      <c r="B10" s="15"/>
      <c r="C10" s="13" t="str">
        <f t="shared" si="0"/>
        <v/>
      </c>
      <c r="D10" s="13" t="str">
        <f t="shared" si="8"/>
        <v/>
      </c>
      <c r="F10" s="18" t="s">
        <v>116</v>
      </c>
      <c r="G10" s="17" t="s">
        <v>484</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366</v>
      </c>
      <c r="Z11" s="30"/>
      <c r="AA11" s="32" t="s">
        <v>460</v>
      </c>
      <c r="AB11" s="31"/>
      <c r="AC11" s="31"/>
      <c r="AD11" s="31"/>
      <c r="AE11" s="31"/>
      <c r="AF11" s="30"/>
      <c r="AG11" s="44" t="s">
        <v>291</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7" customHeight="1" x14ac:dyDescent="0.15">
      <c r="A16" s="14" t="s">
        <v>97</v>
      </c>
      <c r="B16" s="15" t="s">
        <v>484</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373</v>
      </c>
      <c r="Z18" s="30"/>
      <c r="AA18" s="32" t="s">
        <v>467</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374</v>
      </c>
      <c r="Z19" s="30"/>
      <c r="AA19" s="32" t="s">
        <v>468</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375</v>
      </c>
      <c r="Z20" s="30"/>
      <c r="AA20" s="32" t="s">
        <v>469</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376</v>
      </c>
      <c r="Z21" s="30"/>
      <c r="AA21" s="32" t="s">
        <v>470</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377</v>
      </c>
      <c r="Z22" s="30"/>
      <c r="AA22" s="32" t="s">
        <v>471</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378</v>
      </c>
      <c r="Z23" s="30"/>
      <c r="AA23" s="32" t="s">
        <v>472</v>
      </c>
      <c r="AB23" s="31"/>
      <c r="AC23" s="31"/>
      <c r="AD23" s="31"/>
      <c r="AE23" s="31"/>
      <c r="AF23" s="30"/>
      <c r="AK23" s="44" t="str">
        <f t="shared" si="7"/>
        <v>V</v>
      </c>
    </row>
    <row r="24" spans="1:37" ht="13.7" customHeight="1" x14ac:dyDescent="0.15">
      <c r="A24" s="83" t="s">
        <v>330</v>
      </c>
      <c r="B24" s="15"/>
      <c r="C24" s="13" t="str">
        <f t="shared" si="9"/>
        <v/>
      </c>
      <c r="D24" s="13" t="str">
        <f>IF(C24="",D23,IF(D23&lt;&gt;"",CONCATENATE(D23,"、",C24),C24))</f>
        <v>地球温暖化対策</v>
      </c>
      <c r="F24" s="18" t="s">
        <v>335</v>
      </c>
      <c r="G24" s="17"/>
      <c r="H24" s="13" t="str">
        <f t="shared" si="1"/>
        <v/>
      </c>
      <c r="I24" s="13" t="str">
        <f t="shared" si="5"/>
        <v>エネルギー対策特別会計エネルギー需給勘定</v>
      </c>
      <c r="K24" s="13"/>
      <c r="L24" s="13"/>
      <c r="O24" s="13"/>
      <c r="P24" s="13"/>
      <c r="Q24" s="19"/>
      <c r="T24" s="13"/>
      <c r="Y24" s="32" t="s">
        <v>379</v>
      </c>
      <c r="Z24" s="30"/>
      <c r="AA24" s="32" t="s">
        <v>473</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380</v>
      </c>
      <c r="Z25" s="30"/>
      <c r="AA25" s="32" t="s">
        <v>474</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381</v>
      </c>
      <c r="Z26" s="30"/>
      <c r="AA26" s="32" t="s">
        <v>475</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382</v>
      </c>
      <c r="Z27" s="30"/>
      <c r="AA27" s="32" t="s">
        <v>476</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383</v>
      </c>
      <c r="Z28" s="30"/>
      <c r="AA28" s="32" t="s">
        <v>477</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384</v>
      </c>
      <c r="Z29" s="30"/>
      <c r="AA29" s="32" t="s">
        <v>478</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385</v>
      </c>
      <c r="Z30" s="30"/>
      <c r="AA30" s="32" t="s">
        <v>479</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386</v>
      </c>
      <c r="Z31" s="30"/>
      <c r="AA31" s="32" t="s">
        <v>480</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387</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388</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389</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390</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391</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2020-09-15T07:34:57Z</cp:lastPrinted>
  <dcterms:created xsi:type="dcterms:W3CDTF">2012-03-13T00:50:25Z</dcterms:created>
  <dcterms:modified xsi:type="dcterms:W3CDTF">2020-09-16T04:05:29Z</dcterms:modified>
</cp:coreProperties>
</file>