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5556" yWindow="0" windowWidth="19380" windowHeight="8112"/>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838" i="3" l="1"/>
  <c r="AL871" i="3" l="1"/>
  <c r="Y785" i="3" l="1"/>
  <c r="Y783" i="3" l="1"/>
  <c r="AU791" i="3" l="1"/>
  <c r="AU786" i="3"/>
  <c r="AM116" i="3" l="1"/>
  <c r="AD19" i="3"/>
  <c r="AI72" i="3" l="1"/>
  <c r="AE72" i="3"/>
  <c r="AI69" i="3"/>
  <c r="AE69" i="3"/>
  <c r="AI34" i="3"/>
  <c r="AE34"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AU792" i="3" l="1"/>
  <c r="Y792" i="3"/>
</calcChain>
</file>

<file path=xl/sharedStrings.xml><?xml version="1.0" encoding="utf-8"?>
<sst xmlns="http://schemas.openxmlformats.org/spreadsheetml/2006/main" count="2227" uniqueCount="597">
  <si>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</si>
  <si>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</si>
  <si>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</si>
  <si>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</si>
  <si>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</si>
  <si>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</si>
  <si>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</si>
  <si>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</si>
  <si>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</si>
  <si>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</si>
  <si>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</si>
  <si>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</si>
  <si>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</si>
  <si>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</si>
  <si>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</si>
  <si>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</si>
  <si>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</si>
  <si>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</si>
  <si>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</si>
  <si>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</si>
  <si>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</si>
  <si>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</si>
  <si>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</si>
  <si>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</si>
  <si>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</si>
  <si>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</si>
  <si>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</si>
  <si>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</si>
  <si>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</si>
  <si>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</si>
  <si>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</si>
  <si>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</si>
  <si>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</si>
  <si>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</si>
  <si>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</si>
  <si>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</si>
  <si>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</si>
  <si>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</si>
  <si>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</si>
  <si>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</si>
  <si>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</si>
  <si>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</si>
  <si>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</si>
  <si>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</si>
  <si>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</si>
  <si>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</si>
  <si>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</si>
  <si>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</si>
  <si>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</si>
  <si>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</si>
  <si>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</si>
  <si>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</si>
  <si>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</si>
  <si>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</si>
  <si>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</si>
  <si>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</si>
  <si>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</si>
  <si>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</si>
  <si>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</si>
  <si>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</si>
  <si>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</si>
  <si>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</si>
  <si>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</si>
  <si>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</si>
  <si>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</si>
  <si>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</si>
  <si>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</si>
  <si>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</si>
  <si>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</si>
  <si>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</si>
  <si>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</si>
  <si>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</si>
  <si>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</si>
  <si>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</si>
  <si>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</si>
  <si>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</si>
  <si>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</si>
  <si>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</si>
  <si>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</si>
  <si>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</si>
  <si>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</si>
  <si>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</si>
  <si>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</si>
  <si>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</si>
  <si>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</si>
  <si>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</si>
  <si>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</si>
  <si>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</si>
  <si>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</si>
  <si>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</si>
  <si>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</si>
  <si>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</si>
  <si>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</si>
  <si>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</si>
  <si>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</si>
  <si>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</si>
  <si>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</si>
  <si>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</si>
  <si>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</si>
  <si>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</si>
  <si>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</si>
  <si>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</si>
  <si>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</si>
  <si>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</si>
  <si>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</si>
  <si>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</si>
  <si>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</si>
  <si>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</si>
  <si>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</si>
  <si>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</si>
  <si>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</si>
  <si>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</si>
  <si>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</si>
  <si>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</si>
  <si>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</si>
  <si>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</si>
  <si>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</si>
  <si>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</si>
  <si>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</si>
  <si>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</si>
  <si>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</si>
  <si>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</si>
  <si>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</si>
  <si>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</si>
  <si>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</si>
  <si>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</si>
  <si>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</si>
  <si>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</si>
  <si>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</si>
  <si>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</si>
  <si>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</si>
  <si>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</si>
  <si>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</si>
  <si>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</si>
  <si>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</si>
  <si>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</si>
  <si>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</si>
  <si>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</si>
  <si>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</si>
  <si>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</si>
  <si>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</si>
  <si>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</si>
  <si>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</si>
  <si>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</si>
  <si>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</si>
  <si>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</si>
  <si>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</si>
  <si>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</si>
  <si>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</si>
  <si>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</si>
  <si>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</si>
  <si>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</si>
  <si>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</si>
  <si>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</si>
  <si>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</si>
  <si>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</si>
  <si>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</si>
  <si>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</si>
  <si>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</si>
  <si>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</si>
  <si>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</si>
  <si>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</si>
  <si>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</si>
  <si>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</si>
  <si>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</si>
  <si>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</si>
  <si>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</si>
  <si>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</si>
  <si>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</si>
  <si>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</si>
  <si>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</si>
  <si>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</si>
  <si>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</si>
  <si>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</si>
  <si>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</si>
  <si>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</si>
  <si>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</si>
  <si>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</si>
  <si>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</si>
  <si>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</si>
  <si>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</si>
  <si>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</si>
  <si>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</si>
  <si>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</si>
  <si>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</si>
  <si>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</si>
  <si>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</si>
  <si>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</si>
  <si>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</si>
  <si>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</si>
  <si>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</si>
  <si>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</si>
  <si>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</si>
  <si>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</si>
  <si>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</si>
  <si>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</si>
  <si>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</si>
  <si>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</si>
  <si>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</si>
  <si>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</si>
  <si>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</si>
  <si>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</si>
  <si>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</si>
  <si>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</si>
  <si>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</si>
  <si>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</si>
  <si>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</si>
  <si>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</si>
  <si>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</si>
  <si>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</si>
  <si>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</si>
  <si>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</si>
  <si>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</si>
  <si>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</si>
  <si>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</si>
  <si>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</si>
  <si>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</si>
  <si>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</si>
  <si>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</si>
  <si>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</si>
  <si>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</si>
  <si>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</si>
  <si>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</si>
  <si>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</si>
  <si>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</si>
  <si>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</si>
  <si>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</si>
  <si>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</si>
  <si>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</si>
  <si>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</si>
  <si>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</si>
  <si>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</si>
  <si>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</si>
  <si>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</si>
  <si>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</si>
  <si>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</si>
  <si>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</si>
  <si>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</si>
  <si>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</si>
  <si>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</si>
  <si>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</si>
  <si>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</si>
  <si>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</si>
  <si>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</si>
  <si>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</si>
  <si>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</si>
  <si>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</si>
  <si>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</si>
  <si>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</si>
  <si>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</si>
  <si>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</si>
  <si>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</si>
  <si>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</si>
  <si>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</si>
  <si>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</si>
  <si>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</si>
  <si>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</si>
  <si>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</si>
  <si>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</si>
  <si>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</si>
  <si>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</si>
  <si>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</si>
  <si>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</si>
  <si>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</si>
  <si>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</si>
  <si>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</si>
  <si>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</si>
  <si>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</si>
  <si>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</si>
  <si>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</si>
  <si>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</si>
  <si>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</si>
  <si>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</si>
  <si>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</si>
  <si>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</si>
  <si>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</si>
  <si>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</si>
  <si>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</si>
  <si>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</si>
  <si>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</si>
  <si>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</si>
  <si>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</si>
  <si>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</si>
  <si>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</si>
  <si>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</si>
  <si>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</si>
  <si>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</si>
  <si>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</si>
  <si>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</si>
  <si>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</si>
  <si>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</si>
  <si>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</si>
  <si>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</si>
  <si>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</si>
  <si>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</si>
  <si>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</si>
  <si>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</si>
  <si>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</si>
  <si>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</si>
  <si>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</si>
  <si>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</si>
  <si>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</si>
  <si>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</si>
  <si>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</si>
  <si>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</si>
  <si>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</si>
  <si>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</si>
  <si>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</si>
  <si>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</si>
  <si>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</si>
  <si>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</si>
  <si>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</si>
  <si>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</si>
  <si>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</si>
  <si>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</si>
  <si>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</si>
  <si>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</si>
  <si>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</si>
  <si>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</si>
  <si>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</si>
  <si>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</si>
  <si>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</si>
  <si>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</si>
  <si>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</si>
  <si>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</si>
  <si>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</si>
  <si>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</si>
  <si>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</si>
  <si>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</si>
  <si>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</si>
  <si>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</si>
  <si>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</si>
  <si>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</si>
  <si>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</si>
  <si>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</si>
  <si>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</si>
  <si>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</si>
  <si>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</si>
  <si>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</si>
  <si>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</si>
  <si>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</si>
  <si>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</si>
  <si>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</si>
  <si>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</si>
  <si>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</si>
  <si>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</si>
  <si>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</si>
  <si>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</si>
  <si>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</si>
  <si>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</si>
  <si>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</si>
  <si>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</si>
  <si>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</si>
  <si>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</si>
  <si>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</si>
  <si>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</si>
  <si>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</si>
  <si>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</si>
  <si>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</si>
  <si>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</si>
  <si>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</si>
  <si>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</si>
  <si>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</si>
  <si>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</si>
  <si>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</si>
  <si>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</si>
  <si>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</si>
  <si>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</si>
  <si>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</si>
  <si>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</si>
  <si>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</si>
  <si>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</si>
  <si>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</si>
  <si>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</si>
  <si>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</si>
  <si>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</si>
  <si>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</si>
  <si>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</si>
  <si>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</si>
  <si>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</si>
  <si>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</si>
  <si>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</si>
  <si>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</si>
  <si>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</si>
  <si>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</si>
  <si>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</si>
  <si>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</si>
  <si>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</si>
  <si>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</si>
  <si>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</si>
  <si>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</si>
  <si>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</si>
  <si>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</si>
  <si>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</si>
  <si>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</si>
  <si>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</si>
  <si>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</si>
  <si>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</si>
  <si>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</si>
  <si>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</si>
  <si>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</si>
  <si>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</si>
  <si>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</si>
  <si>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</si>
  <si>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</si>
  <si>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</si>
  <si>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</si>
  <si>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</si>
  <si>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</si>
  <si>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</si>
  <si>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</si>
  <si>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</si>
  <si>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</si>
  <si>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</si>
  <si>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</si>
  <si>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</si>
  <si>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</si>
  <si>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</si>
  <si>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</si>
  <si>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</si>
  <si>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</si>
  <si>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</si>
  <si>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</si>
  <si>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</si>
  <si>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</si>
  <si>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</si>
  <si>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</si>
  <si>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</si>
  <si>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</si>
  <si>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</si>
  <si>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</si>
  <si>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</si>
  <si>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</si>
  <si>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</si>
  <si>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</si>
  <si>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</si>
  <si>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</si>
  <si>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</si>
  <si>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</si>
  <si>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</si>
  <si>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</si>
  <si>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</si>
  <si>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</si>
  <si>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</si>
  <si>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</si>
  <si>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</si>
  <si>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</si>
  <si>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</si>
  <si>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</si>
  <si>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</si>
  <si>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</si>
  <si>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</si>
  <si>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</si>
  <si>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</si>
  <si>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</si>
  <si>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</si>
  <si>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</si>
  <si>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</si>
  <si>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</si>
  <si>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</si>
  <si>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</si>
  <si>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</si>
  <si>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</si>
  <si>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</si>
  <si>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</si>
  <si>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</si>
  <si>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</si>
  <si>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</si>
  <si>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</si>
  <si>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</si>
  <si>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</si>
  <si>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</si>
  <si>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</si>
  <si>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</si>
  <si>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</si>
  <si>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</si>
  <si>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</si>
  <si>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</si>
  <si>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</si>
  <si>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地球環境局</t>
    <phoneticPr fontId="5"/>
  </si>
  <si>
    <t>-</t>
    <phoneticPr fontId="5"/>
  </si>
  <si>
    <t>○</t>
  </si>
  <si>
    <t>地球温暖化対策課
地球温暖化対策事業室</t>
    <phoneticPr fontId="5"/>
  </si>
  <si>
    <t>特別会計に関する法律第８５条第３項第１号ホ及び第２号
同法施行令第５０条第７項第１０号及び第１１号並びに第９項第１号</t>
    <phoneticPr fontId="5"/>
  </si>
  <si>
    <t>地球温暖化対策計画（平成28年5月13日閣議決定）</t>
    <phoneticPr fontId="5"/>
  </si>
  <si>
    <t>エネルギー消費量を抜本的に削減する大胆な省エネを進めるため、ベストを追求する発想でエネルギー効率が極めて高くCO2削減に最大の効果をもたらす技術を「L2-Tech」と位置づけ、導入促進をしているところ。経済成長とCO2削減の両立には革新的技術の活用が不可欠であり、我が国が世界に先がけてL2-Tech導入による低炭素設備投資のビジネスモデルを実現し、国際的な低炭素技術イノベーションを牽引することが重要である。一方でL2-Techは、先導的な技術であることから、導入実績や稼働実績の知見が乏しく、また、初期費用も高額となることから、普及拡大を進めるにあたり、積極的な財政支援の効果検証が必要。</t>
    <phoneticPr fontId="5"/>
  </si>
  <si>
    <t>（１）L2-Techリストの更新・拡充・情報発信（委託）（平成27年度～）
　補助事業の成果を整理分析しつつ、平成29年度までに策定された対象技術のリストを更新・拡充するとともに、それぞれの効率水準等を満たす個別の設備・機器の認証を実施し、L2-Techの情報を積極的に発信する。また、平成28年度に構築したL2-Tech情報プラットフォームの運用を通じて、先導的技術の情報や優良事例などを集積し、効果的な情報発信を行う。
（２）L2-Tec導入実証事業（補助）（平成29年度～平成30年度）
　平成28年度はL2-Tech導入拡大モデル事業として、L2-Techを積極的に導入しようとする事業所に対して、当該L2-Tech導入に要する経費の一部を支援した。平成29年度からはL2-Techを活用した展開性の高い優良事例の創出を目的とした導入実証を行っている。導入実証を通じて、L2-Tech導入時の現状プロセスとの適合方法や入れ替えによる操業影響の低減など、安定稼働に関するソリューション情報を収集するとともに、そのCO2削減効果を検証する。また、優良事例の公開により、新たなL2-Techの創造につなげる。（補助率：1/2）</t>
    <phoneticPr fontId="5"/>
  </si>
  <si>
    <t>-</t>
  </si>
  <si>
    <t>-</t>
    <phoneticPr fontId="5"/>
  </si>
  <si>
    <t>-</t>
    <phoneticPr fontId="5"/>
  </si>
  <si>
    <t>t-CO2</t>
    <phoneticPr fontId="5"/>
  </si>
  <si>
    <t>t-CO2</t>
    <phoneticPr fontId="5"/>
  </si>
  <si>
    <t>事業実施計画書、事業報告書</t>
    <phoneticPr fontId="5"/>
  </si>
  <si>
    <t>１t当たりのCO2削減コスト</t>
    <phoneticPr fontId="5"/>
  </si>
  <si>
    <t>件</t>
    <rPh sb="0" eb="1">
      <t>ケン</t>
    </rPh>
    <phoneticPr fontId="5"/>
  </si>
  <si>
    <t>-</t>
    <phoneticPr fontId="5"/>
  </si>
  <si>
    <t>-</t>
    <phoneticPr fontId="5"/>
  </si>
  <si>
    <t>委託事業執行額／L2-Techリストに登録された設備機器・技術数、また技術開発・実証の特定数</t>
    <rPh sb="45" eb="46">
      <t>スウ</t>
    </rPh>
    <phoneticPr fontId="5"/>
  </si>
  <si>
    <t>百万円/件</t>
    <rPh sb="0" eb="2">
      <t>ヒャクマン</t>
    </rPh>
    <rPh sb="2" eb="3">
      <t>エン</t>
    </rPh>
    <rPh sb="4" eb="5">
      <t>ケン</t>
    </rPh>
    <phoneticPr fontId="5"/>
  </si>
  <si>
    <t>162/9</t>
  </si>
  <si>
    <t>149/2</t>
  </si>
  <si>
    <t>119/6</t>
  </si>
  <si>
    <t>288/9</t>
  </si>
  <si>
    <t>-</t>
    <phoneticPr fontId="5"/>
  </si>
  <si>
    <t>-</t>
    <phoneticPr fontId="5"/>
  </si>
  <si>
    <t>１．地球温暖化対策の推進</t>
  </si>
  <si>
    <t>万t-CO2/年</t>
    <rPh sb="0" eb="1">
      <t>マン</t>
    </rPh>
    <rPh sb="7" eb="8">
      <t>ネン</t>
    </rPh>
    <phoneticPr fontId="5"/>
  </si>
  <si>
    <t>-</t>
    <phoneticPr fontId="5"/>
  </si>
  <si>
    <t>CO2削減効果の高いL2-Tech等設備の特定とその導入普及が促進されることにより、早期に大幅なCO２削減が図られる。</t>
    <phoneticPr fontId="5"/>
  </si>
  <si>
    <t>-</t>
    <phoneticPr fontId="5"/>
  </si>
  <si>
    <t>-</t>
    <phoneticPr fontId="5"/>
  </si>
  <si>
    <t>-</t>
    <phoneticPr fontId="5"/>
  </si>
  <si>
    <t>新27-0006</t>
    <phoneticPr fontId="5"/>
  </si>
  <si>
    <t>0060</t>
    <phoneticPr fontId="5"/>
  </si>
  <si>
    <t>0051</t>
    <phoneticPr fontId="5"/>
  </si>
  <si>
    <t>-</t>
    <phoneticPr fontId="5"/>
  </si>
  <si>
    <t>-</t>
    <phoneticPr fontId="5"/>
  </si>
  <si>
    <t>-</t>
    <phoneticPr fontId="5"/>
  </si>
  <si>
    <t>-</t>
    <phoneticPr fontId="5"/>
  </si>
  <si>
    <t>CO2削減量(t-CO2)</t>
    <phoneticPr fontId="5"/>
  </si>
  <si>
    <t>-</t>
    <phoneticPr fontId="5"/>
  </si>
  <si>
    <t>事業費（設備価格）/CO2削減量</t>
    <phoneticPr fontId="5"/>
  </si>
  <si>
    <t>L2-Tech導入実証事業の採択案件数（補助件数）
※平成29～30年度のみ</t>
    <phoneticPr fontId="5"/>
  </si>
  <si>
    <t>補助事業執行額／導入実証件数
※平成29～30年度のみ</t>
    <phoneticPr fontId="5"/>
  </si>
  <si>
    <t>エネルギー起源二酸化炭素の排出量（CO2換算トン）</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</si>
  <si>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</si>
  <si>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</si>
  <si>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</si>
  <si>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</si>
  <si>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</si>
  <si>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</si>
  <si>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</si>
  <si>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</si>
  <si>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</si>
  <si>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</si>
  <si>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</si>
  <si>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50/3</t>
    <phoneticPr fontId="5"/>
  </si>
  <si>
    <t>有</t>
  </si>
  <si>
    <t>無</t>
  </si>
  <si>
    <t>‐</t>
  </si>
  <si>
    <t>△</t>
  </si>
  <si>
    <t>先導的低炭素技術の情報整備により、先導的低炭素技術の普及が促進され、地球温暖化に対するリスクを低減することが求められていることから、社会のニーズを的確に反映している。</t>
    <rPh sb="54" eb="55">
      <t>モト</t>
    </rPh>
    <rPh sb="66" eb="68">
      <t>シャカイ</t>
    </rPh>
    <rPh sb="73" eb="75">
      <t>テキカク</t>
    </rPh>
    <rPh sb="76" eb="78">
      <t>ハンエイ</t>
    </rPh>
    <phoneticPr fontId="5"/>
  </si>
  <si>
    <t>基盤整備を公正に進めるためには、国として実施する必要がある。</t>
  </si>
  <si>
    <t>大胆な省エネを進めるため、先導的な低炭素技術の開発・導入・普及を強力に推進することが必要であり、優先度の高い事業である。</t>
    <rPh sb="48" eb="51">
      <t>ユウセンド</t>
    </rPh>
    <rPh sb="52" eb="53">
      <t>タカ</t>
    </rPh>
    <rPh sb="54" eb="56">
      <t>ジギョウ</t>
    </rPh>
    <phoneticPr fontId="5"/>
  </si>
  <si>
    <t>コストは成果実績に見合う十分に妥当な水準である。</t>
  </si>
  <si>
    <t>実績を踏まえた業務効率化策を検討・実施し、コスト削減を図っている。</t>
    <rPh sb="0" eb="2">
      <t>ジッセキ</t>
    </rPh>
    <rPh sb="3" eb="4">
      <t>フ</t>
    </rPh>
    <rPh sb="7" eb="9">
      <t>ギョウム</t>
    </rPh>
    <rPh sb="9" eb="12">
      <t>コウリツカ</t>
    </rPh>
    <rPh sb="12" eb="13">
      <t>サク</t>
    </rPh>
    <rPh sb="14" eb="16">
      <t>ケントウ</t>
    </rPh>
    <rPh sb="17" eb="19">
      <t>ジッシ</t>
    </rPh>
    <rPh sb="24" eb="26">
      <t>サクゲン</t>
    </rPh>
    <rPh sb="27" eb="28">
      <t>ハカ</t>
    </rPh>
    <phoneticPr fontId="5"/>
  </si>
  <si>
    <t>年度毎に作成される成果報告書を一般に公開している。</t>
    <rPh sb="9" eb="11">
      <t>セイカ</t>
    </rPh>
    <rPh sb="11" eb="14">
      <t>ホウコクショ</t>
    </rPh>
    <phoneticPr fontId="5"/>
  </si>
  <si>
    <t>事業者からの提案件数は十分だったものの、リスト反映に繋がる提案は少なく、結果として活動見込みに達しなかった。</t>
    <rPh sb="0" eb="3">
      <t>ジギョウシャ</t>
    </rPh>
    <rPh sb="6" eb="8">
      <t>テイアン</t>
    </rPh>
    <rPh sb="8" eb="10">
      <t>ケンスウ</t>
    </rPh>
    <rPh sb="11" eb="13">
      <t>ジュウブン</t>
    </rPh>
    <rPh sb="23" eb="25">
      <t>ハンエイ</t>
    </rPh>
    <rPh sb="26" eb="27">
      <t>ツナ</t>
    </rPh>
    <rPh sb="29" eb="31">
      <t>テイアン</t>
    </rPh>
    <rPh sb="32" eb="33">
      <t>スク</t>
    </rPh>
    <rPh sb="36" eb="38">
      <t>ケッカ</t>
    </rPh>
    <rPh sb="41" eb="43">
      <t>カツドウ</t>
    </rPh>
    <rPh sb="43" eb="45">
      <t>ミコ</t>
    </rPh>
    <rPh sb="47" eb="48">
      <t>タッ</t>
    </rPh>
    <phoneticPr fontId="5"/>
  </si>
  <si>
    <t>A.デロイトトーマツコンサルティング合同会社</t>
    <phoneticPr fontId="5"/>
  </si>
  <si>
    <t>人件費</t>
    <rPh sb="0" eb="3">
      <t>ジンケンヒ</t>
    </rPh>
    <phoneticPr fontId="5"/>
  </si>
  <si>
    <t>L2-Tech認証制度の運用、リスト更新、情報発信</t>
  </si>
  <si>
    <t>諸謝金、旅費、印刷製本費</t>
    <rPh sb="0" eb="1">
      <t>ショ</t>
    </rPh>
    <rPh sb="1" eb="3">
      <t>シャキン</t>
    </rPh>
    <rPh sb="4" eb="6">
      <t>リョヒ</t>
    </rPh>
    <rPh sb="7" eb="9">
      <t>インサツ</t>
    </rPh>
    <rPh sb="9" eb="11">
      <t>セイホン</t>
    </rPh>
    <rPh sb="11" eb="12">
      <t>ヒ</t>
    </rPh>
    <phoneticPr fontId="5"/>
  </si>
  <si>
    <t>B.株式会社エヌ・ティ・ティ・データ</t>
    <phoneticPr fontId="5"/>
  </si>
  <si>
    <t>借料及び損料</t>
    <rPh sb="0" eb="2">
      <t>シャクリョウ</t>
    </rPh>
    <rPh sb="2" eb="3">
      <t>オヨ</t>
    </rPh>
    <rPh sb="4" eb="6">
      <t>ソンリョウ</t>
    </rPh>
    <phoneticPr fontId="5"/>
  </si>
  <si>
    <t>外注費</t>
    <rPh sb="0" eb="3">
      <t>ガイチュウヒ</t>
    </rPh>
    <phoneticPr fontId="5"/>
  </si>
  <si>
    <t>雑役務費</t>
    <rPh sb="0" eb="1">
      <t>ザツ</t>
    </rPh>
    <rPh sb="1" eb="3">
      <t>エキム</t>
    </rPh>
    <rPh sb="3" eb="4">
      <t>ヒ</t>
    </rPh>
    <phoneticPr fontId="5"/>
  </si>
  <si>
    <t>システムの運用保守</t>
    <rPh sb="5" eb="7">
      <t>ウンヨウ</t>
    </rPh>
    <rPh sb="7" eb="9">
      <t>ホシュ</t>
    </rPh>
    <phoneticPr fontId="5"/>
  </si>
  <si>
    <t>クラウドサービス利用料</t>
    <rPh sb="8" eb="11">
      <t>リヨウリョウ</t>
    </rPh>
    <phoneticPr fontId="5"/>
  </si>
  <si>
    <t>システムの運用保守（株式会社NTTデータアイ）</t>
    <rPh sb="5" eb="7">
      <t>ウンヨウ</t>
    </rPh>
    <rPh sb="7" eb="9">
      <t>ホシュ</t>
    </rPh>
    <rPh sb="10" eb="12">
      <t>カブシキ</t>
    </rPh>
    <rPh sb="12" eb="14">
      <t>カイシャ</t>
    </rPh>
    <phoneticPr fontId="5"/>
  </si>
  <si>
    <t>システムのメンテナンス業務
（（株）ユー・エス・イー）</t>
    <rPh sb="11" eb="13">
      <t>ギョウム</t>
    </rPh>
    <rPh sb="16" eb="17">
      <t>カブ</t>
    </rPh>
    <phoneticPr fontId="5"/>
  </si>
  <si>
    <t>一般管理費、通信運搬費</t>
    <rPh sb="0" eb="2">
      <t>イッパン</t>
    </rPh>
    <rPh sb="2" eb="5">
      <t>カンリヒ</t>
    </rPh>
    <rPh sb="6" eb="8">
      <t>ツウシン</t>
    </rPh>
    <rPh sb="8" eb="11">
      <t>ウンパンヒ</t>
    </rPh>
    <phoneticPr fontId="5"/>
  </si>
  <si>
    <t>C.株式会社NTTデータアイ</t>
    <phoneticPr fontId="5"/>
  </si>
  <si>
    <t>デロイトトーマツコンサルティング合同会社</t>
    <rPh sb="16" eb="20">
      <t>ゴウドウカイシャ</t>
    </rPh>
    <phoneticPr fontId="5"/>
  </si>
  <si>
    <t>L2-Tech認証制度の運用、リスト更新、情報発信等</t>
    <rPh sb="25" eb="26">
      <t>ナド</t>
    </rPh>
    <phoneticPr fontId="5"/>
  </si>
  <si>
    <t>-</t>
    <phoneticPr fontId="5"/>
  </si>
  <si>
    <t>株式会社エヌ・ティ・ティ・データ</t>
    <rPh sb="0" eb="4">
      <t>カブシキカイシャ</t>
    </rPh>
    <phoneticPr fontId="5"/>
  </si>
  <si>
    <t>L2-Tech情報システムの運用保守</t>
    <rPh sb="7" eb="9">
      <t>ジョウホウ</t>
    </rPh>
    <rPh sb="14" eb="16">
      <t>ウンヨウ</t>
    </rPh>
    <rPh sb="16" eb="18">
      <t>ホシュ</t>
    </rPh>
    <phoneticPr fontId="5"/>
  </si>
  <si>
    <t>株式会社NTTデータアイ</t>
  </si>
  <si>
    <t>リスト更新・拡充及び技術開発・実証の特定調査などでヒアリングを行った企業数</t>
    <phoneticPr fontId="5"/>
  </si>
  <si>
    <t>-</t>
    <phoneticPr fontId="5"/>
  </si>
  <si>
    <t>概ね設定した目標を達成している。</t>
    <rPh sb="0" eb="1">
      <t>オオム</t>
    </rPh>
    <phoneticPr fontId="5"/>
  </si>
  <si>
    <t>・平成29～30年度、令和元年度（国費ベース）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rPh sb="1" eb="3">
      <t>ヘイセイ</t>
    </rPh>
    <rPh sb="11" eb="13">
      <t>レイワ</t>
    </rPh>
    <rPh sb="13" eb="16">
      <t>ガンネンド</t>
    </rPh>
    <phoneticPr fontId="5"/>
  </si>
  <si>
    <t>-</t>
    <phoneticPr fontId="5"/>
  </si>
  <si>
    <t>令和12年度までに1tあたりのCO2削減コストを30,000円以下とする。
※本事業の終了年度である令和2年度までは国費ベース、令和12年度は事業費ベースの目標値。</t>
    <rPh sb="0" eb="2">
      <t>レイワ</t>
    </rPh>
    <rPh sb="50" eb="52">
      <t>レイワ</t>
    </rPh>
    <rPh sb="64" eb="66">
      <t>レイワ</t>
    </rPh>
    <rPh sb="73" eb="74">
      <t>ヒ</t>
    </rPh>
    <phoneticPr fontId="5"/>
  </si>
  <si>
    <t>費目・使途は事前に十分検討しており、また、精算時に精査して妥当性を確認している。</t>
    <rPh sb="21" eb="24">
      <t>セイサンジ</t>
    </rPh>
    <rPh sb="25" eb="27">
      <t>セイサ</t>
    </rPh>
    <phoneticPr fontId="5"/>
  </si>
  <si>
    <t>資金の流れを精算時に把握し、妥当性を確認している。</t>
    <rPh sb="6" eb="9">
      <t>セイサンジ</t>
    </rPh>
    <phoneticPr fontId="5"/>
  </si>
  <si>
    <t>0038</t>
    <phoneticPr fontId="5"/>
  </si>
  <si>
    <t>L2-Techに関する情報発信をホームページ等を通じて継続的に実施し、L2-Techの更なる普及拡大に努める。</t>
    <rPh sb="8" eb="9">
      <t>カン</t>
    </rPh>
    <rPh sb="11" eb="13">
      <t>ジョウホウ</t>
    </rPh>
    <rPh sb="13" eb="15">
      <t>ハッシン</t>
    </rPh>
    <rPh sb="22" eb="23">
      <t>トウ</t>
    </rPh>
    <rPh sb="24" eb="25">
      <t>ツウ</t>
    </rPh>
    <rPh sb="27" eb="30">
      <t>ケイゾクテキ</t>
    </rPh>
    <rPh sb="31" eb="33">
      <t>ジッシ</t>
    </rPh>
    <rPh sb="43" eb="44">
      <t>サラ</t>
    </rPh>
    <rPh sb="46" eb="48">
      <t>フキュウ</t>
    </rPh>
    <rPh sb="48" eb="50">
      <t>カクダイ</t>
    </rPh>
    <rPh sb="51" eb="52">
      <t>ツト</t>
    </rPh>
    <phoneticPr fontId="5"/>
  </si>
  <si>
    <t>L2-Tech（先導的低炭素技術）導入拡大推進事業</t>
    <phoneticPr fontId="5"/>
  </si>
  <si>
    <t>2030年度までにCO2を141,850ｔ削減する。</t>
    <rPh sb="4" eb="6">
      <t>ネンド</t>
    </rPh>
    <rPh sb="21" eb="23">
      <t>サクゲン</t>
    </rPh>
    <phoneticPr fontId="5"/>
  </si>
  <si>
    <t>令和元年度</t>
    <rPh sb="0" eb="2">
      <t>レイワ</t>
    </rPh>
    <rPh sb="2" eb="3">
      <t>モト</t>
    </rPh>
    <rPh sb="3" eb="4">
      <t>ネン</t>
    </rPh>
    <rPh sb="4" eb="5">
      <t>ド</t>
    </rPh>
    <phoneticPr fontId="22"/>
  </si>
  <si>
    <t>補助事業が平成30年度に終了して委託事業のみとなったため、昨年度と比較して不用率は更に改善した。成果実績や活動実績について、目標に達してはいないものの単位当たりコストが良化しており、効率的に事業実施してリストの質を高められた。</t>
    <rPh sb="0" eb="2">
      <t>ホジョ</t>
    </rPh>
    <rPh sb="2" eb="4">
      <t>ジギョウ</t>
    </rPh>
    <rPh sb="5" eb="7">
      <t>ヘイセイ</t>
    </rPh>
    <rPh sb="9" eb="11">
      <t>ネンド</t>
    </rPh>
    <rPh sb="12" eb="14">
      <t>シュウリョウ</t>
    </rPh>
    <rPh sb="16" eb="18">
      <t>イタク</t>
    </rPh>
    <rPh sb="18" eb="20">
      <t>ジギョウ</t>
    </rPh>
    <rPh sb="29" eb="32">
      <t>サクネンド</t>
    </rPh>
    <rPh sb="33" eb="35">
      <t>ヒカク</t>
    </rPh>
    <rPh sb="37" eb="39">
      <t>フヨウ</t>
    </rPh>
    <rPh sb="39" eb="40">
      <t>リツ</t>
    </rPh>
    <rPh sb="41" eb="42">
      <t>サラ</t>
    </rPh>
    <rPh sb="43" eb="45">
      <t>カイゼン</t>
    </rPh>
    <rPh sb="48" eb="50">
      <t>セイカ</t>
    </rPh>
    <rPh sb="50" eb="52">
      <t>ジッセキ</t>
    </rPh>
    <rPh sb="53" eb="55">
      <t>カツドウ</t>
    </rPh>
    <rPh sb="55" eb="57">
      <t>ジッセキ</t>
    </rPh>
    <rPh sb="62" eb="64">
      <t>モクヒョウ</t>
    </rPh>
    <rPh sb="65" eb="66">
      <t>タッ</t>
    </rPh>
    <rPh sb="75" eb="77">
      <t>タンイ</t>
    </rPh>
    <rPh sb="77" eb="78">
      <t>ア</t>
    </rPh>
    <rPh sb="84" eb="86">
      <t>リョウカ</t>
    </rPh>
    <rPh sb="91" eb="93">
      <t>コウリツ</t>
    </rPh>
    <rPh sb="93" eb="94">
      <t>テキ</t>
    </rPh>
    <rPh sb="95" eb="97">
      <t>ジギョウ</t>
    </rPh>
    <rPh sb="97" eb="99">
      <t>ジッシ</t>
    </rPh>
    <rPh sb="105" eb="106">
      <t>シツ</t>
    </rPh>
    <rPh sb="107" eb="108">
      <t>タカ</t>
    </rPh>
    <phoneticPr fontId="5"/>
  </si>
  <si>
    <t>当該分野に関して実績や知見を十分に有した者が実施しており、最も合理的・効率的な開発を実現している。</t>
    <phoneticPr fontId="5"/>
  </si>
  <si>
    <t>その他</t>
    <rPh sb="2" eb="3">
      <t>タ</t>
    </rPh>
    <phoneticPr fontId="5"/>
  </si>
  <si>
    <t>消費税及び地方消費税</t>
    <phoneticPr fontId="5"/>
  </si>
  <si>
    <t>自己負担額</t>
    <rPh sb="0" eb="2">
      <t>ジコ</t>
    </rPh>
    <rPh sb="2" eb="4">
      <t>フタン</t>
    </rPh>
    <rPh sb="4" eb="5">
      <t>ガク</t>
    </rPh>
    <phoneticPr fontId="5"/>
  </si>
  <si>
    <t>自己負担額</t>
    <rPh sb="0" eb="2">
      <t>ジコ</t>
    </rPh>
    <rPh sb="2" eb="5">
      <t>フタンガク</t>
    </rPh>
    <phoneticPr fontId="5"/>
  </si>
  <si>
    <t>-</t>
    <phoneticPr fontId="5"/>
  </si>
  <si>
    <t>－</t>
    <phoneticPr fontId="5"/>
  </si>
  <si>
    <t>委託については、一般競争契約（総合評価・最低価格）により支出先を選定しているが、一者応札となった契約があった。</t>
    <rPh sb="20" eb="22">
      <t>サイテイ</t>
    </rPh>
    <rPh sb="22" eb="24">
      <t>カカク</t>
    </rPh>
    <rPh sb="40" eb="41">
      <t>イッ</t>
    </rPh>
    <rPh sb="41" eb="42">
      <t>シャ</t>
    </rPh>
    <rPh sb="42" eb="44">
      <t>オウサツ</t>
    </rPh>
    <rPh sb="48" eb="50">
      <t>ケイヤク</t>
    </rPh>
    <phoneticPr fontId="5"/>
  </si>
  <si>
    <t>室長　加藤 聖</t>
    <phoneticPr fontId="5"/>
  </si>
  <si>
    <t>-</t>
    <phoneticPr fontId="5"/>
  </si>
  <si>
    <t>-</t>
    <phoneticPr fontId="5"/>
  </si>
  <si>
    <t>外部有識者点検対象外</t>
    <phoneticPr fontId="5"/>
  </si>
  <si>
    <t>終了予定</t>
  </si>
  <si>
    <t>令和元年度で終了の事業。
当該事業の成果を十分に検証し、今後の新たな技術導入に係る事業へ活用すること。</t>
    <phoneticPr fontId="5"/>
  </si>
  <si>
    <t>本事業の成果であるL2-Techリスト、水準表、認証製品一覧及び補助事業における実証成果を活用し、新たな政策や事業へとつなげる。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</si>
</sst>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180203</xdr:colOff>
      <xdr:row>741</xdr:row>
      <xdr:rowOff>270305</xdr:rowOff>
    </xdr:from>
    <xdr:to>
      <xdr:col>47</xdr:col>
      <xdr:colOff>140536</xdr:colOff>
      <xdr:row>743</xdr:row>
      <xdr:rowOff>106878</xdr:rowOff>
    </xdr:to>
    <xdr:sp macro="" textlink="">
      <xdr:nvSpPr>
        <xdr:cNvPr id="149" name="正方形/長方形 148"/>
        <xdr:cNvSpPr/>
      </xdr:nvSpPr>
      <xdr:spPr bwMode="auto">
        <a:xfrm>
          <a:off x="1621825" y="50366656"/>
          <a:ext cx="8198170" cy="53164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49.5</a:t>
          </a:r>
          <a:r>
            <a:rPr kumimoji="1" lang="ja-JP" altLang="en-US" sz="1100">
              <a:solidFill>
                <a:sysClr val="windowText" lastClr="000000"/>
              </a:solidFill>
            </a:rPr>
            <a:t>百万円</a:t>
          </a:r>
        </a:p>
      </xdr:txBody>
    </xdr:sp>
    <xdr:clientData/>
  </xdr:twoCellAnchor>
  <xdr:twoCellAnchor>
    <xdr:from>
      <xdr:col>8</xdr:col>
      <xdr:colOff>73242</xdr:colOff>
      <xdr:row>743</xdr:row>
      <xdr:rowOff>144165</xdr:rowOff>
    </xdr:from>
    <xdr:to>
      <xdr:col>47</xdr:col>
      <xdr:colOff>110653</xdr:colOff>
      <xdr:row>745</xdr:row>
      <xdr:rowOff>193076</xdr:rowOff>
    </xdr:to>
    <xdr:sp macro="" textlink="">
      <xdr:nvSpPr>
        <xdr:cNvPr id="150" name="大かっこ 149"/>
        <xdr:cNvSpPr/>
      </xdr:nvSpPr>
      <xdr:spPr>
        <a:xfrm>
          <a:off x="1720810" y="50935584"/>
          <a:ext cx="8069302" cy="7439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＜業務内容＞</a:t>
          </a:r>
          <a:endParaRPr kumimoji="1" lang="en-US" altLang="ja-JP" sz="1100"/>
        </a:p>
        <a:p>
          <a:pPr marL="0" marR="0" indent="0" defTabSz="914400" rtl="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tx1"/>
              </a:solidFill>
              <a:effectLst/>
              <a:latin typeface="+mn-lt"/>
              <a:ea typeface="+mn-ea"/>
              <a:cs typeface="+mn-cs"/>
            </a:rPr>
            <a:t>L2-Tech</a:t>
          </a:r>
          <a:r>
            <a:rPr kumimoji="1" lang="ja-JP" altLang="ja-JP" sz="1100" b="0" i="0" baseline="0">
              <a:solidFill>
                <a:schemeClr val="tx1"/>
              </a:solidFill>
              <a:effectLst/>
              <a:latin typeface="+mn-lt"/>
              <a:ea typeface="+mn-ea"/>
              <a:cs typeface="+mn-cs"/>
            </a:rPr>
            <a:t>リストの更新・拡充・情報発信</a:t>
          </a:r>
          <a:r>
            <a:rPr kumimoji="1" lang="ja-JP" altLang="en-US"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メーカから最新の技術情報が自動的に集まる仕組みなど、 </a:t>
          </a:r>
          <a:r>
            <a:rPr kumimoji="1" lang="en-US" altLang="ja-JP" sz="1100" b="0" i="0" baseline="0">
              <a:solidFill>
                <a:schemeClr val="tx1"/>
              </a:solidFill>
              <a:effectLst/>
              <a:latin typeface="+mn-lt"/>
              <a:ea typeface="+mn-ea"/>
              <a:cs typeface="+mn-cs"/>
            </a:rPr>
            <a:t>L2-Tech</a:t>
          </a:r>
          <a:r>
            <a:rPr kumimoji="1" lang="ja-JP" altLang="ja-JP" sz="1100" b="0" i="0" baseline="0">
              <a:solidFill>
                <a:schemeClr val="tx1"/>
              </a:solidFill>
              <a:effectLst/>
              <a:latin typeface="+mn-lt"/>
              <a:ea typeface="+mn-ea"/>
              <a:cs typeface="+mn-cs"/>
            </a:rPr>
            <a:t>リストの効率的な更新・拡充手法の検討・実践。</a:t>
          </a:r>
          <a:endParaRPr kumimoji="1" lang="en-US" altLang="ja-JP" sz="1100" b="0" i="0" baseline="0">
            <a:solidFill>
              <a:schemeClr val="tx1"/>
            </a:solidFill>
            <a:effectLst/>
            <a:latin typeface="+mn-lt"/>
            <a:ea typeface="+mn-ea"/>
            <a:cs typeface="+mn-cs"/>
          </a:endParaRPr>
        </a:p>
      </xdr:txBody>
    </xdr:sp>
    <xdr:clientData/>
  </xdr:twoCellAnchor>
  <xdr:twoCellAnchor>
    <xdr:from>
      <xdr:col>10</xdr:col>
      <xdr:colOff>79418</xdr:colOff>
      <xdr:row>746</xdr:row>
      <xdr:rowOff>246640</xdr:rowOff>
    </xdr:from>
    <xdr:to>
      <xdr:col>21</xdr:col>
      <xdr:colOff>97078</xdr:colOff>
      <xdr:row>747</xdr:row>
      <xdr:rowOff>300028</xdr:rowOff>
    </xdr:to>
    <xdr:sp macro="" textlink="">
      <xdr:nvSpPr>
        <xdr:cNvPr id="151" name="フレーム 150"/>
        <xdr:cNvSpPr/>
      </xdr:nvSpPr>
      <xdr:spPr bwMode="auto">
        <a:xfrm>
          <a:off x="2138877" y="52080660"/>
          <a:ext cx="2283066" cy="40092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一般競争契約（総合評価）・委託</a:t>
          </a:r>
        </a:p>
      </xdr:txBody>
    </xdr:sp>
    <xdr:clientData/>
  </xdr:twoCellAnchor>
  <xdr:twoCellAnchor>
    <xdr:from>
      <xdr:col>9</xdr:col>
      <xdr:colOff>135329</xdr:colOff>
      <xdr:row>748</xdr:row>
      <xdr:rowOff>319108</xdr:rowOff>
    </xdr:from>
    <xdr:to>
      <xdr:col>28</xdr:col>
      <xdr:colOff>68016</xdr:colOff>
      <xdr:row>751</xdr:row>
      <xdr:rowOff>217165</xdr:rowOff>
    </xdr:to>
    <xdr:sp macro="" textlink="">
      <xdr:nvSpPr>
        <xdr:cNvPr id="152" name="正方形/長方形 151"/>
        <xdr:cNvSpPr/>
      </xdr:nvSpPr>
      <xdr:spPr bwMode="auto">
        <a:xfrm>
          <a:off x="1988843" y="52848196"/>
          <a:ext cx="3845659" cy="94065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Ａ．デロイトトーマツコンサルティング合同会社</a:t>
          </a:r>
          <a:r>
            <a:rPr lang="en-US" altLang="ja-JP" sz="1100" b="0" i="0" u="none" strike="noStrike">
              <a:solidFill>
                <a:schemeClr val="lt1"/>
              </a:solidFill>
              <a:latin typeface="+mn-lt"/>
              <a:ea typeface="+mn-ea"/>
              <a:cs typeface="+mn-cs"/>
            </a:rPr>
            <a:t>3</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23.1</a:t>
          </a:r>
          <a:r>
            <a:rPr kumimoji="1" lang="ja-JP" altLang="en-US" sz="1100">
              <a:solidFill>
                <a:sysClr val="windowText" lastClr="000000"/>
              </a:solidFill>
            </a:rPr>
            <a:t>百万円</a:t>
          </a:r>
        </a:p>
      </xdr:txBody>
    </xdr:sp>
    <xdr:clientData/>
  </xdr:twoCellAnchor>
  <xdr:twoCellAnchor>
    <xdr:from>
      <xdr:col>9</xdr:col>
      <xdr:colOff>152806</xdr:colOff>
      <xdr:row>745</xdr:row>
      <xdr:rowOff>128717</xdr:rowOff>
    </xdr:from>
    <xdr:to>
      <xdr:col>9</xdr:col>
      <xdr:colOff>152806</xdr:colOff>
      <xdr:row>755</xdr:row>
      <xdr:rowOff>308919</xdr:rowOff>
    </xdr:to>
    <xdr:cxnSp macro="">
      <xdr:nvCxnSpPr>
        <xdr:cNvPr id="153" name="直線コネクタ 152"/>
        <xdr:cNvCxnSpPr/>
      </xdr:nvCxnSpPr>
      <xdr:spPr bwMode="auto">
        <a:xfrm flipV="1">
          <a:off x="2006320" y="51615203"/>
          <a:ext cx="0" cy="36555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182674</xdr:colOff>
      <xdr:row>749</xdr:row>
      <xdr:rowOff>185947</xdr:rowOff>
    </xdr:from>
    <xdr:to>
      <xdr:col>45</xdr:col>
      <xdr:colOff>10969</xdr:colOff>
      <xdr:row>752</xdr:row>
      <xdr:rowOff>69557</xdr:rowOff>
    </xdr:to>
    <xdr:sp macro="" textlink="">
      <xdr:nvSpPr>
        <xdr:cNvPr id="155" name="大かっこ 154"/>
        <xdr:cNvSpPr/>
      </xdr:nvSpPr>
      <xdr:spPr bwMode="auto">
        <a:xfrm>
          <a:off x="5743215" y="53062569"/>
          <a:ext cx="3535322" cy="92621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事業の取り</a:t>
          </a:r>
          <a:r>
            <a:rPr kumimoji="1" lang="ja-JP" altLang="en-US" sz="1100">
              <a:solidFill>
                <a:schemeClr val="tx1"/>
              </a:solidFill>
              <a:effectLst/>
              <a:latin typeface="+mn-lt"/>
              <a:ea typeface="+mn-ea"/>
              <a:cs typeface="+mn-cs"/>
            </a:rPr>
            <a:t>まと</a:t>
          </a:r>
          <a:r>
            <a:rPr kumimoji="1" lang="ja-JP" altLang="ja-JP" sz="1100">
              <a:solidFill>
                <a:schemeClr val="tx1"/>
              </a:solidFill>
              <a:effectLst/>
              <a:latin typeface="+mn-lt"/>
              <a:ea typeface="+mn-ea"/>
              <a:cs typeface="+mn-cs"/>
            </a:rPr>
            <a:t>め</a:t>
          </a:r>
          <a:r>
            <a:rPr kumimoji="1" lang="ja-JP" altLang="en-US" sz="1100">
              <a:solidFill>
                <a:schemeClr val="tx1"/>
              </a:solidFill>
              <a:effectLst/>
              <a:latin typeface="+mn-lt"/>
              <a:ea typeface="+mn-ea"/>
              <a:cs typeface="+mn-cs"/>
            </a:rPr>
            <a:t>、</a:t>
          </a:r>
          <a:r>
            <a:rPr lang="en-US" altLang="ja-JP" sz="1100" b="0" i="0" u="none" strike="noStrike">
              <a:solidFill>
                <a:schemeClr val="tx1"/>
              </a:solidFill>
              <a:effectLst/>
              <a:latin typeface="+mn-lt"/>
              <a:ea typeface="+mn-ea"/>
              <a:cs typeface="+mn-cs"/>
            </a:rPr>
            <a:t>L2-Tech</a:t>
          </a:r>
          <a:r>
            <a:rPr lang="ja-JP" altLang="en-US" sz="1100" b="0" i="0" u="none" strike="noStrike">
              <a:solidFill>
                <a:schemeClr val="tx1"/>
              </a:solidFill>
              <a:effectLst/>
              <a:latin typeface="+mn-lt"/>
              <a:ea typeface="+mn-ea"/>
              <a:cs typeface="+mn-cs"/>
            </a:rPr>
            <a:t>リスト更新に係る文献調査、</a:t>
          </a:r>
          <a:r>
            <a:rPr kumimoji="1" lang="ja-JP" altLang="en-US" sz="1100">
              <a:solidFill>
                <a:schemeClr val="tx1"/>
              </a:solidFill>
              <a:effectLst/>
              <a:latin typeface="+mn-lt"/>
              <a:ea typeface="+mn-ea"/>
              <a:cs typeface="+mn-cs"/>
            </a:rPr>
            <a:t>認証制度の運営、</a:t>
          </a:r>
          <a:r>
            <a:rPr kumimoji="1" lang="en-US" altLang="ja-JP" sz="1100">
              <a:solidFill>
                <a:schemeClr val="tx1"/>
              </a:solidFill>
              <a:effectLst/>
              <a:latin typeface="+mn-lt"/>
              <a:ea typeface="+mn-ea"/>
              <a:cs typeface="+mn-cs"/>
            </a:rPr>
            <a:t>L2-Tech</a:t>
          </a:r>
          <a:r>
            <a:rPr kumimoji="1" lang="ja-JP" altLang="ja-JP" sz="1100">
              <a:solidFill>
                <a:schemeClr val="tx1"/>
              </a:solidFill>
              <a:effectLst/>
              <a:latin typeface="+mn-lt"/>
              <a:ea typeface="+mn-ea"/>
              <a:cs typeface="+mn-cs"/>
            </a:rPr>
            <a:t>情報の拡充に向けた検討・調査・とりまとめ</a:t>
          </a:r>
          <a:endParaRPr lang="ja-JP" altLang="ja-JP">
            <a:effectLst/>
          </a:endParaRPr>
        </a:p>
      </xdr:txBody>
    </xdr:sp>
    <xdr:clientData/>
  </xdr:twoCellAnchor>
  <xdr:twoCellAnchor>
    <xdr:from>
      <xdr:col>10</xdr:col>
      <xdr:colOff>102436</xdr:colOff>
      <xdr:row>749</xdr:row>
      <xdr:rowOff>102207</xdr:rowOff>
    </xdr:from>
    <xdr:to>
      <xdr:col>27</xdr:col>
      <xdr:colOff>140612</xdr:colOff>
      <xdr:row>752</xdr:row>
      <xdr:rowOff>180203</xdr:rowOff>
    </xdr:to>
    <xdr:sp macro="" textlink="">
      <xdr:nvSpPr>
        <xdr:cNvPr id="156" name="正方形/長方形 155"/>
        <xdr:cNvSpPr/>
      </xdr:nvSpPr>
      <xdr:spPr bwMode="auto">
        <a:xfrm>
          <a:off x="2161895" y="52978829"/>
          <a:ext cx="3539258" cy="112059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10</xdr:col>
      <xdr:colOff>121924</xdr:colOff>
      <xdr:row>754</xdr:row>
      <xdr:rowOff>102698</xdr:rowOff>
    </xdr:from>
    <xdr:to>
      <xdr:col>22</xdr:col>
      <xdr:colOff>46391</xdr:colOff>
      <xdr:row>755</xdr:row>
      <xdr:rowOff>113851</xdr:rowOff>
    </xdr:to>
    <xdr:sp macro="" textlink="">
      <xdr:nvSpPr>
        <xdr:cNvPr id="157" name="フレーム 156"/>
        <xdr:cNvSpPr/>
      </xdr:nvSpPr>
      <xdr:spPr bwMode="auto">
        <a:xfrm>
          <a:off x="2181383" y="54716989"/>
          <a:ext cx="2395819" cy="358686"/>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一般競争契約（最低価格）・委託</a:t>
          </a:r>
        </a:p>
      </xdr:txBody>
    </xdr:sp>
    <xdr:clientData/>
  </xdr:twoCellAnchor>
  <xdr:twoCellAnchor>
    <xdr:from>
      <xdr:col>11</xdr:col>
      <xdr:colOff>43404</xdr:colOff>
      <xdr:row>756</xdr:row>
      <xdr:rowOff>290132</xdr:rowOff>
    </xdr:from>
    <xdr:to>
      <xdr:col>20</xdr:col>
      <xdr:colOff>192973</xdr:colOff>
      <xdr:row>758</xdr:row>
      <xdr:rowOff>77967</xdr:rowOff>
    </xdr:to>
    <xdr:sp macro="" textlink="">
      <xdr:nvSpPr>
        <xdr:cNvPr id="158" name="正方形/長方形 157"/>
        <xdr:cNvSpPr/>
      </xdr:nvSpPr>
      <xdr:spPr bwMode="auto">
        <a:xfrm>
          <a:off x="2308809" y="55599490"/>
          <a:ext cx="2003083" cy="80469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Ｂ．株式会社エヌ・ティ・ティ・データ</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26.4</a:t>
          </a:r>
          <a:r>
            <a:rPr kumimoji="1" lang="ja-JP" altLang="en-US" sz="1100">
              <a:solidFill>
                <a:sysClr val="windowText" lastClr="000000"/>
              </a:solidFill>
            </a:rPr>
            <a:t>百万円</a:t>
          </a:r>
        </a:p>
      </xdr:txBody>
    </xdr:sp>
    <xdr:clientData/>
  </xdr:twoCellAnchor>
  <xdr:twoCellAnchor>
    <xdr:from>
      <xdr:col>11</xdr:col>
      <xdr:colOff>124944</xdr:colOff>
      <xdr:row>758</xdr:row>
      <xdr:rowOff>252694</xdr:rowOff>
    </xdr:from>
    <xdr:to>
      <xdr:col>21</xdr:col>
      <xdr:colOff>105107</xdr:colOff>
      <xdr:row>759</xdr:row>
      <xdr:rowOff>326990</xdr:rowOff>
    </xdr:to>
    <xdr:sp macro="" textlink="">
      <xdr:nvSpPr>
        <xdr:cNvPr id="159" name="大かっこ 158"/>
        <xdr:cNvSpPr/>
      </xdr:nvSpPr>
      <xdr:spPr bwMode="auto">
        <a:xfrm>
          <a:off x="2390349" y="56578910"/>
          <a:ext cx="2039623" cy="74362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rtl="0" fontAlgn="auto"/>
          <a:r>
            <a:rPr kumimoji="1" lang="ja-JP" altLang="en-US" sz="1100">
              <a:solidFill>
                <a:schemeClr val="tx1"/>
              </a:solidFill>
              <a:effectLst/>
              <a:latin typeface="+mn-lt"/>
              <a:ea typeface="+mn-ea"/>
              <a:cs typeface="+mn-cs"/>
            </a:rPr>
            <a:t>事業のとりまとめ、システムの運用保守</a:t>
          </a:r>
          <a:endParaRPr kumimoji="1" lang="en-US" altLang="ja-JP" sz="1100">
            <a:latin typeface="+mn-ea"/>
            <a:ea typeface="+mn-ea"/>
          </a:endParaRPr>
        </a:p>
      </xdr:txBody>
    </xdr:sp>
    <xdr:clientData/>
  </xdr:twoCellAnchor>
  <xdr:twoCellAnchor>
    <xdr:from>
      <xdr:col>9</xdr:col>
      <xdr:colOff>162332</xdr:colOff>
      <xdr:row>748</xdr:row>
      <xdr:rowOff>100505</xdr:rowOff>
    </xdr:from>
    <xdr:to>
      <xdr:col>17</xdr:col>
      <xdr:colOff>14858</xdr:colOff>
      <xdr:row>749</xdr:row>
      <xdr:rowOff>100391</xdr:rowOff>
    </xdr:to>
    <xdr:grpSp>
      <xdr:nvGrpSpPr>
        <xdr:cNvPr id="160" name="グループ化 159"/>
        <xdr:cNvGrpSpPr/>
      </xdr:nvGrpSpPr>
      <xdr:grpSpPr>
        <a:xfrm>
          <a:off x="1716812" y="54720665"/>
          <a:ext cx="1234286" cy="355486"/>
          <a:chOff x="1865780" y="49618116"/>
          <a:chExt cx="5786613" cy="457237"/>
        </a:xfrm>
      </xdr:grpSpPr>
      <xdr:cxnSp macro="">
        <xdr:nvCxnSpPr>
          <xdr:cNvPr id="161" name="直線コネクタ 160"/>
          <xdr:cNvCxnSpPr/>
        </xdr:nvCxnSpPr>
        <xdr:spPr bwMode="auto">
          <a:xfrm>
            <a:off x="1865780" y="49627117"/>
            <a:ext cx="5776632"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2" name="直線矢印コネクタ 161"/>
          <xdr:cNvCxnSpPr/>
        </xdr:nvCxnSpPr>
        <xdr:spPr bwMode="auto">
          <a:xfrm flipH="1">
            <a:off x="7649882" y="49618116"/>
            <a:ext cx="2511" cy="4572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157850</xdr:colOff>
      <xdr:row>755</xdr:row>
      <xdr:rowOff>298163</xdr:rowOff>
    </xdr:from>
    <xdr:to>
      <xdr:col>17</xdr:col>
      <xdr:colOff>10376</xdr:colOff>
      <xdr:row>756</xdr:row>
      <xdr:rowOff>298049</xdr:rowOff>
    </xdr:to>
    <xdr:grpSp>
      <xdr:nvGrpSpPr>
        <xdr:cNvPr id="163" name="グループ化 162"/>
        <xdr:cNvGrpSpPr/>
      </xdr:nvGrpSpPr>
      <xdr:grpSpPr>
        <a:xfrm>
          <a:off x="1712330" y="57407523"/>
          <a:ext cx="1234286" cy="355486"/>
          <a:chOff x="1865780" y="49618116"/>
          <a:chExt cx="5786613" cy="457237"/>
        </a:xfrm>
      </xdr:grpSpPr>
      <xdr:cxnSp macro="">
        <xdr:nvCxnSpPr>
          <xdr:cNvPr id="164" name="直線コネクタ 163"/>
          <xdr:cNvCxnSpPr/>
        </xdr:nvCxnSpPr>
        <xdr:spPr bwMode="auto">
          <a:xfrm>
            <a:off x="1865780" y="49627117"/>
            <a:ext cx="5776632"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5" name="直線矢印コネクタ 164"/>
          <xdr:cNvCxnSpPr/>
        </xdr:nvCxnSpPr>
        <xdr:spPr bwMode="auto">
          <a:xfrm flipH="1">
            <a:off x="7649882" y="49618116"/>
            <a:ext cx="2511" cy="4572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194290</xdr:colOff>
      <xdr:row>755</xdr:row>
      <xdr:rowOff>149786</xdr:rowOff>
    </xdr:from>
    <xdr:to>
      <xdr:col>35</xdr:col>
      <xdr:colOff>1170</xdr:colOff>
      <xdr:row>756</xdr:row>
      <xdr:rowOff>146561</xdr:rowOff>
    </xdr:to>
    <xdr:sp macro="" textlink="">
      <xdr:nvSpPr>
        <xdr:cNvPr id="166" name="フレーム 165"/>
        <xdr:cNvSpPr/>
      </xdr:nvSpPr>
      <xdr:spPr bwMode="auto">
        <a:xfrm>
          <a:off x="5342939" y="55111610"/>
          <a:ext cx="1866339" cy="34430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外注・随意契約（その他）</a:t>
          </a:r>
          <a:endParaRPr kumimoji="1" lang="en-US" altLang="ja-JP" sz="900">
            <a:solidFill>
              <a:schemeClr val="tx1"/>
            </a:solidFill>
          </a:endParaRPr>
        </a:p>
      </xdr:txBody>
    </xdr:sp>
    <xdr:clientData/>
  </xdr:twoCellAnchor>
  <xdr:twoCellAnchor>
    <xdr:from>
      <xdr:col>26</xdr:col>
      <xdr:colOff>126525</xdr:colOff>
      <xdr:row>756</xdr:row>
      <xdr:rowOff>295307</xdr:rowOff>
    </xdr:from>
    <xdr:to>
      <xdr:col>37</xdr:col>
      <xdr:colOff>122678</xdr:colOff>
      <xdr:row>757</xdr:row>
      <xdr:rowOff>579147</xdr:rowOff>
    </xdr:to>
    <xdr:sp macro="" textlink="">
      <xdr:nvSpPr>
        <xdr:cNvPr id="167" name="正方形/長方形 166"/>
        <xdr:cNvSpPr/>
      </xdr:nvSpPr>
      <xdr:spPr bwMode="auto">
        <a:xfrm>
          <a:off x="5481120" y="55604665"/>
          <a:ext cx="2261558" cy="63137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100">
              <a:solidFill>
                <a:schemeClr val="tx1"/>
              </a:solidFill>
            </a:rPr>
            <a:t>Ｃ．株式会社</a:t>
          </a:r>
          <a:r>
            <a:rPr kumimoji="1" lang="en-US" altLang="ja-JP" sz="1100">
              <a:solidFill>
                <a:schemeClr val="tx1"/>
              </a:solidFill>
            </a:rPr>
            <a:t>NTT</a:t>
          </a:r>
          <a:r>
            <a:rPr kumimoji="1" lang="ja-JP" altLang="en-US" sz="1100">
              <a:solidFill>
                <a:schemeClr val="tx1"/>
              </a:solidFill>
            </a:rPr>
            <a:t>データアイ</a:t>
          </a:r>
          <a:endParaRPr kumimoji="1" lang="en-US" altLang="ja-JP" sz="1100">
            <a:solidFill>
              <a:schemeClr val="tx1"/>
            </a:solidFill>
          </a:endParaRPr>
        </a:p>
        <a:p>
          <a:pPr algn="ctr">
            <a:lnSpc>
              <a:spcPts val="1200"/>
            </a:lnSpc>
          </a:pPr>
          <a:r>
            <a:rPr kumimoji="1" lang="en-US" altLang="ja-JP" sz="1100">
              <a:solidFill>
                <a:schemeClr val="tx1"/>
              </a:solidFill>
            </a:rPr>
            <a:t>4.5</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26</xdr:col>
      <xdr:colOff>118270</xdr:colOff>
      <xdr:row>758</xdr:row>
      <xdr:rowOff>225934</xdr:rowOff>
    </xdr:from>
    <xdr:to>
      <xdr:col>36</xdr:col>
      <xdr:colOff>166031</xdr:colOff>
      <xdr:row>759</xdr:row>
      <xdr:rowOff>183088</xdr:rowOff>
    </xdr:to>
    <xdr:sp macro="" textlink="">
      <xdr:nvSpPr>
        <xdr:cNvPr id="168" name="大かっこ 167"/>
        <xdr:cNvSpPr/>
      </xdr:nvSpPr>
      <xdr:spPr bwMode="auto">
        <a:xfrm>
          <a:off x="5472865" y="56552150"/>
          <a:ext cx="2107220" cy="62647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algn="l">
            <a:lnSpc>
              <a:spcPts val="1200"/>
            </a:lnSpc>
          </a:pPr>
          <a:r>
            <a:rPr kumimoji="1" lang="ja-JP" altLang="en-US" sz="1100">
              <a:latin typeface="+mn-ea"/>
              <a:ea typeface="+mn-ea"/>
            </a:rPr>
            <a:t>システムの運用保守</a:t>
          </a:r>
          <a:endParaRPr kumimoji="1" lang="en-US" altLang="ja-JP" sz="1100">
            <a:latin typeface="+mn-ea"/>
            <a:ea typeface="+mn-ea"/>
          </a:endParaRPr>
        </a:p>
      </xdr:txBody>
    </xdr:sp>
    <xdr:clientData/>
  </xdr:twoCellAnchor>
  <xdr:twoCellAnchor>
    <xdr:from>
      <xdr:col>21</xdr:col>
      <xdr:colOff>45334</xdr:colOff>
      <xdr:row>757</xdr:row>
      <xdr:rowOff>338052</xdr:rowOff>
    </xdr:from>
    <xdr:to>
      <xdr:col>26</xdr:col>
      <xdr:colOff>55579</xdr:colOff>
      <xdr:row>757</xdr:row>
      <xdr:rowOff>338052</xdr:rowOff>
    </xdr:to>
    <xdr:cxnSp macro="">
      <xdr:nvCxnSpPr>
        <xdr:cNvPr id="169" name="直線矢印コネクタ 168"/>
        <xdr:cNvCxnSpPr/>
      </xdr:nvCxnSpPr>
      <xdr:spPr bwMode="auto">
        <a:xfrm>
          <a:off x="4370199" y="55994944"/>
          <a:ext cx="10399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128717</xdr:colOff>
      <xdr:row>741</xdr:row>
      <xdr:rowOff>0</xdr:rowOff>
    </xdr:from>
    <xdr:to>
      <xdr:col>49</xdr:col>
      <xdr:colOff>407372</xdr:colOff>
      <xdr:row>741</xdr:row>
      <xdr:rowOff>246652</xdr:rowOff>
    </xdr:to>
    <xdr:sp macro="" textlink="">
      <xdr:nvSpPr>
        <xdr:cNvPr id="172" name="正方形/長方形 171"/>
        <xdr:cNvSpPr/>
      </xdr:nvSpPr>
      <xdr:spPr bwMode="auto">
        <a:xfrm>
          <a:off x="6718987" y="50096351"/>
          <a:ext cx="3779736" cy="24665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100">
              <a:solidFill>
                <a:schemeClr val="tx1"/>
              </a:solidFill>
            </a:rPr>
            <a:t>※</a:t>
          </a:r>
          <a:r>
            <a:rPr kumimoji="1" lang="ja-JP" altLang="en-US" sz="1100">
              <a:solidFill>
                <a:schemeClr val="tx1"/>
              </a:solidFill>
            </a:rPr>
            <a:t>端数処理の関係で、合計額が一致しない場合がある</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44140625" customWidth="1"/>
    <col min="50" max="50" width="6.44140625" customWidth="1"/>
    <col min="51" max="57" width="2.21875" customWidth="1"/>
    <col min="62" max="62" width="27.777343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27</v>
      </c>
      <c r="AT2" s="952"/>
      <c r="AU2" s="952"/>
      <c r="AV2" s="42" t="str">
        <f>IF(AW2="", "", "-")</f>
        <v/>
      </c>
      <c r="AW2" s="897"/>
      <c r="AX2" s="897"/>
    </row>
    <row r="3" spans="1:50" ht="21" customHeight="1" thickBot="1" x14ac:dyDescent="0.25">
      <c r="A3" s="850" t="s">
        <v>346</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478</v>
      </c>
      <c r="AK3" s="852"/>
      <c r="AL3" s="852"/>
      <c r="AM3" s="852"/>
      <c r="AN3" s="852"/>
      <c r="AO3" s="852"/>
      <c r="AP3" s="852"/>
      <c r="AQ3" s="852"/>
      <c r="AR3" s="852"/>
      <c r="AS3" s="852"/>
      <c r="AT3" s="852"/>
      <c r="AU3" s="852"/>
      <c r="AV3" s="852"/>
      <c r="AW3" s="852"/>
      <c r="AX3" s="24" t="s">
        <v>64</v>
      </c>
    </row>
    <row r="4" spans="1:50" ht="24.75" customHeight="1" x14ac:dyDescent="0.2">
      <c r="A4" s="687" t="s">
        <v>25</v>
      </c>
      <c r="B4" s="688"/>
      <c r="C4" s="688"/>
      <c r="D4" s="688"/>
      <c r="E4" s="688"/>
      <c r="F4" s="688"/>
      <c r="G4" s="665" t="s">
        <v>578</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479</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2">
      <c r="A5" s="675" t="s">
        <v>66</v>
      </c>
      <c r="B5" s="676"/>
      <c r="C5" s="676"/>
      <c r="D5" s="676"/>
      <c r="E5" s="676"/>
      <c r="F5" s="677"/>
      <c r="G5" s="822" t="s">
        <v>443</v>
      </c>
      <c r="H5" s="823"/>
      <c r="I5" s="823"/>
      <c r="J5" s="823"/>
      <c r="K5" s="823"/>
      <c r="L5" s="823"/>
      <c r="M5" s="824" t="s">
        <v>65</v>
      </c>
      <c r="N5" s="825"/>
      <c r="O5" s="825"/>
      <c r="P5" s="825"/>
      <c r="Q5" s="825"/>
      <c r="R5" s="826"/>
      <c r="S5" s="827" t="s">
        <v>580</v>
      </c>
      <c r="T5" s="823"/>
      <c r="U5" s="823"/>
      <c r="V5" s="823"/>
      <c r="W5" s="823"/>
      <c r="X5" s="828"/>
      <c r="Y5" s="681" t="s">
        <v>3</v>
      </c>
      <c r="Z5" s="532"/>
      <c r="AA5" s="532"/>
      <c r="AB5" s="532"/>
      <c r="AC5" s="532"/>
      <c r="AD5" s="533"/>
      <c r="AE5" s="682" t="s">
        <v>482</v>
      </c>
      <c r="AF5" s="682"/>
      <c r="AG5" s="682"/>
      <c r="AH5" s="682"/>
      <c r="AI5" s="682"/>
      <c r="AJ5" s="682"/>
      <c r="AK5" s="682"/>
      <c r="AL5" s="682"/>
      <c r="AM5" s="682"/>
      <c r="AN5" s="682"/>
      <c r="AO5" s="682"/>
      <c r="AP5" s="683"/>
      <c r="AQ5" s="684" t="s">
        <v>590</v>
      </c>
      <c r="AR5" s="685"/>
      <c r="AS5" s="685"/>
      <c r="AT5" s="685"/>
      <c r="AU5" s="685"/>
      <c r="AV5" s="685"/>
      <c r="AW5" s="685"/>
      <c r="AX5" s="686"/>
    </row>
    <row r="6" spans="1:50" ht="39" customHeight="1" x14ac:dyDescent="0.2">
      <c r="A6" s="689" t="s">
        <v>4</v>
      </c>
      <c r="B6" s="690"/>
      <c r="C6" s="690"/>
      <c r="D6" s="690"/>
      <c r="E6" s="690"/>
      <c r="F6" s="690"/>
      <c r="G6" s="381" t="str">
        <f>入力規則等!F39</f>
        <v>エネルギー対策特別会計エネルギー需給勘定</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60.15" customHeight="1" x14ac:dyDescent="0.2">
      <c r="A7" s="484" t="s">
        <v>22</v>
      </c>
      <c r="B7" s="485"/>
      <c r="C7" s="485"/>
      <c r="D7" s="485"/>
      <c r="E7" s="485"/>
      <c r="F7" s="486"/>
      <c r="G7" s="487" t="s">
        <v>483</v>
      </c>
      <c r="H7" s="488"/>
      <c r="I7" s="488"/>
      <c r="J7" s="488"/>
      <c r="K7" s="488"/>
      <c r="L7" s="488"/>
      <c r="M7" s="488"/>
      <c r="N7" s="488"/>
      <c r="O7" s="488"/>
      <c r="P7" s="488"/>
      <c r="Q7" s="488"/>
      <c r="R7" s="488"/>
      <c r="S7" s="488"/>
      <c r="T7" s="488"/>
      <c r="U7" s="488"/>
      <c r="V7" s="488"/>
      <c r="W7" s="488"/>
      <c r="X7" s="489"/>
      <c r="Y7" s="908" t="s">
        <v>310</v>
      </c>
      <c r="Z7" s="432"/>
      <c r="AA7" s="432"/>
      <c r="AB7" s="432"/>
      <c r="AC7" s="432"/>
      <c r="AD7" s="909"/>
      <c r="AE7" s="898" t="s">
        <v>484</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2">
      <c r="A8" s="484" t="s">
        <v>211</v>
      </c>
      <c r="B8" s="485"/>
      <c r="C8" s="485"/>
      <c r="D8" s="485"/>
      <c r="E8" s="485"/>
      <c r="F8" s="486"/>
      <c r="G8" s="919" t="str">
        <f>入力規則等!A27</f>
        <v>地球温暖化対策</v>
      </c>
      <c r="H8" s="703"/>
      <c r="I8" s="703"/>
      <c r="J8" s="703"/>
      <c r="K8" s="703"/>
      <c r="L8" s="703"/>
      <c r="M8" s="703"/>
      <c r="N8" s="703"/>
      <c r="O8" s="703"/>
      <c r="P8" s="703"/>
      <c r="Q8" s="703"/>
      <c r="R8" s="703"/>
      <c r="S8" s="703"/>
      <c r="T8" s="703"/>
      <c r="U8" s="703"/>
      <c r="V8" s="703"/>
      <c r="W8" s="703"/>
      <c r="X8" s="920"/>
      <c r="Y8" s="829" t="s">
        <v>212</v>
      </c>
      <c r="Z8" s="830"/>
      <c r="AA8" s="830"/>
      <c r="AB8" s="830"/>
      <c r="AC8" s="830"/>
      <c r="AD8" s="831"/>
      <c r="AE8" s="702" t="str">
        <f>入力規則等!K13</f>
        <v>エネルギー対策</v>
      </c>
      <c r="AF8" s="703"/>
      <c r="AG8" s="703"/>
      <c r="AH8" s="703"/>
      <c r="AI8" s="703"/>
      <c r="AJ8" s="703"/>
      <c r="AK8" s="703"/>
      <c r="AL8" s="703"/>
      <c r="AM8" s="703"/>
      <c r="AN8" s="703"/>
      <c r="AO8" s="703"/>
      <c r="AP8" s="703"/>
      <c r="AQ8" s="703"/>
      <c r="AR8" s="703"/>
      <c r="AS8" s="703"/>
      <c r="AT8" s="703"/>
      <c r="AU8" s="703"/>
      <c r="AV8" s="703"/>
      <c r="AW8" s="703"/>
      <c r="AX8" s="704"/>
    </row>
    <row r="9" spans="1:50" ht="79.95" customHeight="1" x14ac:dyDescent="0.2">
      <c r="A9" s="832" t="s">
        <v>23</v>
      </c>
      <c r="B9" s="833"/>
      <c r="C9" s="833"/>
      <c r="D9" s="833"/>
      <c r="E9" s="833"/>
      <c r="F9" s="833"/>
      <c r="G9" s="834" t="s">
        <v>485</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121.2" customHeight="1" x14ac:dyDescent="0.2">
      <c r="A10" s="643" t="s">
        <v>29</v>
      </c>
      <c r="B10" s="644"/>
      <c r="C10" s="644"/>
      <c r="D10" s="644"/>
      <c r="E10" s="644"/>
      <c r="F10" s="644"/>
      <c r="G10" s="737" t="s">
        <v>486</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2">
      <c r="A11" s="643" t="s">
        <v>5</v>
      </c>
      <c r="B11" s="644"/>
      <c r="C11" s="644"/>
      <c r="D11" s="644"/>
      <c r="E11" s="644"/>
      <c r="F11" s="645"/>
      <c r="G11" s="678" t="str">
        <f>入力規則等!P10</f>
        <v>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2">
      <c r="A12" s="962" t="s">
        <v>24</v>
      </c>
      <c r="B12" s="963"/>
      <c r="C12" s="963"/>
      <c r="D12" s="963"/>
      <c r="E12" s="963"/>
      <c r="F12" s="964"/>
      <c r="G12" s="743"/>
      <c r="H12" s="744"/>
      <c r="I12" s="744"/>
      <c r="J12" s="744"/>
      <c r="K12" s="744"/>
      <c r="L12" s="744"/>
      <c r="M12" s="744"/>
      <c r="N12" s="744"/>
      <c r="O12" s="744"/>
      <c r="P12" s="404" t="s">
        <v>313</v>
      </c>
      <c r="Q12" s="405"/>
      <c r="R12" s="405"/>
      <c r="S12" s="405"/>
      <c r="T12" s="405"/>
      <c r="U12" s="405"/>
      <c r="V12" s="406"/>
      <c r="W12" s="404" t="s">
        <v>333</v>
      </c>
      <c r="X12" s="405"/>
      <c r="Y12" s="405"/>
      <c r="Z12" s="405"/>
      <c r="AA12" s="405"/>
      <c r="AB12" s="405"/>
      <c r="AC12" s="406"/>
      <c r="AD12" s="404" t="s">
        <v>340</v>
      </c>
      <c r="AE12" s="405"/>
      <c r="AF12" s="405"/>
      <c r="AG12" s="405"/>
      <c r="AH12" s="405"/>
      <c r="AI12" s="405"/>
      <c r="AJ12" s="406"/>
      <c r="AK12" s="404" t="s">
        <v>347</v>
      </c>
      <c r="AL12" s="405"/>
      <c r="AM12" s="405"/>
      <c r="AN12" s="405"/>
      <c r="AO12" s="405"/>
      <c r="AP12" s="405"/>
      <c r="AQ12" s="406"/>
      <c r="AR12" s="404" t="s">
        <v>348</v>
      </c>
      <c r="AS12" s="405"/>
      <c r="AT12" s="405"/>
      <c r="AU12" s="405"/>
      <c r="AV12" s="405"/>
      <c r="AW12" s="405"/>
      <c r="AX12" s="705"/>
    </row>
    <row r="13" spans="1:50" ht="21" customHeight="1" x14ac:dyDescent="0.2">
      <c r="A13" s="597"/>
      <c r="B13" s="598"/>
      <c r="C13" s="598"/>
      <c r="D13" s="598"/>
      <c r="E13" s="598"/>
      <c r="F13" s="599"/>
      <c r="G13" s="706" t="s">
        <v>6</v>
      </c>
      <c r="H13" s="707"/>
      <c r="I13" s="747" t="s">
        <v>7</v>
      </c>
      <c r="J13" s="748"/>
      <c r="K13" s="748"/>
      <c r="L13" s="748"/>
      <c r="M13" s="748"/>
      <c r="N13" s="748"/>
      <c r="O13" s="749"/>
      <c r="P13" s="640">
        <v>680</v>
      </c>
      <c r="Q13" s="641"/>
      <c r="R13" s="641"/>
      <c r="S13" s="641"/>
      <c r="T13" s="641"/>
      <c r="U13" s="641"/>
      <c r="V13" s="642"/>
      <c r="W13" s="640">
        <v>480</v>
      </c>
      <c r="X13" s="641"/>
      <c r="Y13" s="641"/>
      <c r="Z13" s="641"/>
      <c r="AA13" s="641"/>
      <c r="AB13" s="641"/>
      <c r="AC13" s="642"/>
      <c r="AD13" s="640">
        <v>50</v>
      </c>
      <c r="AE13" s="641"/>
      <c r="AF13" s="641"/>
      <c r="AG13" s="641"/>
      <c r="AH13" s="641"/>
      <c r="AI13" s="641"/>
      <c r="AJ13" s="642"/>
      <c r="AK13" s="640">
        <v>0</v>
      </c>
      <c r="AL13" s="641"/>
      <c r="AM13" s="641"/>
      <c r="AN13" s="641"/>
      <c r="AO13" s="641"/>
      <c r="AP13" s="641"/>
      <c r="AQ13" s="642"/>
      <c r="AR13" s="905">
        <v>0</v>
      </c>
      <c r="AS13" s="906"/>
      <c r="AT13" s="906"/>
      <c r="AU13" s="906"/>
      <c r="AV13" s="906"/>
      <c r="AW13" s="906"/>
      <c r="AX13" s="907"/>
    </row>
    <row r="14" spans="1:50" ht="21" customHeight="1" x14ac:dyDescent="0.2">
      <c r="A14" s="597"/>
      <c r="B14" s="598"/>
      <c r="C14" s="598"/>
      <c r="D14" s="598"/>
      <c r="E14" s="598"/>
      <c r="F14" s="599"/>
      <c r="G14" s="708"/>
      <c r="H14" s="709"/>
      <c r="I14" s="694" t="s">
        <v>8</v>
      </c>
      <c r="J14" s="745"/>
      <c r="K14" s="745"/>
      <c r="L14" s="745"/>
      <c r="M14" s="745"/>
      <c r="N14" s="745"/>
      <c r="O14" s="746"/>
      <c r="P14" s="640" t="s">
        <v>487</v>
      </c>
      <c r="Q14" s="641"/>
      <c r="R14" s="641"/>
      <c r="S14" s="641"/>
      <c r="T14" s="641"/>
      <c r="U14" s="641"/>
      <c r="V14" s="642"/>
      <c r="W14" s="640" t="s">
        <v>487</v>
      </c>
      <c r="X14" s="641"/>
      <c r="Y14" s="641"/>
      <c r="Z14" s="641"/>
      <c r="AA14" s="641"/>
      <c r="AB14" s="641"/>
      <c r="AC14" s="642"/>
      <c r="AD14" s="640" t="s">
        <v>488</v>
      </c>
      <c r="AE14" s="641"/>
      <c r="AF14" s="641"/>
      <c r="AG14" s="641"/>
      <c r="AH14" s="641"/>
      <c r="AI14" s="641"/>
      <c r="AJ14" s="642"/>
      <c r="AK14" s="640" t="s">
        <v>591</v>
      </c>
      <c r="AL14" s="641"/>
      <c r="AM14" s="641"/>
      <c r="AN14" s="641"/>
      <c r="AO14" s="641"/>
      <c r="AP14" s="641"/>
      <c r="AQ14" s="642"/>
      <c r="AR14" s="771"/>
      <c r="AS14" s="771"/>
      <c r="AT14" s="771"/>
      <c r="AU14" s="771"/>
      <c r="AV14" s="771"/>
      <c r="AW14" s="771"/>
      <c r="AX14" s="772"/>
    </row>
    <row r="15" spans="1:50" ht="21" customHeight="1" x14ac:dyDescent="0.2">
      <c r="A15" s="597"/>
      <c r="B15" s="598"/>
      <c r="C15" s="598"/>
      <c r="D15" s="598"/>
      <c r="E15" s="598"/>
      <c r="F15" s="599"/>
      <c r="G15" s="708"/>
      <c r="H15" s="709"/>
      <c r="I15" s="694" t="s">
        <v>50</v>
      </c>
      <c r="J15" s="695"/>
      <c r="K15" s="695"/>
      <c r="L15" s="695"/>
      <c r="M15" s="695"/>
      <c r="N15" s="695"/>
      <c r="O15" s="696"/>
      <c r="P15" s="640" t="s">
        <v>487</v>
      </c>
      <c r="Q15" s="641"/>
      <c r="R15" s="641"/>
      <c r="S15" s="641"/>
      <c r="T15" s="641"/>
      <c r="U15" s="641"/>
      <c r="V15" s="642"/>
      <c r="W15" s="640" t="s">
        <v>487</v>
      </c>
      <c r="X15" s="641"/>
      <c r="Y15" s="641"/>
      <c r="Z15" s="641"/>
      <c r="AA15" s="641"/>
      <c r="AB15" s="641"/>
      <c r="AC15" s="642"/>
      <c r="AD15" s="640" t="s">
        <v>480</v>
      </c>
      <c r="AE15" s="641"/>
      <c r="AF15" s="641"/>
      <c r="AG15" s="641"/>
      <c r="AH15" s="641"/>
      <c r="AI15" s="641"/>
      <c r="AJ15" s="642"/>
      <c r="AK15" s="640" t="s">
        <v>534</v>
      </c>
      <c r="AL15" s="641"/>
      <c r="AM15" s="641"/>
      <c r="AN15" s="641"/>
      <c r="AO15" s="641"/>
      <c r="AP15" s="641"/>
      <c r="AQ15" s="642"/>
      <c r="AR15" s="640" t="s">
        <v>592</v>
      </c>
      <c r="AS15" s="641"/>
      <c r="AT15" s="641"/>
      <c r="AU15" s="641"/>
      <c r="AV15" s="641"/>
      <c r="AW15" s="641"/>
      <c r="AX15" s="789"/>
    </row>
    <row r="16" spans="1:50" ht="21" customHeight="1" x14ac:dyDescent="0.2">
      <c r="A16" s="597"/>
      <c r="B16" s="598"/>
      <c r="C16" s="598"/>
      <c r="D16" s="598"/>
      <c r="E16" s="598"/>
      <c r="F16" s="599"/>
      <c r="G16" s="708"/>
      <c r="H16" s="709"/>
      <c r="I16" s="694" t="s">
        <v>51</v>
      </c>
      <c r="J16" s="695"/>
      <c r="K16" s="695"/>
      <c r="L16" s="695"/>
      <c r="M16" s="695"/>
      <c r="N16" s="695"/>
      <c r="O16" s="696"/>
      <c r="P16" s="640" t="s">
        <v>487</v>
      </c>
      <c r="Q16" s="641"/>
      <c r="R16" s="641"/>
      <c r="S16" s="641"/>
      <c r="T16" s="641"/>
      <c r="U16" s="641"/>
      <c r="V16" s="642"/>
      <c r="W16" s="640" t="s">
        <v>487</v>
      </c>
      <c r="X16" s="641"/>
      <c r="Y16" s="641"/>
      <c r="Z16" s="641"/>
      <c r="AA16" s="641"/>
      <c r="AB16" s="641"/>
      <c r="AC16" s="642"/>
      <c r="AD16" s="640" t="s">
        <v>488</v>
      </c>
      <c r="AE16" s="641"/>
      <c r="AF16" s="641"/>
      <c r="AG16" s="641"/>
      <c r="AH16" s="641"/>
      <c r="AI16" s="641"/>
      <c r="AJ16" s="642"/>
      <c r="AK16" s="640" t="s">
        <v>534</v>
      </c>
      <c r="AL16" s="641"/>
      <c r="AM16" s="641"/>
      <c r="AN16" s="641"/>
      <c r="AO16" s="641"/>
      <c r="AP16" s="641"/>
      <c r="AQ16" s="642"/>
      <c r="AR16" s="740"/>
      <c r="AS16" s="741"/>
      <c r="AT16" s="741"/>
      <c r="AU16" s="741"/>
      <c r="AV16" s="741"/>
      <c r="AW16" s="741"/>
      <c r="AX16" s="742"/>
    </row>
    <row r="17" spans="1:50" ht="24.75" customHeight="1" x14ac:dyDescent="0.2">
      <c r="A17" s="597"/>
      <c r="B17" s="598"/>
      <c r="C17" s="598"/>
      <c r="D17" s="598"/>
      <c r="E17" s="598"/>
      <c r="F17" s="599"/>
      <c r="G17" s="708"/>
      <c r="H17" s="709"/>
      <c r="I17" s="694" t="s">
        <v>49</v>
      </c>
      <c r="J17" s="745"/>
      <c r="K17" s="745"/>
      <c r="L17" s="745"/>
      <c r="M17" s="745"/>
      <c r="N17" s="745"/>
      <c r="O17" s="746"/>
      <c r="P17" s="640" t="s">
        <v>487</v>
      </c>
      <c r="Q17" s="641"/>
      <c r="R17" s="641"/>
      <c r="S17" s="641"/>
      <c r="T17" s="641"/>
      <c r="U17" s="641"/>
      <c r="V17" s="642"/>
      <c r="W17" s="640" t="s">
        <v>487</v>
      </c>
      <c r="X17" s="641"/>
      <c r="Y17" s="641"/>
      <c r="Z17" s="641"/>
      <c r="AA17" s="641"/>
      <c r="AB17" s="641"/>
      <c r="AC17" s="642"/>
      <c r="AD17" s="640" t="s">
        <v>515</v>
      </c>
      <c r="AE17" s="641"/>
      <c r="AF17" s="641"/>
      <c r="AG17" s="641"/>
      <c r="AH17" s="641"/>
      <c r="AI17" s="641"/>
      <c r="AJ17" s="642"/>
      <c r="AK17" s="640" t="s">
        <v>534</v>
      </c>
      <c r="AL17" s="641"/>
      <c r="AM17" s="641"/>
      <c r="AN17" s="641"/>
      <c r="AO17" s="641"/>
      <c r="AP17" s="641"/>
      <c r="AQ17" s="642"/>
      <c r="AR17" s="903"/>
      <c r="AS17" s="903"/>
      <c r="AT17" s="903"/>
      <c r="AU17" s="903"/>
      <c r="AV17" s="903"/>
      <c r="AW17" s="903"/>
      <c r="AX17" s="904"/>
    </row>
    <row r="18" spans="1:50" ht="24.75" customHeight="1" x14ac:dyDescent="0.2">
      <c r="A18" s="597"/>
      <c r="B18" s="598"/>
      <c r="C18" s="598"/>
      <c r="D18" s="598"/>
      <c r="E18" s="598"/>
      <c r="F18" s="599"/>
      <c r="G18" s="710"/>
      <c r="H18" s="711"/>
      <c r="I18" s="699" t="s">
        <v>20</v>
      </c>
      <c r="J18" s="700"/>
      <c r="K18" s="700"/>
      <c r="L18" s="700"/>
      <c r="M18" s="700"/>
      <c r="N18" s="700"/>
      <c r="O18" s="701"/>
      <c r="P18" s="861">
        <f>SUM(P13:V17)</f>
        <v>680</v>
      </c>
      <c r="Q18" s="862"/>
      <c r="R18" s="862"/>
      <c r="S18" s="862"/>
      <c r="T18" s="862"/>
      <c r="U18" s="862"/>
      <c r="V18" s="863"/>
      <c r="W18" s="861">
        <f>SUM(W13:AC17)</f>
        <v>480</v>
      </c>
      <c r="X18" s="862"/>
      <c r="Y18" s="862"/>
      <c r="Z18" s="862"/>
      <c r="AA18" s="862"/>
      <c r="AB18" s="862"/>
      <c r="AC18" s="863"/>
      <c r="AD18" s="861">
        <f>SUM(AD13:AJ17)</f>
        <v>50</v>
      </c>
      <c r="AE18" s="862"/>
      <c r="AF18" s="862"/>
      <c r="AG18" s="862"/>
      <c r="AH18" s="862"/>
      <c r="AI18" s="862"/>
      <c r="AJ18" s="863"/>
      <c r="AK18" s="861">
        <f>SUM(AK13:AQ17)</f>
        <v>0</v>
      </c>
      <c r="AL18" s="862"/>
      <c r="AM18" s="862"/>
      <c r="AN18" s="862"/>
      <c r="AO18" s="862"/>
      <c r="AP18" s="862"/>
      <c r="AQ18" s="863"/>
      <c r="AR18" s="861">
        <f>SUM(AR13:AX17)</f>
        <v>0</v>
      </c>
      <c r="AS18" s="862"/>
      <c r="AT18" s="862"/>
      <c r="AU18" s="862"/>
      <c r="AV18" s="862"/>
      <c r="AW18" s="862"/>
      <c r="AX18" s="864"/>
    </row>
    <row r="19" spans="1:50" ht="24.75" customHeight="1" x14ac:dyDescent="0.2">
      <c r="A19" s="597"/>
      <c r="B19" s="598"/>
      <c r="C19" s="598"/>
      <c r="D19" s="598"/>
      <c r="E19" s="598"/>
      <c r="F19" s="599"/>
      <c r="G19" s="859" t="s">
        <v>9</v>
      </c>
      <c r="H19" s="860"/>
      <c r="I19" s="860"/>
      <c r="J19" s="860"/>
      <c r="K19" s="860"/>
      <c r="L19" s="860"/>
      <c r="M19" s="860"/>
      <c r="N19" s="860"/>
      <c r="O19" s="860"/>
      <c r="P19" s="640">
        <v>281</v>
      </c>
      <c r="Q19" s="641"/>
      <c r="R19" s="641"/>
      <c r="S19" s="641"/>
      <c r="T19" s="641"/>
      <c r="U19" s="641"/>
      <c r="V19" s="642"/>
      <c r="W19" s="640">
        <v>438</v>
      </c>
      <c r="X19" s="641"/>
      <c r="Y19" s="641"/>
      <c r="Z19" s="641"/>
      <c r="AA19" s="641"/>
      <c r="AB19" s="641"/>
      <c r="AC19" s="642"/>
      <c r="AD19" s="640">
        <f>ROUND(23.1+26.4,0)</f>
        <v>50</v>
      </c>
      <c r="AE19" s="641"/>
      <c r="AF19" s="641"/>
      <c r="AG19" s="641"/>
      <c r="AH19" s="641"/>
      <c r="AI19" s="641"/>
      <c r="AJ19" s="642"/>
      <c r="AK19" s="314"/>
      <c r="AL19" s="314"/>
      <c r="AM19" s="314"/>
      <c r="AN19" s="314"/>
      <c r="AO19" s="314"/>
      <c r="AP19" s="314"/>
      <c r="AQ19" s="314"/>
      <c r="AR19" s="314"/>
      <c r="AS19" s="314"/>
      <c r="AT19" s="314"/>
      <c r="AU19" s="314"/>
      <c r="AV19" s="314"/>
      <c r="AW19" s="314"/>
      <c r="AX19" s="316"/>
    </row>
    <row r="20" spans="1:50" ht="24.75" customHeight="1" x14ac:dyDescent="0.2">
      <c r="A20" s="597"/>
      <c r="B20" s="598"/>
      <c r="C20" s="598"/>
      <c r="D20" s="598"/>
      <c r="E20" s="598"/>
      <c r="F20" s="599"/>
      <c r="G20" s="859" t="s">
        <v>10</v>
      </c>
      <c r="H20" s="860"/>
      <c r="I20" s="860"/>
      <c r="J20" s="860"/>
      <c r="K20" s="860"/>
      <c r="L20" s="860"/>
      <c r="M20" s="860"/>
      <c r="N20" s="860"/>
      <c r="O20" s="860"/>
      <c r="P20" s="302">
        <f>IF(P18=0, "-", SUM(P19)/P18)</f>
        <v>0.41323529411764703</v>
      </c>
      <c r="Q20" s="302"/>
      <c r="R20" s="302"/>
      <c r="S20" s="302"/>
      <c r="T20" s="302"/>
      <c r="U20" s="302"/>
      <c r="V20" s="302"/>
      <c r="W20" s="302">
        <f>IF(W18=0, "-", SUM(W19)/W18)</f>
        <v>0.91249999999999998</v>
      </c>
      <c r="X20" s="302"/>
      <c r="Y20" s="302"/>
      <c r="Z20" s="302"/>
      <c r="AA20" s="302"/>
      <c r="AB20" s="302"/>
      <c r="AC20" s="302"/>
      <c r="AD20" s="302">
        <f>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2"/>
      <c r="B21" s="833"/>
      <c r="C21" s="833"/>
      <c r="D21" s="833"/>
      <c r="E21" s="833"/>
      <c r="F21" s="965"/>
      <c r="G21" s="300" t="s">
        <v>277</v>
      </c>
      <c r="H21" s="301"/>
      <c r="I21" s="301"/>
      <c r="J21" s="301"/>
      <c r="K21" s="301"/>
      <c r="L21" s="301"/>
      <c r="M21" s="301"/>
      <c r="N21" s="301"/>
      <c r="O21" s="301"/>
      <c r="P21" s="302">
        <f>IF(P19=0, "-", SUM(P19)/SUM(P13,P14))</f>
        <v>0.41323529411764703</v>
      </c>
      <c r="Q21" s="302"/>
      <c r="R21" s="302"/>
      <c r="S21" s="302"/>
      <c r="T21" s="302"/>
      <c r="U21" s="302"/>
      <c r="V21" s="302"/>
      <c r="W21" s="302">
        <f>IF(W19=0, "-", SUM(W19)/SUM(W13,W14))</f>
        <v>0.91249999999999998</v>
      </c>
      <c r="X21" s="302"/>
      <c r="Y21" s="302"/>
      <c r="Z21" s="302"/>
      <c r="AA21" s="302"/>
      <c r="AB21" s="302"/>
      <c r="AC21" s="302"/>
      <c r="AD21" s="302">
        <f>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2" t="s">
        <v>349</v>
      </c>
      <c r="B22" s="933"/>
      <c r="C22" s="933"/>
      <c r="D22" s="933"/>
      <c r="E22" s="933"/>
      <c r="F22" s="934"/>
      <c r="G22" s="970" t="s">
        <v>257</v>
      </c>
      <c r="H22" s="206"/>
      <c r="I22" s="206"/>
      <c r="J22" s="206"/>
      <c r="K22" s="206"/>
      <c r="L22" s="206"/>
      <c r="M22" s="206"/>
      <c r="N22" s="206"/>
      <c r="O22" s="207"/>
      <c r="P22" s="921" t="s">
        <v>350</v>
      </c>
      <c r="Q22" s="206"/>
      <c r="R22" s="206"/>
      <c r="S22" s="206"/>
      <c r="T22" s="206"/>
      <c r="U22" s="206"/>
      <c r="V22" s="207"/>
      <c r="W22" s="921" t="s">
        <v>351</v>
      </c>
      <c r="X22" s="206"/>
      <c r="Y22" s="206"/>
      <c r="Z22" s="206"/>
      <c r="AA22" s="206"/>
      <c r="AB22" s="206"/>
      <c r="AC22" s="207"/>
      <c r="AD22" s="921" t="s">
        <v>256</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2">
      <c r="A23" s="935"/>
      <c r="B23" s="936"/>
      <c r="C23" s="936"/>
      <c r="D23" s="936"/>
      <c r="E23" s="936"/>
      <c r="F23" s="937"/>
      <c r="G23" s="971"/>
      <c r="H23" s="972"/>
      <c r="I23" s="972"/>
      <c r="J23" s="972"/>
      <c r="K23" s="972"/>
      <c r="L23" s="972"/>
      <c r="M23" s="972"/>
      <c r="N23" s="972"/>
      <c r="O23" s="973"/>
      <c r="P23" s="905"/>
      <c r="Q23" s="906"/>
      <c r="R23" s="906"/>
      <c r="S23" s="906"/>
      <c r="T23" s="906"/>
      <c r="U23" s="906"/>
      <c r="V23" s="922"/>
      <c r="W23" s="905"/>
      <c r="X23" s="906"/>
      <c r="Y23" s="906"/>
      <c r="Z23" s="906"/>
      <c r="AA23" s="906"/>
      <c r="AB23" s="906"/>
      <c r="AC23" s="922"/>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2">
      <c r="A24" s="935"/>
      <c r="B24" s="936"/>
      <c r="C24" s="936"/>
      <c r="D24" s="936"/>
      <c r="E24" s="936"/>
      <c r="F24" s="937"/>
      <c r="G24" s="923"/>
      <c r="H24" s="924"/>
      <c r="I24" s="924"/>
      <c r="J24" s="924"/>
      <c r="K24" s="924"/>
      <c r="L24" s="924"/>
      <c r="M24" s="924"/>
      <c r="N24" s="924"/>
      <c r="O24" s="925"/>
      <c r="P24" s="640"/>
      <c r="Q24" s="641"/>
      <c r="R24" s="641"/>
      <c r="S24" s="641"/>
      <c r="T24" s="641"/>
      <c r="U24" s="641"/>
      <c r="V24" s="642"/>
      <c r="W24" s="640"/>
      <c r="X24" s="641"/>
      <c r="Y24" s="641"/>
      <c r="Z24" s="641"/>
      <c r="AA24" s="641"/>
      <c r="AB24" s="641"/>
      <c r="AC24" s="642"/>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2">
      <c r="A25" s="935"/>
      <c r="B25" s="936"/>
      <c r="C25" s="936"/>
      <c r="D25" s="936"/>
      <c r="E25" s="936"/>
      <c r="F25" s="937"/>
      <c r="G25" s="923"/>
      <c r="H25" s="924"/>
      <c r="I25" s="924"/>
      <c r="J25" s="924"/>
      <c r="K25" s="924"/>
      <c r="L25" s="924"/>
      <c r="M25" s="924"/>
      <c r="N25" s="924"/>
      <c r="O25" s="925"/>
      <c r="P25" s="640"/>
      <c r="Q25" s="641"/>
      <c r="R25" s="641"/>
      <c r="S25" s="641"/>
      <c r="T25" s="641"/>
      <c r="U25" s="641"/>
      <c r="V25" s="642"/>
      <c r="W25" s="640"/>
      <c r="X25" s="641"/>
      <c r="Y25" s="641"/>
      <c r="Z25" s="641"/>
      <c r="AA25" s="641"/>
      <c r="AB25" s="641"/>
      <c r="AC25" s="642"/>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2">
      <c r="A26" s="935"/>
      <c r="B26" s="936"/>
      <c r="C26" s="936"/>
      <c r="D26" s="936"/>
      <c r="E26" s="936"/>
      <c r="F26" s="937"/>
      <c r="G26" s="923"/>
      <c r="H26" s="924"/>
      <c r="I26" s="924"/>
      <c r="J26" s="924"/>
      <c r="K26" s="924"/>
      <c r="L26" s="924"/>
      <c r="M26" s="924"/>
      <c r="N26" s="924"/>
      <c r="O26" s="925"/>
      <c r="P26" s="640"/>
      <c r="Q26" s="641"/>
      <c r="R26" s="641"/>
      <c r="S26" s="641"/>
      <c r="T26" s="641"/>
      <c r="U26" s="641"/>
      <c r="V26" s="642"/>
      <c r="W26" s="640"/>
      <c r="X26" s="641"/>
      <c r="Y26" s="641"/>
      <c r="Z26" s="641"/>
      <c r="AA26" s="641"/>
      <c r="AB26" s="641"/>
      <c r="AC26" s="642"/>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2">
      <c r="A27" s="935"/>
      <c r="B27" s="936"/>
      <c r="C27" s="936"/>
      <c r="D27" s="936"/>
      <c r="E27" s="936"/>
      <c r="F27" s="937"/>
      <c r="G27" s="923"/>
      <c r="H27" s="924"/>
      <c r="I27" s="924"/>
      <c r="J27" s="924"/>
      <c r="K27" s="924"/>
      <c r="L27" s="924"/>
      <c r="M27" s="924"/>
      <c r="N27" s="924"/>
      <c r="O27" s="925"/>
      <c r="P27" s="640"/>
      <c r="Q27" s="641"/>
      <c r="R27" s="641"/>
      <c r="S27" s="641"/>
      <c r="T27" s="641"/>
      <c r="U27" s="641"/>
      <c r="V27" s="642"/>
      <c r="W27" s="640"/>
      <c r="X27" s="641"/>
      <c r="Y27" s="641"/>
      <c r="Z27" s="641"/>
      <c r="AA27" s="641"/>
      <c r="AB27" s="641"/>
      <c r="AC27" s="642"/>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2">
      <c r="A28" s="935"/>
      <c r="B28" s="936"/>
      <c r="C28" s="936"/>
      <c r="D28" s="936"/>
      <c r="E28" s="936"/>
      <c r="F28" s="937"/>
      <c r="G28" s="926" t="s">
        <v>261</v>
      </c>
      <c r="H28" s="927"/>
      <c r="I28" s="927"/>
      <c r="J28" s="927"/>
      <c r="K28" s="927"/>
      <c r="L28" s="927"/>
      <c r="M28" s="927"/>
      <c r="N28" s="927"/>
      <c r="O28" s="928"/>
      <c r="P28" s="861">
        <f>P29-SUM(P23:P27)</f>
        <v>0</v>
      </c>
      <c r="Q28" s="862"/>
      <c r="R28" s="862"/>
      <c r="S28" s="862"/>
      <c r="T28" s="862"/>
      <c r="U28" s="862"/>
      <c r="V28" s="863"/>
      <c r="W28" s="861">
        <f>W29-SUM(W23:W27)</f>
        <v>0</v>
      </c>
      <c r="X28" s="862"/>
      <c r="Y28" s="862"/>
      <c r="Z28" s="862"/>
      <c r="AA28" s="862"/>
      <c r="AB28" s="862"/>
      <c r="AC28" s="863"/>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5">
      <c r="A29" s="938"/>
      <c r="B29" s="939"/>
      <c r="C29" s="939"/>
      <c r="D29" s="939"/>
      <c r="E29" s="939"/>
      <c r="F29" s="940"/>
      <c r="G29" s="929" t="s">
        <v>258</v>
      </c>
      <c r="H29" s="930"/>
      <c r="I29" s="930"/>
      <c r="J29" s="930"/>
      <c r="K29" s="930"/>
      <c r="L29" s="930"/>
      <c r="M29" s="930"/>
      <c r="N29" s="930"/>
      <c r="O29" s="931"/>
      <c r="P29" s="640">
        <f>AK13</f>
        <v>0</v>
      </c>
      <c r="Q29" s="641"/>
      <c r="R29" s="641"/>
      <c r="S29" s="641"/>
      <c r="T29" s="641"/>
      <c r="U29" s="641"/>
      <c r="V29" s="642"/>
      <c r="W29" s="953">
        <f>AR13</f>
        <v>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2">
      <c r="A30" s="844" t="s">
        <v>273</v>
      </c>
      <c r="B30" s="845"/>
      <c r="C30" s="845"/>
      <c r="D30" s="845"/>
      <c r="E30" s="845"/>
      <c r="F30" s="846"/>
      <c r="G30" s="756" t="s">
        <v>145</v>
      </c>
      <c r="H30" s="757"/>
      <c r="I30" s="757"/>
      <c r="J30" s="757"/>
      <c r="K30" s="757"/>
      <c r="L30" s="757"/>
      <c r="M30" s="757"/>
      <c r="N30" s="757"/>
      <c r="O30" s="758"/>
      <c r="P30" s="840" t="s">
        <v>58</v>
      </c>
      <c r="Q30" s="757"/>
      <c r="R30" s="757"/>
      <c r="S30" s="757"/>
      <c r="T30" s="757"/>
      <c r="U30" s="757"/>
      <c r="V30" s="757"/>
      <c r="W30" s="757"/>
      <c r="X30" s="758"/>
      <c r="Y30" s="837"/>
      <c r="Z30" s="838"/>
      <c r="AA30" s="839"/>
      <c r="AB30" s="841" t="s">
        <v>11</v>
      </c>
      <c r="AC30" s="842"/>
      <c r="AD30" s="843"/>
      <c r="AE30" s="841" t="s">
        <v>313</v>
      </c>
      <c r="AF30" s="842"/>
      <c r="AG30" s="842"/>
      <c r="AH30" s="843"/>
      <c r="AI30" s="841" t="s">
        <v>335</v>
      </c>
      <c r="AJ30" s="842"/>
      <c r="AK30" s="842"/>
      <c r="AL30" s="843"/>
      <c r="AM30" s="901" t="s">
        <v>340</v>
      </c>
      <c r="AN30" s="901"/>
      <c r="AO30" s="901"/>
      <c r="AP30" s="841"/>
      <c r="AQ30" s="750" t="s">
        <v>187</v>
      </c>
      <c r="AR30" s="751"/>
      <c r="AS30" s="751"/>
      <c r="AT30" s="752"/>
      <c r="AU30" s="757" t="s">
        <v>133</v>
      </c>
      <c r="AV30" s="757"/>
      <c r="AW30" s="757"/>
      <c r="AX30" s="902"/>
    </row>
    <row r="31" spans="1:50" ht="18.75"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3">
        <v>2</v>
      </c>
      <c r="AR31" s="185"/>
      <c r="AS31" s="118" t="s">
        <v>188</v>
      </c>
      <c r="AT31" s="119"/>
      <c r="AU31" s="184">
        <v>12</v>
      </c>
      <c r="AV31" s="184"/>
      <c r="AW31" s="384" t="s">
        <v>177</v>
      </c>
      <c r="AX31" s="385"/>
    </row>
    <row r="32" spans="1:50" ht="23.25" customHeight="1" x14ac:dyDescent="0.2">
      <c r="A32" s="389"/>
      <c r="B32" s="387"/>
      <c r="C32" s="387"/>
      <c r="D32" s="387"/>
      <c r="E32" s="387"/>
      <c r="F32" s="388"/>
      <c r="G32" s="547" t="s">
        <v>579</v>
      </c>
      <c r="H32" s="548"/>
      <c r="I32" s="548"/>
      <c r="J32" s="548"/>
      <c r="K32" s="548"/>
      <c r="L32" s="548"/>
      <c r="M32" s="548"/>
      <c r="N32" s="548"/>
      <c r="O32" s="549"/>
      <c r="P32" s="90" t="s">
        <v>519</v>
      </c>
      <c r="Q32" s="90"/>
      <c r="R32" s="90"/>
      <c r="S32" s="90"/>
      <c r="T32" s="90"/>
      <c r="U32" s="90"/>
      <c r="V32" s="90"/>
      <c r="W32" s="90"/>
      <c r="X32" s="91"/>
      <c r="Y32" s="460" t="s">
        <v>12</v>
      </c>
      <c r="Z32" s="520"/>
      <c r="AA32" s="521"/>
      <c r="AB32" s="450" t="s">
        <v>490</v>
      </c>
      <c r="AC32" s="450"/>
      <c r="AD32" s="450"/>
      <c r="AE32" s="202">
        <v>4691</v>
      </c>
      <c r="AF32" s="203"/>
      <c r="AG32" s="203"/>
      <c r="AH32" s="203"/>
      <c r="AI32" s="326">
        <v>14320</v>
      </c>
      <c r="AJ32" s="192"/>
      <c r="AK32" s="192"/>
      <c r="AL32" s="327"/>
      <c r="AM32" s="202" t="s">
        <v>527</v>
      </c>
      <c r="AN32" s="203"/>
      <c r="AO32" s="203"/>
      <c r="AP32" s="203"/>
      <c r="AQ32" s="326" t="s">
        <v>489</v>
      </c>
      <c r="AR32" s="192"/>
      <c r="AS32" s="192"/>
      <c r="AT32" s="327"/>
      <c r="AU32" s="203" t="s">
        <v>487</v>
      </c>
      <c r="AV32" s="203"/>
      <c r="AW32" s="203"/>
      <c r="AX32" s="205"/>
    </row>
    <row r="33" spans="1:50" ht="23.25" customHeight="1" x14ac:dyDescent="0.2">
      <c r="A33" s="390"/>
      <c r="B33" s="391"/>
      <c r="C33" s="391"/>
      <c r="D33" s="391"/>
      <c r="E33" s="391"/>
      <c r="F33" s="392"/>
      <c r="G33" s="550"/>
      <c r="H33" s="551"/>
      <c r="I33" s="551"/>
      <c r="J33" s="551"/>
      <c r="K33" s="551"/>
      <c r="L33" s="551"/>
      <c r="M33" s="551"/>
      <c r="N33" s="551"/>
      <c r="O33" s="552"/>
      <c r="P33" s="93"/>
      <c r="Q33" s="93"/>
      <c r="R33" s="93"/>
      <c r="S33" s="93"/>
      <c r="T33" s="93"/>
      <c r="U33" s="93"/>
      <c r="V33" s="93"/>
      <c r="W33" s="93"/>
      <c r="X33" s="94"/>
      <c r="Y33" s="404" t="s">
        <v>53</v>
      </c>
      <c r="Z33" s="405"/>
      <c r="AA33" s="406"/>
      <c r="AB33" s="512" t="s">
        <v>491</v>
      </c>
      <c r="AC33" s="512"/>
      <c r="AD33" s="512"/>
      <c r="AE33" s="202">
        <v>4009</v>
      </c>
      <c r="AF33" s="203"/>
      <c r="AG33" s="203"/>
      <c r="AH33" s="203"/>
      <c r="AI33" s="326">
        <v>17616</v>
      </c>
      <c r="AJ33" s="192"/>
      <c r="AK33" s="192"/>
      <c r="AL33" s="327"/>
      <c r="AM33" s="202" t="s">
        <v>528</v>
      </c>
      <c r="AN33" s="203"/>
      <c r="AO33" s="203"/>
      <c r="AP33" s="203"/>
      <c r="AQ33" s="326" t="s">
        <v>572</v>
      </c>
      <c r="AR33" s="192"/>
      <c r="AS33" s="192"/>
      <c r="AT33" s="327"/>
      <c r="AU33" s="203">
        <v>141850</v>
      </c>
      <c r="AV33" s="203"/>
      <c r="AW33" s="203"/>
      <c r="AX33" s="205"/>
    </row>
    <row r="34" spans="1:50" ht="23.25" customHeight="1" x14ac:dyDescent="0.2">
      <c r="A34" s="389"/>
      <c r="B34" s="387"/>
      <c r="C34" s="387"/>
      <c r="D34" s="387"/>
      <c r="E34" s="387"/>
      <c r="F34" s="388"/>
      <c r="G34" s="553"/>
      <c r="H34" s="554"/>
      <c r="I34" s="554"/>
      <c r="J34" s="554"/>
      <c r="K34" s="554"/>
      <c r="L34" s="554"/>
      <c r="M34" s="554"/>
      <c r="N34" s="554"/>
      <c r="O34" s="555"/>
      <c r="P34" s="96"/>
      <c r="Q34" s="96"/>
      <c r="R34" s="96"/>
      <c r="S34" s="96"/>
      <c r="T34" s="96"/>
      <c r="U34" s="96"/>
      <c r="V34" s="96"/>
      <c r="W34" s="96"/>
      <c r="X34" s="97"/>
      <c r="Y34" s="404" t="s">
        <v>13</v>
      </c>
      <c r="Z34" s="405"/>
      <c r="AA34" s="406"/>
      <c r="AB34" s="542" t="s">
        <v>178</v>
      </c>
      <c r="AC34" s="542"/>
      <c r="AD34" s="542"/>
      <c r="AE34" s="202">
        <f>AE32/AE33*100</f>
        <v>117.01172362185083</v>
      </c>
      <c r="AF34" s="203"/>
      <c r="AG34" s="203"/>
      <c r="AH34" s="203"/>
      <c r="AI34" s="202">
        <f>AI32/AI33*100</f>
        <v>81.289736603088102</v>
      </c>
      <c r="AJ34" s="203"/>
      <c r="AK34" s="203"/>
      <c r="AL34" s="203"/>
      <c r="AM34" s="202" t="s">
        <v>529</v>
      </c>
      <c r="AN34" s="203"/>
      <c r="AO34" s="203"/>
      <c r="AP34" s="203"/>
      <c r="AQ34" s="326" t="s">
        <v>488</v>
      </c>
      <c r="AR34" s="192"/>
      <c r="AS34" s="192"/>
      <c r="AT34" s="327"/>
      <c r="AU34" s="203" t="s">
        <v>487</v>
      </c>
      <c r="AV34" s="203"/>
      <c r="AW34" s="203"/>
      <c r="AX34" s="205"/>
    </row>
    <row r="35" spans="1:50" ht="52.95" customHeight="1" x14ac:dyDescent="0.2">
      <c r="A35" s="210" t="s">
        <v>301</v>
      </c>
      <c r="B35" s="211"/>
      <c r="C35" s="211"/>
      <c r="D35" s="211"/>
      <c r="E35" s="211"/>
      <c r="F35" s="212"/>
      <c r="G35" s="216" t="s">
        <v>492</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2">
      <c r="A37" s="753" t="s">
        <v>273</v>
      </c>
      <c r="B37" s="754"/>
      <c r="C37" s="754"/>
      <c r="D37" s="754"/>
      <c r="E37" s="754"/>
      <c r="F37" s="755"/>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313</v>
      </c>
      <c r="AF37" s="229"/>
      <c r="AG37" s="229"/>
      <c r="AH37" s="230"/>
      <c r="AI37" s="228" t="s">
        <v>311</v>
      </c>
      <c r="AJ37" s="229"/>
      <c r="AK37" s="229"/>
      <c r="AL37" s="230"/>
      <c r="AM37" s="234" t="s">
        <v>340</v>
      </c>
      <c r="AN37" s="234"/>
      <c r="AO37" s="234"/>
      <c r="AP37" s="234"/>
      <c r="AQ37" s="136" t="s">
        <v>187</v>
      </c>
      <c r="AR37" s="137"/>
      <c r="AS37" s="137"/>
      <c r="AT37" s="138"/>
      <c r="AU37" s="400" t="s">
        <v>133</v>
      </c>
      <c r="AV37" s="400"/>
      <c r="AW37" s="400"/>
      <c r="AX37" s="896"/>
    </row>
    <row r="38" spans="1:50" ht="18.75" hidden="1"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3"/>
      <c r="AR38" s="185"/>
      <c r="AS38" s="118" t="s">
        <v>188</v>
      </c>
      <c r="AT38" s="119"/>
      <c r="AU38" s="184"/>
      <c r="AV38" s="184"/>
      <c r="AW38" s="384" t="s">
        <v>177</v>
      </c>
      <c r="AX38" s="385"/>
    </row>
    <row r="39" spans="1:50" ht="23.25" hidden="1" customHeight="1" x14ac:dyDescent="0.2">
      <c r="A39" s="389"/>
      <c r="B39" s="387"/>
      <c r="C39" s="387"/>
      <c r="D39" s="387"/>
      <c r="E39" s="387"/>
      <c r="F39" s="388"/>
      <c r="G39" s="547"/>
      <c r="H39" s="548"/>
      <c r="I39" s="548"/>
      <c r="J39" s="548"/>
      <c r="K39" s="548"/>
      <c r="L39" s="548"/>
      <c r="M39" s="548"/>
      <c r="N39" s="548"/>
      <c r="O39" s="549"/>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2">
      <c r="A40" s="390"/>
      <c r="B40" s="391"/>
      <c r="C40" s="391"/>
      <c r="D40" s="391"/>
      <c r="E40" s="391"/>
      <c r="F40" s="392"/>
      <c r="G40" s="550"/>
      <c r="H40" s="551"/>
      <c r="I40" s="551"/>
      <c r="J40" s="551"/>
      <c r="K40" s="551"/>
      <c r="L40" s="551"/>
      <c r="M40" s="551"/>
      <c r="N40" s="551"/>
      <c r="O40" s="552"/>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2">
      <c r="A41" s="393"/>
      <c r="B41" s="394"/>
      <c r="C41" s="394"/>
      <c r="D41" s="394"/>
      <c r="E41" s="394"/>
      <c r="F41" s="395"/>
      <c r="G41" s="553"/>
      <c r="H41" s="554"/>
      <c r="I41" s="554"/>
      <c r="J41" s="554"/>
      <c r="K41" s="554"/>
      <c r="L41" s="554"/>
      <c r="M41" s="554"/>
      <c r="N41" s="554"/>
      <c r="O41" s="555"/>
      <c r="P41" s="96"/>
      <c r="Q41" s="96"/>
      <c r="R41" s="96"/>
      <c r="S41" s="96"/>
      <c r="T41" s="96"/>
      <c r="U41" s="96"/>
      <c r="V41" s="96"/>
      <c r="W41" s="96"/>
      <c r="X41" s="97"/>
      <c r="Y41" s="404" t="s">
        <v>13</v>
      </c>
      <c r="Z41" s="405"/>
      <c r="AA41" s="406"/>
      <c r="AB41" s="542" t="s">
        <v>178</v>
      </c>
      <c r="AC41" s="542"/>
      <c r="AD41" s="542"/>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2">
      <c r="A42" s="210" t="s">
        <v>301</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3" t="s">
        <v>273</v>
      </c>
      <c r="B44" s="754"/>
      <c r="C44" s="754"/>
      <c r="D44" s="754"/>
      <c r="E44" s="754"/>
      <c r="F44" s="755"/>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313</v>
      </c>
      <c r="AF44" s="229"/>
      <c r="AG44" s="229"/>
      <c r="AH44" s="230"/>
      <c r="AI44" s="228" t="s">
        <v>311</v>
      </c>
      <c r="AJ44" s="229"/>
      <c r="AK44" s="229"/>
      <c r="AL44" s="230"/>
      <c r="AM44" s="234" t="s">
        <v>340</v>
      </c>
      <c r="AN44" s="234"/>
      <c r="AO44" s="234"/>
      <c r="AP44" s="234"/>
      <c r="AQ44" s="136" t="s">
        <v>187</v>
      </c>
      <c r="AR44" s="137"/>
      <c r="AS44" s="137"/>
      <c r="AT44" s="138"/>
      <c r="AU44" s="400" t="s">
        <v>133</v>
      </c>
      <c r="AV44" s="400"/>
      <c r="AW44" s="400"/>
      <c r="AX44" s="896"/>
    </row>
    <row r="45" spans="1:50" ht="18.7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3"/>
      <c r="AR45" s="185"/>
      <c r="AS45" s="118" t="s">
        <v>188</v>
      </c>
      <c r="AT45" s="119"/>
      <c r="AU45" s="184"/>
      <c r="AV45" s="184"/>
      <c r="AW45" s="384" t="s">
        <v>177</v>
      </c>
      <c r="AX45" s="385"/>
    </row>
    <row r="46" spans="1:50" ht="23.25" hidden="1" customHeight="1" x14ac:dyDescent="0.2">
      <c r="A46" s="389"/>
      <c r="B46" s="387"/>
      <c r="C46" s="387"/>
      <c r="D46" s="387"/>
      <c r="E46" s="387"/>
      <c r="F46" s="388"/>
      <c r="G46" s="547"/>
      <c r="H46" s="548"/>
      <c r="I46" s="548"/>
      <c r="J46" s="548"/>
      <c r="K46" s="548"/>
      <c r="L46" s="548"/>
      <c r="M46" s="548"/>
      <c r="N46" s="548"/>
      <c r="O46" s="549"/>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0"/>
      <c r="B47" s="391"/>
      <c r="C47" s="391"/>
      <c r="D47" s="391"/>
      <c r="E47" s="391"/>
      <c r="F47" s="392"/>
      <c r="G47" s="550"/>
      <c r="H47" s="551"/>
      <c r="I47" s="551"/>
      <c r="J47" s="551"/>
      <c r="K47" s="551"/>
      <c r="L47" s="551"/>
      <c r="M47" s="551"/>
      <c r="N47" s="551"/>
      <c r="O47" s="552"/>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3"/>
      <c r="B48" s="394"/>
      <c r="C48" s="394"/>
      <c r="D48" s="394"/>
      <c r="E48" s="394"/>
      <c r="F48" s="395"/>
      <c r="G48" s="553"/>
      <c r="H48" s="554"/>
      <c r="I48" s="554"/>
      <c r="J48" s="554"/>
      <c r="K48" s="554"/>
      <c r="L48" s="554"/>
      <c r="M48" s="554"/>
      <c r="N48" s="554"/>
      <c r="O48" s="555"/>
      <c r="P48" s="96"/>
      <c r="Q48" s="96"/>
      <c r="R48" s="96"/>
      <c r="S48" s="96"/>
      <c r="T48" s="96"/>
      <c r="U48" s="96"/>
      <c r="V48" s="96"/>
      <c r="W48" s="96"/>
      <c r="X48" s="97"/>
      <c r="Y48" s="404" t="s">
        <v>13</v>
      </c>
      <c r="Z48" s="405"/>
      <c r="AA48" s="406"/>
      <c r="AB48" s="542" t="s">
        <v>178</v>
      </c>
      <c r="AC48" s="542"/>
      <c r="AD48" s="542"/>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301</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6" t="s">
        <v>273</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313</v>
      </c>
      <c r="AF51" s="229"/>
      <c r="AG51" s="229"/>
      <c r="AH51" s="230"/>
      <c r="AI51" s="228" t="s">
        <v>311</v>
      </c>
      <c r="AJ51" s="229"/>
      <c r="AK51" s="229"/>
      <c r="AL51" s="230"/>
      <c r="AM51" s="234" t="s">
        <v>340</v>
      </c>
      <c r="AN51" s="234"/>
      <c r="AO51" s="234"/>
      <c r="AP51" s="234"/>
      <c r="AQ51" s="136" t="s">
        <v>187</v>
      </c>
      <c r="AR51" s="137"/>
      <c r="AS51" s="137"/>
      <c r="AT51" s="138"/>
      <c r="AU51" s="910" t="s">
        <v>133</v>
      </c>
      <c r="AV51" s="910"/>
      <c r="AW51" s="910"/>
      <c r="AX51" s="911"/>
    </row>
    <row r="52" spans="1:50" ht="18.7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3"/>
      <c r="AR52" s="185"/>
      <c r="AS52" s="118" t="s">
        <v>188</v>
      </c>
      <c r="AT52" s="119"/>
      <c r="AU52" s="184"/>
      <c r="AV52" s="184"/>
      <c r="AW52" s="384" t="s">
        <v>177</v>
      </c>
      <c r="AX52" s="385"/>
    </row>
    <row r="53" spans="1:50" ht="23.25" hidden="1" customHeight="1" x14ac:dyDescent="0.2">
      <c r="A53" s="389"/>
      <c r="B53" s="387"/>
      <c r="C53" s="387"/>
      <c r="D53" s="387"/>
      <c r="E53" s="387"/>
      <c r="F53" s="388"/>
      <c r="G53" s="547"/>
      <c r="H53" s="548"/>
      <c r="I53" s="548"/>
      <c r="J53" s="548"/>
      <c r="K53" s="548"/>
      <c r="L53" s="548"/>
      <c r="M53" s="548"/>
      <c r="N53" s="548"/>
      <c r="O53" s="549"/>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0"/>
      <c r="B54" s="391"/>
      <c r="C54" s="391"/>
      <c r="D54" s="391"/>
      <c r="E54" s="391"/>
      <c r="F54" s="392"/>
      <c r="G54" s="550"/>
      <c r="H54" s="551"/>
      <c r="I54" s="551"/>
      <c r="J54" s="551"/>
      <c r="K54" s="551"/>
      <c r="L54" s="551"/>
      <c r="M54" s="551"/>
      <c r="N54" s="551"/>
      <c r="O54" s="552"/>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3"/>
      <c r="B55" s="394"/>
      <c r="C55" s="394"/>
      <c r="D55" s="394"/>
      <c r="E55" s="394"/>
      <c r="F55" s="395"/>
      <c r="G55" s="553"/>
      <c r="H55" s="554"/>
      <c r="I55" s="554"/>
      <c r="J55" s="554"/>
      <c r="K55" s="554"/>
      <c r="L55" s="554"/>
      <c r="M55" s="554"/>
      <c r="N55" s="554"/>
      <c r="O55" s="555"/>
      <c r="P55" s="96"/>
      <c r="Q55" s="96"/>
      <c r="R55" s="96"/>
      <c r="S55" s="96"/>
      <c r="T55" s="96"/>
      <c r="U55" s="96"/>
      <c r="V55" s="96"/>
      <c r="W55" s="96"/>
      <c r="X55" s="97"/>
      <c r="Y55" s="404" t="s">
        <v>13</v>
      </c>
      <c r="Z55" s="405"/>
      <c r="AA55" s="406"/>
      <c r="AB55" s="577" t="s">
        <v>14</v>
      </c>
      <c r="AC55" s="577"/>
      <c r="AD55" s="577"/>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301</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6" t="s">
        <v>273</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313</v>
      </c>
      <c r="AF58" s="229"/>
      <c r="AG58" s="229"/>
      <c r="AH58" s="230"/>
      <c r="AI58" s="228" t="s">
        <v>311</v>
      </c>
      <c r="AJ58" s="229"/>
      <c r="AK58" s="229"/>
      <c r="AL58" s="230"/>
      <c r="AM58" s="234" t="s">
        <v>340</v>
      </c>
      <c r="AN58" s="234"/>
      <c r="AO58" s="234"/>
      <c r="AP58" s="234"/>
      <c r="AQ58" s="136" t="s">
        <v>187</v>
      </c>
      <c r="AR58" s="137"/>
      <c r="AS58" s="137"/>
      <c r="AT58" s="138"/>
      <c r="AU58" s="910" t="s">
        <v>133</v>
      </c>
      <c r="AV58" s="910"/>
      <c r="AW58" s="910"/>
      <c r="AX58" s="911"/>
    </row>
    <row r="59" spans="1:50" ht="18.7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3"/>
      <c r="AR59" s="185"/>
      <c r="AS59" s="118" t="s">
        <v>188</v>
      </c>
      <c r="AT59" s="119"/>
      <c r="AU59" s="184"/>
      <c r="AV59" s="184"/>
      <c r="AW59" s="384" t="s">
        <v>177</v>
      </c>
      <c r="AX59" s="385"/>
    </row>
    <row r="60" spans="1:50" ht="23.25" hidden="1" customHeight="1" x14ac:dyDescent="0.2">
      <c r="A60" s="389"/>
      <c r="B60" s="387"/>
      <c r="C60" s="387"/>
      <c r="D60" s="387"/>
      <c r="E60" s="387"/>
      <c r="F60" s="388"/>
      <c r="G60" s="547"/>
      <c r="H60" s="548"/>
      <c r="I60" s="548"/>
      <c r="J60" s="548"/>
      <c r="K60" s="548"/>
      <c r="L60" s="548"/>
      <c r="M60" s="548"/>
      <c r="N60" s="548"/>
      <c r="O60" s="549"/>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0"/>
      <c r="B61" s="391"/>
      <c r="C61" s="391"/>
      <c r="D61" s="391"/>
      <c r="E61" s="391"/>
      <c r="F61" s="392"/>
      <c r="G61" s="550"/>
      <c r="H61" s="551"/>
      <c r="I61" s="551"/>
      <c r="J61" s="551"/>
      <c r="K61" s="551"/>
      <c r="L61" s="551"/>
      <c r="M61" s="551"/>
      <c r="N61" s="551"/>
      <c r="O61" s="552"/>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0"/>
      <c r="B62" s="391"/>
      <c r="C62" s="391"/>
      <c r="D62" s="391"/>
      <c r="E62" s="391"/>
      <c r="F62" s="392"/>
      <c r="G62" s="553"/>
      <c r="H62" s="554"/>
      <c r="I62" s="554"/>
      <c r="J62" s="554"/>
      <c r="K62" s="554"/>
      <c r="L62" s="554"/>
      <c r="M62" s="554"/>
      <c r="N62" s="554"/>
      <c r="O62" s="555"/>
      <c r="P62" s="96"/>
      <c r="Q62" s="96"/>
      <c r="R62" s="96"/>
      <c r="S62" s="96"/>
      <c r="T62" s="96"/>
      <c r="U62" s="96"/>
      <c r="V62" s="96"/>
      <c r="W62" s="96"/>
      <c r="X62" s="97"/>
      <c r="Y62" s="404" t="s">
        <v>13</v>
      </c>
      <c r="Z62" s="405"/>
      <c r="AA62" s="406"/>
      <c r="AB62" s="542" t="s">
        <v>14</v>
      </c>
      <c r="AC62" s="542"/>
      <c r="AD62" s="542"/>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301</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2">
      <c r="A65" s="471" t="s">
        <v>274</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269</v>
      </c>
      <c r="X65" s="477"/>
      <c r="Y65" s="480"/>
      <c r="Z65" s="480"/>
      <c r="AA65" s="481"/>
      <c r="AB65" s="222" t="s">
        <v>11</v>
      </c>
      <c r="AC65" s="223"/>
      <c r="AD65" s="224"/>
      <c r="AE65" s="228" t="s">
        <v>313</v>
      </c>
      <c r="AF65" s="229"/>
      <c r="AG65" s="229"/>
      <c r="AH65" s="230"/>
      <c r="AI65" s="228" t="s">
        <v>311</v>
      </c>
      <c r="AJ65" s="229"/>
      <c r="AK65" s="229"/>
      <c r="AL65" s="230"/>
      <c r="AM65" s="234" t="s">
        <v>340</v>
      </c>
      <c r="AN65" s="234"/>
      <c r="AO65" s="234"/>
      <c r="AP65" s="234"/>
      <c r="AQ65" s="222" t="s">
        <v>187</v>
      </c>
      <c r="AR65" s="223"/>
      <c r="AS65" s="223"/>
      <c r="AT65" s="224"/>
      <c r="AU65" s="236" t="s">
        <v>133</v>
      </c>
      <c r="AV65" s="236"/>
      <c r="AW65" s="236"/>
      <c r="AX65" s="237"/>
    </row>
    <row r="66" spans="1:50" ht="18.75"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v>2</v>
      </c>
      <c r="AR66" s="184"/>
      <c r="AS66" s="226" t="s">
        <v>188</v>
      </c>
      <c r="AT66" s="227"/>
      <c r="AU66" s="184">
        <v>12</v>
      </c>
      <c r="AV66" s="184"/>
      <c r="AW66" s="226" t="s">
        <v>272</v>
      </c>
      <c r="AX66" s="238"/>
    </row>
    <row r="67" spans="1:50" ht="44.25" customHeight="1" x14ac:dyDescent="0.2">
      <c r="A67" s="464"/>
      <c r="B67" s="465"/>
      <c r="C67" s="465"/>
      <c r="D67" s="465"/>
      <c r="E67" s="465"/>
      <c r="F67" s="466"/>
      <c r="G67" s="239" t="s">
        <v>189</v>
      </c>
      <c r="H67" s="242" t="s">
        <v>573</v>
      </c>
      <c r="I67" s="243"/>
      <c r="J67" s="243"/>
      <c r="K67" s="243"/>
      <c r="L67" s="243"/>
      <c r="M67" s="243"/>
      <c r="N67" s="243"/>
      <c r="O67" s="244"/>
      <c r="P67" s="242" t="s">
        <v>493</v>
      </c>
      <c r="Q67" s="243"/>
      <c r="R67" s="243"/>
      <c r="S67" s="243"/>
      <c r="T67" s="243"/>
      <c r="U67" s="243"/>
      <c r="V67" s="244"/>
      <c r="W67" s="248"/>
      <c r="X67" s="249"/>
      <c r="Y67" s="254" t="s">
        <v>12</v>
      </c>
      <c r="Z67" s="254"/>
      <c r="AA67" s="255"/>
      <c r="AB67" s="256" t="s">
        <v>291</v>
      </c>
      <c r="AC67" s="256"/>
      <c r="AD67" s="256"/>
      <c r="AE67" s="202">
        <v>25282</v>
      </c>
      <c r="AF67" s="203"/>
      <c r="AG67" s="203"/>
      <c r="AH67" s="203"/>
      <c r="AI67" s="202">
        <v>20134</v>
      </c>
      <c r="AJ67" s="203"/>
      <c r="AK67" s="203"/>
      <c r="AL67" s="203"/>
      <c r="AM67" s="202" t="s">
        <v>527</v>
      </c>
      <c r="AN67" s="203"/>
      <c r="AO67" s="203"/>
      <c r="AP67" s="203"/>
      <c r="AQ67" s="202" t="s">
        <v>487</v>
      </c>
      <c r="AR67" s="203"/>
      <c r="AS67" s="203"/>
      <c r="AT67" s="204"/>
      <c r="AU67" s="203" t="s">
        <v>487</v>
      </c>
      <c r="AV67" s="203"/>
      <c r="AW67" s="203"/>
      <c r="AX67" s="205"/>
    </row>
    <row r="68" spans="1:50" ht="44.25"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291</v>
      </c>
      <c r="AC68" s="208"/>
      <c r="AD68" s="208"/>
      <c r="AE68" s="202">
        <v>31860</v>
      </c>
      <c r="AF68" s="203"/>
      <c r="AG68" s="203"/>
      <c r="AH68" s="203"/>
      <c r="AI68" s="202">
        <v>16919</v>
      </c>
      <c r="AJ68" s="203"/>
      <c r="AK68" s="203"/>
      <c r="AL68" s="203"/>
      <c r="AM68" s="202" t="s">
        <v>530</v>
      </c>
      <c r="AN68" s="203"/>
      <c r="AO68" s="203"/>
      <c r="AP68" s="203"/>
      <c r="AQ68" s="202" t="s">
        <v>520</v>
      </c>
      <c r="AR68" s="203"/>
      <c r="AS68" s="203"/>
      <c r="AT68" s="204"/>
      <c r="AU68" s="203">
        <v>34761</v>
      </c>
      <c r="AV68" s="203"/>
      <c r="AW68" s="203"/>
      <c r="AX68" s="205"/>
    </row>
    <row r="69" spans="1:50" ht="44.25"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292</v>
      </c>
      <c r="AC69" s="209"/>
      <c r="AD69" s="209"/>
      <c r="AE69" s="257">
        <f>AE68/AE67*100</f>
        <v>126.01851119373468</v>
      </c>
      <c r="AF69" s="258"/>
      <c r="AG69" s="258"/>
      <c r="AH69" s="258"/>
      <c r="AI69" s="257">
        <f>AI68/AI67*100</f>
        <v>84.031985695837889</v>
      </c>
      <c r="AJ69" s="258"/>
      <c r="AK69" s="258"/>
      <c r="AL69" s="258"/>
      <c r="AM69" s="257" t="s">
        <v>531</v>
      </c>
      <c r="AN69" s="258"/>
      <c r="AO69" s="258"/>
      <c r="AP69" s="258"/>
      <c r="AQ69" s="202" t="s">
        <v>487</v>
      </c>
      <c r="AR69" s="203"/>
      <c r="AS69" s="203"/>
      <c r="AT69" s="204"/>
      <c r="AU69" s="203" t="s">
        <v>487</v>
      </c>
      <c r="AV69" s="203"/>
      <c r="AW69" s="203"/>
      <c r="AX69" s="205"/>
    </row>
    <row r="70" spans="1:50" ht="168.6" customHeight="1" x14ac:dyDescent="0.2">
      <c r="A70" s="464" t="s">
        <v>278</v>
      </c>
      <c r="B70" s="465"/>
      <c r="C70" s="465"/>
      <c r="D70" s="465"/>
      <c r="E70" s="465"/>
      <c r="F70" s="466"/>
      <c r="G70" s="240" t="s">
        <v>190</v>
      </c>
      <c r="H70" s="291" t="s">
        <v>571</v>
      </c>
      <c r="I70" s="291"/>
      <c r="J70" s="291"/>
      <c r="K70" s="291"/>
      <c r="L70" s="291"/>
      <c r="M70" s="291"/>
      <c r="N70" s="291"/>
      <c r="O70" s="291"/>
      <c r="P70" s="291" t="s">
        <v>521</v>
      </c>
      <c r="Q70" s="291"/>
      <c r="R70" s="291"/>
      <c r="S70" s="291"/>
      <c r="T70" s="291"/>
      <c r="U70" s="291"/>
      <c r="V70" s="291"/>
      <c r="W70" s="294" t="s">
        <v>290</v>
      </c>
      <c r="X70" s="295"/>
      <c r="Y70" s="254" t="s">
        <v>12</v>
      </c>
      <c r="Z70" s="254"/>
      <c r="AA70" s="255"/>
      <c r="AB70" s="256" t="s">
        <v>291</v>
      </c>
      <c r="AC70" s="256"/>
      <c r="AD70" s="256"/>
      <c r="AE70" s="202">
        <v>25282</v>
      </c>
      <c r="AF70" s="203"/>
      <c r="AG70" s="203"/>
      <c r="AH70" s="203"/>
      <c r="AI70" s="202">
        <v>20134</v>
      </c>
      <c r="AJ70" s="203"/>
      <c r="AK70" s="203"/>
      <c r="AL70" s="203"/>
      <c r="AM70" s="202" t="s">
        <v>530</v>
      </c>
      <c r="AN70" s="203"/>
      <c r="AO70" s="203"/>
      <c r="AP70" s="203"/>
      <c r="AQ70" s="202" t="s">
        <v>487</v>
      </c>
      <c r="AR70" s="203"/>
      <c r="AS70" s="203"/>
      <c r="AT70" s="204"/>
      <c r="AU70" s="203" t="s">
        <v>487</v>
      </c>
      <c r="AV70" s="203"/>
      <c r="AW70" s="203"/>
      <c r="AX70" s="205"/>
    </row>
    <row r="71" spans="1:50" ht="143.4"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291</v>
      </c>
      <c r="AC71" s="208"/>
      <c r="AD71" s="208"/>
      <c r="AE71" s="202">
        <v>31860</v>
      </c>
      <c r="AF71" s="203"/>
      <c r="AG71" s="203"/>
      <c r="AH71" s="203"/>
      <c r="AI71" s="202">
        <v>16919</v>
      </c>
      <c r="AJ71" s="203"/>
      <c r="AK71" s="203"/>
      <c r="AL71" s="203"/>
      <c r="AM71" s="202" t="s">
        <v>532</v>
      </c>
      <c r="AN71" s="203"/>
      <c r="AO71" s="203"/>
      <c r="AP71" s="203"/>
      <c r="AQ71" s="202" t="s">
        <v>487</v>
      </c>
      <c r="AR71" s="203"/>
      <c r="AS71" s="203"/>
      <c r="AT71" s="204"/>
      <c r="AU71" s="203" t="s">
        <v>487</v>
      </c>
      <c r="AV71" s="203"/>
      <c r="AW71" s="203"/>
      <c r="AX71" s="205"/>
    </row>
    <row r="72" spans="1:50" ht="144"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292</v>
      </c>
      <c r="AC72" s="209"/>
      <c r="AD72" s="209"/>
      <c r="AE72" s="202">
        <f>AE71/AE70*100</f>
        <v>126.01851119373468</v>
      </c>
      <c r="AF72" s="203"/>
      <c r="AG72" s="203"/>
      <c r="AH72" s="203"/>
      <c r="AI72" s="202">
        <f>AI71/AI70*100</f>
        <v>84.031985695837889</v>
      </c>
      <c r="AJ72" s="203"/>
      <c r="AK72" s="203"/>
      <c r="AL72" s="203"/>
      <c r="AM72" s="202" t="s">
        <v>527</v>
      </c>
      <c r="AN72" s="203"/>
      <c r="AO72" s="203"/>
      <c r="AP72" s="204"/>
      <c r="AQ72" s="202" t="s">
        <v>487</v>
      </c>
      <c r="AR72" s="203"/>
      <c r="AS72" s="203"/>
      <c r="AT72" s="204"/>
      <c r="AU72" s="203" t="s">
        <v>487</v>
      </c>
      <c r="AV72" s="203"/>
      <c r="AW72" s="203"/>
      <c r="AX72" s="205"/>
    </row>
    <row r="73" spans="1:50" ht="18.75" hidden="1" customHeight="1" x14ac:dyDescent="0.2">
      <c r="A73" s="495" t="s">
        <v>274</v>
      </c>
      <c r="B73" s="496"/>
      <c r="C73" s="496"/>
      <c r="D73" s="496"/>
      <c r="E73" s="496"/>
      <c r="F73" s="497"/>
      <c r="G73" s="565"/>
      <c r="H73" s="115" t="s">
        <v>145</v>
      </c>
      <c r="I73" s="115"/>
      <c r="J73" s="115"/>
      <c r="K73" s="115"/>
      <c r="L73" s="115"/>
      <c r="M73" s="115"/>
      <c r="N73" s="115"/>
      <c r="O73" s="116"/>
      <c r="P73" s="144" t="s">
        <v>58</v>
      </c>
      <c r="Q73" s="115"/>
      <c r="R73" s="115"/>
      <c r="S73" s="115"/>
      <c r="T73" s="115"/>
      <c r="U73" s="115"/>
      <c r="V73" s="115"/>
      <c r="W73" s="115"/>
      <c r="X73" s="116"/>
      <c r="Y73" s="567"/>
      <c r="Z73" s="568"/>
      <c r="AA73" s="569"/>
      <c r="AB73" s="144" t="s">
        <v>11</v>
      </c>
      <c r="AC73" s="115"/>
      <c r="AD73" s="116"/>
      <c r="AE73" s="228" t="s">
        <v>313</v>
      </c>
      <c r="AF73" s="229"/>
      <c r="AG73" s="229"/>
      <c r="AH73" s="230"/>
      <c r="AI73" s="228" t="s">
        <v>311</v>
      </c>
      <c r="AJ73" s="229"/>
      <c r="AK73" s="229"/>
      <c r="AL73" s="230"/>
      <c r="AM73" s="234" t="s">
        <v>340</v>
      </c>
      <c r="AN73" s="234"/>
      <c r="AO73" s="234"/>
      <c r="AP73" s="234"/>
      <c r="AQ73" s="144" t="s">
        <v>187</v>
      </c>
      <c r="AR73" s="115"/>
      <c r="AS73" s="115"/>
      <c r="AT73" s="116"/>
      <c r="AU73" s="120" t="s">
        <v>133</v>
      </c>
      <c r="AV73" s="121"/>
      <c r="AW73" s="121"/>
      <c r="AX73" s="122"/>
    </row>
    <row r="74" spans="1:50" ht="18.75" hidden="1" customHeight="1" x14ac:dyDescent="0.2">
      <c r="A74" s="498"/>
      <c r="B74" s="499"/>
      <c r="C74" s="499"/>
      <c r="D74" s="499"/>
      <c r="E74" s="499"/>
      <c r="F74" s="500"/>
      <c r="G74" s="566"/>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3"/>
      <c r="AR74" s="185"/>
      <c r="AS74" s="118" t="s">
        <v>188</v>
      </c>
      <c r="AT74" s="119"/>
      <c r="AU74" s="573"/>
      <c r="AV74" s="185"/>
      <c r="AW74" s="118" t="s">
        <v>177</v>
      </c>
      <c r="AX74" s="180"/>
    </row>
    <row r="75" spans="1:50" ht="23.25" hidden="1" customHeight="1" x14ac:dyDescent="0.2">
      <c r="A75" s="498"/>
      <c r="B75" s="499"/>
      <c r="C75" s="499"/>
      <c r="D75" s="499"/>
      <c r="E75" s="499"/>
      <c r="F75" s="500"/>
      <c r="G75" s="592"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8"/>
      <c r="B76" s="499"/>
      <c r="C76" s="499"/>
      <c r="D76" s="499"/>
      <c r="E76" s="499"/>
      <c r="F76" s="500"/>
      <c r="G76" s="593"/>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8"/>
      <c r="B77" s="499"/>
      <c r="C77" s="499"/>
      <c r="D77" s="499"/>
      <c r="E77" s="499"/>
      <c r="F77" s="500"/>
      <c r="G77" s="594"/>
      <c r="H77" s="96"/>
      <c r="I77" s="96"/>
      <c r="J77" s="96"/>
      <c r="K77" s="96"/>
      <c r="L77" s="96"/>
      <c r="M77" s="96"/>
      <c r="N77" s="96"/>
      <c r="O77" s="97"/>
      <c r="P77" s="93"/>
      <c r="Q77" s="93"/>
      <c r="R77" s="93"/>
      <c r="S77" s="93"/>
      <c r="T77" s="93"/>
      <c r="U77" s="93"/>
      <c r="V77" s="93"/>
      <c r="W77" s="93"/>
      <c r="X77" s="94"/>
      <c r="Y77" s="144" t="s">
        <v>13</v>
      </c>
      <c r="Z77" s="115"/>
      <c r="AA77" s="116"/>
      <c r="AB77" s="562" t="s">
        <v>14</v>
      </c>
      <c r="AC77" s="562"/>
      <c r="AD77" s="562"/>
      <c r="AE77" s="873"/>
      <c r="AF77" s="874"/>
      <c r="AG77" s="874"/>
      <c r="AH77" s="874"/>
      <c r="AI77" s="873"/>
      <c r="AJ77" s="874"/>
      <c r="AK77" s="874"/>
      <c r="AL77" s="874"/>
      <c r="AM77" s="873"/>
      <c r="AN77" s="874"/>
      <c r="AO77" s="874"/>
      <c r="AP77" s="874"/>
      <c r="AQ77" s="326"/>
      <c r="AR77" s="192"/>
      <c r="AS77" s="192"/>
      <c r="AT77" s="327"/>
      <c r="AU77" s="203"/>
      <c r="AV77" s="203"/>
      <c r="AW77" s="203"/>
      <c r="AX77" s="205"/>
    </row>
    <row r="78" spans="1:50" ht="69.75" hidden="1" customHeight="1" x14ac:dyDescent="0.2">
      <c r="A78" s="320" t="s">
        <v>304</v>
      </c>
      <c r="B78" s="321"/>
      <c r="C78" s="321"/>
      <c r="D78" s="321"/>
      <c r="E78" s="318" t="s">
        <v>252</v>
      </c>
      <c r="F78" s="319"/>
      <c r="G78" s="47" t="s">
        <v>190</v>
      </c>
      <c r="H78" s="570"/>
      <c r="I78" s="571"/>
      <c r="J78" s="571"/>
      <c r="K78" s="571"/>
      <c r="L78" s="571"/>
      <c r="M78" s="571"/>
      <c r="N78" s="571"/>
      <c r="O78" s="572"/>
      <c r="P78" s="132"/>
      <c r="Q78" s="132"/>
      <c r="R78" s="132"/>
      <c r="S78" s="132"/>
      <c r="T78" s="132"/>
      <c r="U78" s="132"/>
      <c r="V78" s="132"/>
      <c r="W78" s="132"/>
      <c r="X78" s="132"/>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row>
    <row r="79" spans="1:50" ht="31.2" customHeight="1" thickBot="1" x14ac:dyDescent="0.25">
      <c r="A79" s="556" t="s">
        <v>148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62" t="s">
        <v>268</v>
      </c>
      <c r="AP79" s="263"/>
      <c r="AQ79" s="263"/>
      <c r="AR79" s="66" t="s">
        <v>266</v>
      </c>
      <c r="AS79" s="262"/>
      <c r="AT79" s="263"/>
      <c r="AU79" s="263"/>
      <c r="AV79" s="263"/>
      <c r="AW79" s="263"/>
      <c r="AX79" s="966"/>
    </row>
    <row r="80" spans="1:50" ht="18.75" hidden="1" customHeight="1" x14ac:dyDescent="0.2">
      <c r="A80" s="847" t="s">
        <v>146</v>
      </c>
      <c r="B80" s="513" t="s">
        <v>265</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352</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65" hidden="1" customHeight="1" x14ac:dyDescent="0.2">
      <c r="A81" s="848"/>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65" hidden="1" customHeight="1" x14ac:dyDescent="0.2">
      <c r="A82" s="848"/>
      <c r="B82" s="516"/>
      <c r="C82" s="417"/>
      <c r="D82" s="417"/>
      <c r="E82" s="417"/>
      <c r="F82" s="418"/>
      <c r="G82" s="659"/>
      <c r="H82" s="659"/>
      <c r="I82" s="659"/>
      <c r="J82" s="659"/>
      <c r="K82" s="659"/>
      <c r="L82" s="659"/>
      <c r="M82" s="659"/>
      <c r="N82" s="659"/>
      <c r="O82" s="659"/>
      <c r="P82" s="659"/>
      <c r="Q82" s="659"/>
      <c r="R82" s="659"/>
      <c r="S82" s="659"/>
      <c r="T82" s="659"/>
      <c r="U82" s="659"/>
      <c r="V82" s="659"/>
      <c r="W82" s="659"/>
      <c r="X82" s="659"/>
      <c r="Y82" s="659"/>
      <c r="Z82" s="659"/>
      <c r="AA82" s="660"/>
      <c r="AB82" s="867"/>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8"/>
    </row>
    <row r="83" spans="1:60" ht="22.65" hidden="1" customHeight="1" x14ac:dyDescent="0.2">
      <c r="A83" s="848"/>
      <c r="B83" s="516"/>
      <c r="C83" s="417"/>
      <c r="D83" s="417"/>
      <c r="E83" s="417"/>
      <c r="F83" s="418"/>
      <c r="G83" s="661"/>
      <c r="H83" s="661"/>
      <c r="I83" s="661"/>
      <c r="J83" s="661"/>
      <c r="K83" s="661"/>
      <c r="L83" s="661"/>
      <c r="M83" s="661"/>
      <c r="N83" s="661"/>
      <c r="O83" s="661"/>
      <c r="P83" s="661"/>
      <c r="Q83" s="661"/>
      <c r="R83" s="661"/>
      <c r="S83" s="661"/>
      <c r="T83" s="661"/>
      <c r="U83" s="661"/>
      <c r="V83" s="661"/>
      <c r="W83" s="661"/>
      <c r="X83" s="661"/>
      <c r="Y83" s="661"/>
      <c r="Z83" s="661"/>
      <c r="AA83" s="662"/>
      <c r="AB83" s="869"/>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70"/>
    </row>
    <row r="84" spans="1:60" ht="19.5" hidden="1" customHeight="1" x14ac:dyDescent="0.2">
      <c r="A84" s="848"/>
      <c r="B84" s="517"/>
      <c r="C84" s="518"/>
      <c r="D84" s="518"/>
      <c r="E84" s="518"/>
      <c r="F84" s="519"/>
      <c r="G84" s="663"/>
      <c r="H84" s="663"/>
      <c r="I84" s="663"/>
      <c r="J84" s="663"/>
      <c r="K84" s="663"/>
      <c r="L84" s="663"/>
      <c r="M84" s="663"/>
      <c r="N84" s="663"/>
      <c r="O84" s="663"/>
      <c r="P84" s="663"/>
      <c r="Q84" s="663"/>
      <c r="R84" s="663"/>
      <c r="S84" s="663"/>
      <c r="T84" s="663"/>
      <c r="U84" s="663"/>
      <c r="V84" s="663"/>
      <c r="W84" s="663"/>
      <c r="X84" s="663"/>
      <c r="Y84" s="663"/>
      <c r="Z84" s="663"/>
      <c r="AA84" s="664"/>
      <c r="AB84" s="871"/>
      <c r="AC84" s="663"/>
      <c r="AD84" s="663"/>
      <c r="AE84" s="663"/>
      <c r="AF84" s="663"/>
      <c r="AG84" s="663"/>
      <c r="AH84" s="663"/>
      <c r="AI84" s="663"/>
      <c r="AJ84" s="663"/>
      <c r="AK84" s="663"/>
      <c r="AL84" s="663"/>
      <c r="AM84" s="663"/>
      <c r="AN84" s="663"/>
      <c r="AO84" s="663"/>
      <c r="AP84" s="663"/>
      <c r="AQ84" s="661"/>
      <c r="AR84" s="661"/>
      <c r="AS84" s="661"/>
      <c r="AT84" s="661"/>
      <c r="AU84" s="663"/>
      <c r="AV84" s="663"/>
      <c r="AW84" s="663"/>
      <c r="AX84" s="872"/>
    </row>
    <row r="85" spans="1:60" ht="18.75" hidden="1" customHeight="1" x14ac:dyDescent="0.2">
      <c r="A85" s="848"/>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313</v>
      </c>
      <c r="AF85" s="229"/>
      <c r="AG85" s="229"/>
      <c r="AH85" s="230"/>
      <c r="AI85" s="228" t="s">
        <v>311</v>
      </c>
      <c r="AJ85" s="229"/>
      <c r="AK85" s="229"/>
      <c r="AL85" s="230"/>
      <c r="AM85" s="234" t="s">
        <v>340</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2">
      <c r="A86" s="848"/>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2">
      <c r="A87" s="848"/>
      <c r="B87" s="417"/>
      <c r="C87" s="417"/>
      <c r="D87" s="417"/>
      <c r="E87" s="417"/>
      <c r="F87" s="418"/>
      <c r="G87" s="89"/>
      <c r="H87" s="90"/>
      <c r="I87" s="90"/>
      <c r="J87" s="90"/>
      <c r="K87" s="90"/>
      <c r="L87" s="90"/>
      <c r="M87" s="90"/>
      <c r="N87" s="90"/>
      <c r="O87" s="91"/>
      <c r="P87" s="90"/>
      <c r="Q87" s="503"/>
      <c r="R87" s="503"/>
      <c r="S87" s="503"/>
      <c r="T87" s="503"/>
      <c r="U87" s="503"/>
      <c r="V87" s="503"/>
      <c r="W87" s="503"/>
      <c r="X87" s="504"/>
      <c r="Y87" s="544" t="s">
        <v>61</v>
      </c>
      <c r="Z87" s="545"/>
      <c r="AA87" s="546"/>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2">
      <c r="A88" s="848"/>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2">
      <c r="A89" s="848"/>
      <c r="B89" s="518"/>
      <c r="C89" s="518"/>
      <c r="D89" s="518"/>
      <c r="E89" s="518"/>
      <c r="F89" s="519"/>
      <c r="G89" s="95"/>
      <c r="H89" s="96"/>
      <c r="I89" s="96"/>
      <c r="J89" s="96"/>
      <c r="K89" s="96"/>
      <c r="L89" s="96"/>
      <c r="M89" s="96"/>
      <c r="N89" s="96"/>
      <c r="O89" s="97"/>
      <c r="P89" s="161"/>
      <c r="Q89" s="161"/>
      <c r="R89" s="161"/>
      <c r="S89" s="161"/>
      <c r="T89" s="161"/>
      <c r="U89" s="161"/>
      <c r="V89" s="161"/>
      <c r="W89" s="161"/>
      <c r="X89" s="543"/>
      <c r="Y89" s="447" t="s">
        <v>13</v>
      </c>
      <c r="Z89" s="448"/>
      <c r="AA89" s="449"/>
      <c r="AB89" s="577" t="s">
        <v>14</v>
      </c>
      <c r="AC89" s="577"/>
      <c r="AD89" s="577"/>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2">
      <c r="A90" s="848"/>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313</v>
      </c>
      <c r="AF90" s="229"/>
      <c r="AG90" s="229"/>
      <c r="AH90" s="230"/>
      <c r="AI90" s="228" t="s">
        <v>311</v>
      </c>
      <c r="AJ90" s="229"/>
      <c r="AK90" s="229"/>
      <c r="AL90" s="230"/>
      <c r="AM90" s="234" t="s">
        <v>340</v>
      </c>
      <c r="AN90" s="234"/>
      <c r="AO90" s="234"/>
      <c r="AP90" s="234"/>
      <c r="AQ90" s="144" t="s">
        <v>187</v>
      </c>
      <c r="AR90" s="115"/>
      <c r="AS90" s="115"/>
      <c r="AT90" s="116"/>
      <c r="AU90" s="522" t="s">
        <v>133</v>
      </c>
      <c r="AV90" s="522"/>
      <c r="AW90" s="522"/>
      <c r="AX90" s="523"/>
    </row>
    <row r="91" spans="1:60" ht="18.75" hidden="1" customHeight="1" x14ac:dyDescent="0.2">
      <c r="A91" s="848"/>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2">
      <c r="A92" s="848"/>
      <c r="B92" s="417"/>
      <c r="C92" s="417"/>
      <c r="D92" s="417"/>
      <c r="E92" s="417"/>
      <c r="F92" s="418"/>
      <c r="G92" s="89"/>
      <c r="H92" s="90"/>
      <c r="I92" s="90"/>
      <c r="J92" s="90"/>
      <c r="K92" s="90"/>
      <c r="L92" s="90"/>
      <c r="M92" s="90"/>
      <c r="N92" s="90"/>
      <c r="O92" s="91"/>
      <c r="P92" s="90"/>
      <c r="Q92" s="503"/>
      <c r="R92" s="503"/>
      <c r="S92" s="503"/>
      <c r="T92" s="503"/>
      <c r="U92" s="503"/>
      <c r="V92" s="503"/>
      <c r="W92" s="503"/>
      <c r="X92" s="504"/>
      <c r="Y92" s="544" t="s">
        <v>61</v>
      </c>
      <c r="Z92" s="545"/>
      <c r="AA92" s="546"/>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48"/>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48"/>
      <c r="B94" s="518"/>
      <c r="C94" s="518"/>
      <c r="D94" s="518"/>
      <c r="E94" s="518"/>
      <c r="F94" s="519"/>
      <c r="G94" s="95"/>
      <c r="H94" s="96"/>
      <c r="I94" s="96"/>
      <c r="J94" s="96"/>
      <c r="K94" s="96"/>
      <c r="L94" s="96"/>
      <c r="M94" s="96"/>
      <c r="N94" s="96"/>
      <c r="O94" s="97"/>
      <c r="P94" s="161"/>
      <c r="Q94" s="161"/>
      <c r="R94" s="161"/>
      <c r="S94" s="161"/>
      <c r="T94" s="161"/>
      <c r="U94" s="161"/>
      <c r="V94" s="161"/>
      <c r="W94" s="161"/>
      <c r="X94" s="543"/>
      <c r="Y94" s="447" t="s">
        <v>13</v>
      </c>
      <c r="Z94" s="448"/>
      <c r="AA94" s="449"/>
      <c r="AB94" s="577" t="s">
        <v>14</v>
      </c>
      <c r="AC94" s="577"/>
      <c r="AD94" s="577"/>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48"/>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313</v>
      </c>
      <c r="AF95" s="229"/>
      <c r="AG95" s="229"/>
      <c r="AH95" s="230"/>
      <c r="AI95" s="228" t="s">
        <v>311</v>
      </c>
      <c r="AJ95" s="229"/>
      <c r="AK95" s="229"/>
      <c r="AL95" s="230"/>
      <c r="AM95" s="234" t="s">
        <v>340</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48"/>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2">
      <c r="A97" s="848"/>
      <c r="B97" s="417"/>
      <c r="C97" s="417"/>
      <c r="D97" s="417"/>
      <c r="E97" s="417"/>
      <c r="F97" s="418"/>
      <c r="G97" s="89"/>
      <c r="H97" s="90"/>
      <c r="I97" s="90"/>
      <c r="J97" s="90"/>
      <c r="K97" s="90"/>
      <c r="L97" s="90"/>
      <c r="M97" s="90"/>
      <c r="N97" s="90"/>
      <c r="O97" s="91"/>
      <c r="P97" s="90"/>
      <c r="Q97" s="503"/>
      <c r="R97" s="503"/>
      <c r="S97" s="503"/>
      <c r="T97" s="503"/>
      <c r="U97" s="503"/>
      <c r="V97" s="503"/>
      <c r="W97" s="503"/>
      <c r="X97" s="504"/>
      <c r="Y97" s="544" t="s">
        <v>61</v>
      </c>
      <c r="Z97" s="545"/>
      <c r="AA97" s="546"/>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48"/>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49"/>
      <c r="B99" s="419"/>
      <c r="C99" s="419"/>
      <c r="D99" s="419"/>
      <c r="E99" s="419"/>
      <c r="F99" s="420"/>
      <c r="G99" s="563"/>
      <c r="H99" s="200"/>
      <c r="I99" s="200"/>
      <c r="J99" s="200"/>
      <c r="K99" s="200"/>
      <c r="L99" s="200"/>
      <c r="M99" s="200"/>
      <c r="N99" s="200"/>
      <c r="O99" s="564"/>
      <c r="P99" s="507"/>
      <c r="Q99" s="507"/>
      <c r="R99" s="507"/>
      <c r="S99" s="507"/>
      <c r="T99" s="507"/>
      <c r="U99" s="507"/>
      <c r="V99" s="507"/>
      <c r="W99" s="507"/>
      <c r="X99" s="508"/>
      <c r="Y99" s="881" t="s">
        <v>13</v>
      </c>
      <c r="Z99" s="882"/>
      <c r="AA99" s="883"/>
      <c r="AB99" s="875" t="s">
        <v>14</v>
      </c>
      <c r="AC99" s="876"/>
      <c r="AD99" s="877"/>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65" customHeight="1" x14ac:dyDescent="0.2">
      <c r="A100" s="490" t="s">
        <v>275</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7"/>
      <c r="Z100" s="838"/>
      <c r="AA100" s="839"/>
      <c r="AB100" s="470" t="s">
        <v>11</v>
      </c>
      <c r="AC100" s="470"/>
      <c r="AD100" s="470"/>
      <c r="AE100" s="528" t="s">
        <v>313</v>
      </c>
      <c r="AF100" s="529"/>
      <c r="AG100" s="529"/>
      <c r="AH100" s="530"/>
      <c r="AI100" s="528" t="s">
        <v>333</v>
      </c>
      <c r="AJ100" s="529"/>
      <c r="AK100" s="529"/>
      <c r="AL100" s="530"/>
      <c r="AM100" s="528" t="s">
        <v>340</v>
      </c>
      <c r="AN100" s="529"/>
      <c r="AO100" s="529"/>
      <c r="AP100" s="530"/>
      <c r="AQ100" s="304" t="s">
        <v>353</v>
      </c>
      <c r="AR100" s="305"/>
      <c r="AS100" s="305"/>
      <c r="AT100" s="306"/>
      <c r="AU100" s="304" t="s">
        <v>354</v>
      </c>
      <c r="AV100" s="305"/>
      <c r="AW100" s="305"/>
      <c r="AX100" s="307"/>
    </row>
    <row r="101" spans="1:60" ht="23.25" customHeight="1" x14ac:dyDescent="0.2">
      <c r="A101" s="411"/>
      <c r="B101" s="412"/>
      <c r="C101" s="412"/>
      <c r="D101" s="412"/>
      <c r="E101" s="412"/>
      <c r="F101" s="413"/>
      <c r="G101" s="90" t="s">
        <v>568</v>
      </c>
      <c r="H101" s="90"/>
      <c r="I101" s="90"/>
      <c r="J101" s="90"/>
      <c r="K101" s="90"/>
      <c r="L101" s="90"/>
      <c r="M101" s="90"/>
      <c r="N101" s="90"/>
      <c r="O101" s="90"/>
      <c r="P101" s="90"/>
      <c r="Q101" s="90"/>
      <c r="R101" s="90"/>
      <c r="S101" s="90"/>
      <c r="T101" s="90"/>
      <c r="U101" s="90"/>
      <c r="V101" s="90"/>
      <c r="W101" s="90"/>
      <c r="X101" s="91"/>
      <c r="Y101" s="531" t="s">
        <v>54</v>
      </c>
      <c r="Z101" s="532"/>
      <c r="AA101" s="533"/>
      <c r="AB101" s="450" t="s">
        <v>494</v>
      </c>
      <c r="AC101" s="450"/>
      <c r="AD101" s="450"/>
      <c r="AE101" s="202">
        <v>7</v>
      </c>
      <c r="AF101" s="203"/>
      <c r="AG101" s="203"/>
      <c r="AH101" s="204"/>
      <c r="AI101" s="202">
        <v>17</v>
      </c>
      <c r="AJ101" s="203"/>
      <c r="AK101" s="203"/>
      <c r="AL101" s="204"/>
      <c r="AM101" s="202">
        <v>12</v>
      </c>
      <c r="AN101" s="203"/>
      <c r="AO101" s="203"/>
      <c r="AP101" s="204"/>
      <c r="AQ101" s="202" t="s">
        <v>487</v>
      </c>
      <c r="AR101" s="203"/>
      <c r="AS101" s="203"/>
      <c r="AT101" s="204"/>
      <c r="AU101" s="202" t="s">
        <v>495</v>
      </c>
      <c r="AV101" s="203"/>
      <c r="AW101" s="203"/>
      <c r="AX101" s="204"/>
    </row>
    <row r="102" spans="1:60" ht="23.25"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494</v>
      </c>
      <c r="AC102" s="450"/>
      <c r="AD102" s="450"/>
      <c r="AE102" s="407">
        <v>50</v>
      </c>
      <c r="AF102" s="407"/>
      <c r="AG102" s="407"/>
      <c r="AH102" s="407"/>
      <c r="AI102" s="407">
        <v>20</v>
      </c>
      <c r="AJ102" s="407"/>
      <c r="AK102" s="407"/>
      <c r="AL102" s="407"/>
      <c r="AM102" s="407">
        <v>20</v>
      </c>
      <c r="AN102" s="407"/>
      <c r="AO102" s="407"/>
      <c r="AP102" s="407"/>
      <c r="AQ102" s="257" t="s">
        <v>587</v>
      </c>
      <c r="AR102" s="258"/>
      <c r="AS102" s="258"/>
      <c r="AT102" s="303"/>
      <c r="AU102" s="257" t="s">
        <v>496</v>
      </c>
      <c r="AV102" s="258"/>
      <c r="AW102" s="258"/>
      <c r="AX102" s="303"/>
    </row>
    <row r="103" spans="1:60" ht="31.65" customHeight="1" x14ac:dyDescent="0.2">
      <c r="A103" s="408" t="s">
        <v>275</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313</v>
      </c>
      <c r="AF103" s="405"/>
      <c r="AG103" s="405"/>
      <c r="AH103" s="406"/>
      <c r="AI103" s="404" t="s">
        <v>311</v>
      </c>
      <c r="AJ103" s="405"/>
      <c r="AK103" s="405"/>
      <c r="AL103" s="406"/>
      <c r="AM103" s="404" t="s">
        <v>340</v>
      </c>
      <c r="AN103" s="405"/>
      <c r="AO103" s="405"/>
      <c r="AP103" s="406"/>
      <c r="AQ103" s="268" t="s">
        <v>353</v>
      </c>
      <c r="AR103" s="269"/>
      <c r="AS103" s="269"/>
      <c r="AT103" s="308"/>
      <c r="AU103" s="268" t="s">
        <v>354</v>
      </c>
      <c r="AV103" s="269"/>
      <c r="AW103" s="269"/>
      <c r="AX103" s="270"/>
    </row>
    <row r="104" spans="1:60" ht="23.25" customHeight="1" x14ac:dyDescent="0.2">
      <c r="A104" s="411"/>
      <c r="B104" s="412"/>
      <c r="C104" s="412"/>
      <c r="D104" s="412"/>
      <c r="E104" s="412"/>
      <c r="F104" s="413"/>
      <c r="G104" s="90" t="s">
        <v>522</v>
      </c>
      <c r="H104" s="90"/>
      <c r="I104" s="90"/>
      <c r="J104" s="90"/>
      <c r="K104" s="90"/>
      <c r="L104" s="90"/>
      <c r="M104" s="90"/>
      <c r="N104" s="90"/>
      <c r="O104" s="90"/>
      <c r="P104" s="90"/>
      <c r="Q104" s="90"/>
      <c r="R104" s="90"/>
      <c r="S104" s="90"/>
      <c r="T104" s="90"/>
      <c r="U104" s="90"/>
      <c r="V104" s="90"/>
      <c r="W104" s="90"/>
      <c r="X104" s="91"/>
      <c r="Y104" s="454" t="s">
        <v>54</v>
      </c>
      <c r="Z104" s="455"/>
      <c r="AA104" s="456"/>
      <c r="AB104" s="450" t="s">
        <v>494</v>
      </c>
      <c r="AC104" s="450"/>
      <c r="AD104" s="450"/>
      <c r="AE104" s="202">
        <v>6</v>
      </c>
      <c r="AF104" s="203"/>
      <c r="AG104" s="203"/>
      <c r="AH104" s="204"/>
      <c r="AI104" s="202">
        <v>7</v>
      </c>
      <c r="AJ104" s="203"/>
      <c r="AK104" s="203"/>
      <c r="AL104" s="204"/>
      <c r="AM104" s="202" t="s">
        <v>487</v>
      </c>
      <c r="AN104" s="203"/>
      <c r="AO104" s="203"/>
      <c r="AP104" s="204"/>
      <c r="AQ104" s="202" t="s">
        <v>487</v>
      </c>
      <c r="AR104" s="203"/>
      <c r="AS104" s="203"/>
      <c r="AT104" s="204"/>
      <c r="AU104" s="202" t="s">
        <v>495</v>
      </c>
      <c r="AV104" s="203"/>
      <c r="AW104" s="203"/>
      <c r="AX104" s="204"/>
    </row>
    <row r="105" spans="1:60" ht="23.25"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4"/>
      <c r="AA105" s="535"/>
      <c r="AB105" s="450" t="s">
        <v>494</v>
      </c>
      <c r="AC105" s="450"/>
      <c r="AD105" s="450"/>
      <c r="AE105" s="407">
        <v>10</v>
      </c>
      <c r="AF105" s="407"/>
      <c r="AG105" s="407"/>
      <c r="AH105" s="407"/>
      <c r="AI105" s="407">
        <v>10</v>
      </c>
      <c r="AJ105" s="407"/>
      <c r="AK105" s="407"/>
      <c r="AL105" s="407"/>
      <c r="AM105" s="407" t="s">
        <v>487</v>
      </c>
      <c r="AN105" s="407"/>
      <c r="AO105" s="407"/>
      <c r="AP105" s="407"/>
      <c r="AQ105" s="202" t="s">
        <v>487</v>
      </c>
      <c r="AR105" s="203"/>
      <c r="AS105" s="203"/>
      <c r="AT105" s="204"/>
      <c r="AU105" s="257" t="s">
        <v>496</v>
      </c>
      <c r="AV105" s="258"/>
      <c r="AW105" s="258"/>
      <c r="AX105" s="303"/>
    </row>
    <row r="106" spans="1:60" ht="31.65" hidden="1" customHeight="1" x14ac:dyDescent="0.2">
      <c r="A106" s="408" t="s">
        <v>275</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313</v>
      </c>
      <c r="AF106" s="405"/>
      <c r="AG106" s="405"/>
      <c r="AH106" s="406"/>
      <c r="AI106" s="404" t="s">
        <v>311</v>
      </c>
      <c r="AJ106" s="405"/>
      <c r="AK106" s="405"/>
      <c r="AL106" s="406"/>
      <c r="AM106" s="404" t="s">
        <v>340</v>
      </c>
      <c r="AN106" s="405"/>
      <c r="AO106" s="405"/>
      <c r="AP106" s="406"/>
      <c r="AQ106" s="268" t="s">
        <v>353</v>
      </c>
      <c r="AR106" s="269"/>
      <c r="AS106" s="269"/>
      <c r="AT106" s="308"/>
      <c r="AU106" s="268" t="s">
        <v>354</v>
      </c>
      <c r="AV106" s="269"/>
      <c r="AW106" s="269"/>
      <c r="AX106" s="270"/>
    </row>
    <row r="107" spans="1:60" ht="23.25"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878"/>
      <c r="AC107" s="879"/>
      <c r="AD107" s="880"/>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4"/>
      <c r="AA108" s="535"/>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65" hidden="1" customHeight="1" x14ac:dyDescent="0.2">
      <c r="A109" s="408" t="s">
        <v>275</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313</v>
      </c>
      <c r="AF109" s="405"/>
      <c r="AG109" s="405"/>
      <c r="AH109" s="406"/>
      <c r="AI109" s="404" t="s">
        <v>311</v>
      </c>
      <c r="AJ109" s="405"/>
      <c r="AK109" s="405"/>
      <c r="AL109" s="406"/>
      <c r="AM109" s="404" t="s">
        <v>340</v>
      </c>
      <c r="AN109" s="405"/>
      <c r="AO109" s="405"/>
      <c r="AP109" s="406"/>
      <c r="AQ109" s="268" t="s">
        <v>353</v>
      </c>
      <c r="AR109" s="269"/>
      <c r="AS109" s="269"/>
      <c r="AT109" s="308"/>
      <c r="AU109" s="268" t="s">
        <v>354</v>
      </c>
      <c r="AV109" s="269"/>
      <c r="AW109" s="269"/>
      <c r="AX109" s="270"/>
    </row>
    <row r="110" spans="1:60" ht="23.25"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878"/>
      <c r="AC110" s="879"/>
      <c r="AD110" s="880"/>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4"/>
      <c r="AA111" s="535"/>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65" hidden="1" customHeight="1" x14ac:dyDescent="0.2">
      <c r="A112" s="408" t="s">
        <v>275</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313</v>
      </c>
      <c r="AF112" s="405"/>
      <c r="AG112" s="405"/>
      <c r="AH112" s="406"/>
      <c r="AI112" s="404" t="s">
        <v>311</v>
      </c>
      <c r="AJ112" s="405"/>
      <c r="AK112" s="405"/>
      <c r="AL112" s="406"/>
      <c r="AM112" s="404" t="s">
        <v>340</v>
      </c>
      <c r="AN112" s="405"/>
      <c r="AO112" s="405"/>
      <c r="AP112" s="406"/>
      <c r="AQ112" s="268" t="s">
        <v>353</v>
      </c>
      <c r="AR112" s="269"/>
      <c r="AS112" s="269"/>
      <c r="AT112" s="308"/>
      <c r="AU112" s="268" t="s">
        <v>354</v>
      </c>
      <c r="AV112" s="269"/>
      <c r="AW112" s="269"/>
      <c r="AX112" s="270"/>
    </row>
    <row r="113" spans="1:50" ht="23.25"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878"/>
      <c r="AC113" s="879"/>
      <c r="AD113" s="880"/>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4"/>
      <c r="AA114" s="535"/>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39"/>
      <c r="Z115" s="540"/>
      <c r="AA115" s="541"/>
      <c r="AB115" s="404" t="s">
        <v>11</v>
      </c>
      <c r="AC115" s="405"/>
      <c r="AD115" s="406"/>
      <c r="AE115" s="404" t="s">
        <v>313</v>
      </c>
      <c r="AF115" s="405"/>
      <c r="AG115" s="405"/>
      <c r="AH115" s="406"/>
      <c r="AI115" s="404" t="s">
        <v>311</v>
      </c>
      <c r="AJ115" s="405"/>
      <c r="AK115" s="405"/>
      <c r="AL115" s="406"/>
      <c r="AM115" s="404" t="s">
        <v>340</v>
      </c>
      <c r="AN115" s="405"/>
      <c r="AO115" s="405"/>
      <c r="AP115" s="406"/>
      <c r="AQ115" s="574" t="s">
        <v>355</v>
      </c>
      <c r="AR115" s="575"/>
      <c r="AS115" s="575"/>
      <c r="AT115" s="575"/>
      <c r="AU115" s="575"/>
      <c r="AV115" s="575"/>
      <c r="AW115" s="575"/>
      <c r="AX115" s="576"/>
    </row>
    <row r="116" spans="1:50" ht="23.25" customHeight="1" x14ac:dyDescent="0.2">
      <c r="A116" s="428"/>
      <c r="B116" s="429"/>
      <c r="C116" s="429"/>
      <c r="D116" s="429"/>
      <c r="E116" s="429"/>
      <c r="F116" s="430"/>
      <c r="G116" s="379" t="s">
        <v>497</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498</v>
      </c>
      <c r="AC116" s="452"/>
      <c r="AD116" s="453"/>
      <c r="AE116" s="407">
        <v>18</v>
      </c>
      <c r="AF116" s="407"/>
      <c r="AG116" s="407"/>
      <c r="AH116" s="407"/>
      <c r="AI116" s="407">
        <v>74.5</v>
      </c>
      <c r="AJ116" s="407"/>
      <c r="AK116" s="407"/>
      <c r="AL116" s="407"/>
      <c r="AM116" s="407">
        <f>50/3</f>
        <v>16.666666666666668</v>
      </c>
      <c r="AN116" s="407"/>
      <c r="AO116" s="407"/>
      <c r="AP116" s="407"/>
      <c r="AQ116" s="202" t="s">
        <v>587</v>
      </c>
      <c r="AR116" s="203"/>
      <c r="AS116" s="203"/>
      <c r="AT116" s="203"/>
      <c r="AU116" s="203"/>
      <c r="AV116" s="203"/>
      <c r="AW116" s="203"/>
      <c r="AX116" s="205"/>
    </row>
    <row r="117" spans="1:50" ht="46.5" customHeigh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498</v>
      </c>
      <c r="AC117" s="462"/>
      <c r="AD117" s="463"/>
      <c r="AE117" s="537" t="s">
        <v>499</v>
      </c>
      <c r="AF117" s="537"/>
      <c r="AG117" s="537"/>
      <c r="AH117" s="537"/>
      <c r="AI117" s="537" t="s">
        <v>500</v>
      </c>
      <c r="AJ117" s="537"/>
      <c r="AK117" s="537"/>
      <c r="AL117" s="537"/>
      <c r="AM117" s="537" t="s">
        <v>536</v>
      </c>
      <c r="AN117" s="537"/>
      <c r="AO117" s="537"/>
      <c r="AP117" s="537"/>
      <c r="AQ117" s="537" t="s">
        <v>588</v>
      </c>
      <c r="AR117" s="537"/>
      <c r="AS117" s="537"/>
      <c r="AT117" s="537"/>
      <c r="AU117" s="537"/>
      <c r="AV117" s="537"/>
      <c r="AW117" s="537"/>
      <c r="AX117" s="538"/>
    </row>
    <row r="118" spans="1:50" ht="23.25"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39"/>
      <c r="Z118" s="540"/>
      <c r="AA118" s="541"/>
      <c r="AB118" s="404" t="s">
        <v>11</v>
      </c>
      <c r="AC118" s="405"/>
      <c r="AD118" s="406"/>
      <c r="AE118" s="404" t="s">
        <v>313</v>
      </c>
      <c r="AF118" s="405"/>
      <c r="AG118" s="405"/>
      <c r="AH118" s="406"/>
      <c r="AI118" s="404" t="s">
        <v>311</v>
      </c>
      <c r="AJ118" s="405"/>
      <c r="AK118" s="405"/>
      <c r="AL118" s="406"/>
      <c r="AM118" s="404" t="s">
        <v>340</v>
      </c>
      <c r="AN118" s="405"/>
      <c r="AO118" s="405"/>
      <c r="AP118" s="406"/>
      <c r="AQ118" s="574" t="s">
        <v>355</v>
      </c>
      <c r="AR118" s="575"/>
      <c r="AS118" s="575"/>
      <c r="AT118" s="575"/>
      <c r="AU118" s="575"/>
      <c r="AV118" s="575"/>
      <c r="AW118" s="575"/>
      <c r="AX118" s="576"/>
    </row>
    <row r="119" spans="1:50" ht="23.25" customHeight="1" x14ac:dyDescent="0.2">
      <c r="A119" s="428"/>
      <c r="B119" s="429"/>
      <c r="C119" s="429"/>
      <c r="D119" s="429"/>
      <c r="E119" s="429"/>
      <c r="F119" s="430"/>
      <c r="G119" s="379" t="s">
        <v>523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t="s">
        <v>498</v>
      </c>
      <c r="AC119" s="452"/>
      <c r="AD119" s="453"/>
      <c r="AE119" s="407">
        <v>19.8</v>
      </c>
      <c r="AF119" s="407"/>
      <c r="AG119" s="407"/>
      <c r="AH119" s="407"/>
      <c r="AI119" s="407">
        <v>32</v>
      </c>
      <c r="AJ119" s="407"/>
      <c r="AK119" s="407"/>
      <c r="AL119" s="407"/>
      <c r="AM119" s="407" t="s">
        <v>533</v>
      </c>
      <c r="AN119" s="407"/>
      <c r="AO119" s="407"/>
      <c r="AP119" s="407"/>
      <c r="AQ119" s="407" t="s">
        <v>535</v>
      </c>
      <c r="AR119" s="407"/>
      <c r="AS119" s="407"/>
      <c r="AT119" s="407"/>
      <c r="AU119" s="407"/>
      <c r="AV119" s="407"/>
      <c r="AW119" s="407"/>
      <c r="AX119" s="536"/>
    </row>
    <row r="120" spans="1:50" ht="46.5" customHeight="1" thickBot="1" x14ac:dyDescent="0.2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498</v>
      </c>
      <c r="AC120" s="462"/>
      <c r="AD120" s="463"/>
      <c r="AE120" s="537" t="s">
        <v>501</v>
      </c>
      <c r="AF120" s="537"/>
      <c r="AG120" s="537"/>
      <c r="AH120" s="537"/>
      <c r="AI120" s="537" t="s">
        <v>502</v>
      </c>
      <c r="AJ120" s="537"/>
      <c r="AK120" s="537"/>
      <c r="AL120" s="537"/>
      <c r="AM120" s="537" t="s">
        <v>534</v>
      </c>
      <c r="AN120" s="537"/>
      <c r="AO120" s="537"/>
      <c r="AP120" s="537"/>
      <c r="AQ120" s="537" t="s">
        <v>533</v>
      </c>
      <c r="AR120" s="537"/>
      <c r="AS120" s="537"/>
      <c r="AT120" s="537"/>
      <c r="AU120" s="537"/>
      <c r="AV120" s="537"/>
      <c r="AW120" s="537"/>
      <c r="AX120" s="538"/>
    </row>
    <row r="121" spans="1:50" ht="23.25"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39"/>
      <c r="Z121" s="540"/>
      <c r="AA121" s="541"/>
      <c r="AB121" s="404" t="s">
        <v>11</v>
      </c>
      <c r="AC121" s="405"/>
      <c r="AD121" s="406"/>
      <c r="AE121" s="404" t="s">
        <v>313</v>
      </c>
      <c r="AF121" s="405"/>
      <c r="AG121" s="405"/>
      <c r="AH121" s="406"/>
      <c r="AI121" s="404" t="s">
        <v>311</v>
      </c>
      <c r="AJ121" s="405"/>
      <c r="AK121" s="405"/>
      <c r="AL121" s="406"/>
      <c r="AM121" s="404" t="s">
        <v>340</v>
      </c>
      <c r="AN121" s="405"/>
      <c r="AO121" s="405"/>
      <c r="AP121" s="406"/>
      <c r="AQ121" s="574" t="s">
        <v>355</v>
      </c>
      <c r="AR121" s="575"/>
      <c r="AS121" s="575"/>
      <c r="AT121" s="575"/>
      <c r="AU121" s="575"/>
      <c r="AV121" s="575"/>
      <c r="AW121" s="575"/>
      <c r="AX121" s="576"/>
    </row>
    <row r="122" spans="1:50" ht="23.25" hidden="1" customHeight="1" x14ac:dyDescent="0.2">
      <c r="A122" s="428"/>
      <c r="B122" s="429"/>
      <c r="C122" s="429"/>
      <c r="D122" s="429"/>
      <c r="E122" s="429"/>
      <c r="F122" s="430"/>
      <c r="G122" s="379" t="s">
        <v>282</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6"/>
    </row>
    <row r="123" spans="1:50" ht="46.5" hidden="1"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283</v>
      </c>
      <c r="AC123" s="462"/>
      <c r="AD123" s="463"/>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39"/>
      <c r="Z124" s="540"/>
      <c r="AA124" s="541"/>
      <c r="AB124" s="404" t="s">
        <v>11</v>
      </c>
      <c r="AC124" s="405"/>
      <c r="AD124" s="406"/>
      <c r="AE124" s="404" t="s">
        <v>313</v>
      </c>
      <c r="AF124" s="405"/>
      <c r="AG124" s="405"/>
      <c r="AH124" s="406"/>
      <c r="AI124" s="404" t="s">
        <v>311</v>
      </c>
      <c r="AJ124" s="405"/>
      <c r="AK124" s="405"/>
      <c r="AL124" s="406"/>
      <c r="AM124" s="404" t="s">
        <v>340</v>
      </c>
      <c r="AN124" s="405"/>
      <c r="AO124" s="405"/>
      <c r="AP124" s="406"/>
      <c r="AQ124" s="574" t="s">
        <v>355</v>
      </c>
      <c r="AR124" s="575"/>
      <c r="AS124" s="575"/>
      <c r="AT124" s="575"/>
      <c r="AU124" s="575"/>
      <c r="AV124" s="575"/>
      <c r="AW124" s="575"/>
      <c r="AX124" s="576"/>
    </row>
    <row r="125" spans="1:50" ht="23.25" hidden="1" customHeight="1" x14ac:dyDescent="0.2">
      <c r="A125" s="428"/>
      <c r="B125" s="429"/>
      <c r="C125" s="429"/>
      <c r="D125" s="429"/>
      <c r="E125" s="429"/>
      <c r="F125" s="430"/>
      <c r="G125" s="379" t="s">
        <v>282</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6"/>
    </row>
    <row r="126" spans="1:50" ht="46.5"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281</v>
      </c>
      <c r="AC126" s="462"/>
      <c r="AD126" s="463"/>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2">
      <c r="A127" s="614"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313</v>
      </c>
      <c r="AF127" s="405"/>
      <c r="AG127" s="405"/>
      <c r="AH127" s="406"/>
      <c r="AI127" s="404" t="s">
        <v>311</v>
      </c>
      <c r="AJ127" s="405"/>
      <c r="AK127" s="405"/>
      <c r="AL127" s="406"/>
      <c r="AM127" s="404" t="s">
        <v>340</v>
      </c>
      <c r="AN127" s="405"/>
      <c r="AO127" s="405"/>
      <c r="AP127" s="406"/>
      <c r="AQ127" s="574" t="s">
        <v>355</v>
      </c>
      <c r="AR127" s="575"/>
      <c r="AS127" s="575"/>
      <c r="AT127" s="575"/>
      <c r="AU127" s="575"/>
      <c r="AV127" s="575"/>
      <c r="AW127" s="575"/>
      <c r="AX127" s="576"/>
    </row>
    <row r="128" spans="1:50" ht="23.25" hidden="1" customHeight="1" x14ac:dyDescent="0.2">
      <c r="A128" s="428"/>
      <c r="B128" s="429"/>
      <c r="C128" s="429"/>
      <c r="D128" s="429"/>
      <c r="E128" s="429"/>
      <c r="F128" s="430"/>
      <c r="G128" s="379" t="s">
        <v>282</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6"/>
    </row>
    <row r="129" spans="1:50" ht="46.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281</v>
      </c>
      <c r="AC129" s="462"/>
      <c r="AD129" s="463"/>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2">
      <c r="A130" s="173" t="s">
        <v>328</v>
      </c>
      <c r="B130" s="170"/>
      <c r="C130" s="169" t="s">
        <v>191</v>
      </c>
      <c r="D130" s="170"/>
      <c r="E130" s="154" t="s">
        <v>220</v>
      </c>
      <c r="F130" s="155"/>
      <c r="G130" s="156" t="s">
        <v>487</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505</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313</v>
      </c>
      <c r="AF132" s="140"/>
      <c r="AG132" s="140"/>
      <c r="AH132" s="140"/>
      <c r="AI132" s="140" t="s">
        <v>333</v>
      </c>
      <c r="AJ132" s="140"/>
      <c r="AK132" s="140"/>
      <c r="AL132" s="140"/>
      <c r="AM132" s="140" t="s">
        <v>340</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507</v>
      </c>
      <c r="AR133" s="184"/>
      <c r="AS133" s="118" t="s">
        <v>188</v>
      </c>
      <c r="AT133" s="119"/>
      <c r="AU133" s="185">
        <v>12</v>
      </c>
      <c r="AV133" s="185"/>
      <c r="AW133" s="118" t="s">
        <v>177</v>
      </c>
      <c r="AX133" s="180"/>
    </row>
    <row r="134" spans="1:50" ht="39.75" customHeight="1" x14ac:dyDescent="0.2">
      <c r="A134" s="174"/>
      <c r="B134" s="171"/>
      <c r="C134" s="165"/>
      <c r="D134" s="171"/>
      <c r="E134" s="165"/>
      <c r="F134" s="166"/>
      <c r="G134" s="89" t="s">
        <v>524</v>
      </c>
      <c r="H134" s="90"/>
      <c r="I134" s="90"/>
      <c r="J134" s="90"/>
      <c r="K134" s="90"/>
      <c r="L134" s="90"/>
      <c r="M134" s="90"/>
      <c r="N134" s="90"/>
      <c r="O134" s="90"/>
      <c r="P134" s="90"/>
      <c r="Q134" s="90"/>
      <c r="R134" s="90"/>
      <c r="S134" s="90"/>
      <c r="T134" s="90"/>
      <c r="U134" s="90"/>
      <c r="V134" s="90"/>
      <c r="W134" s="90"/>
      <c r="X134" s="91"/>
      <c r="Y134" s="186" t="s">
        <v>202</v>
      </c>
      <c r="Z134" s="187"/>
      <c r="AA134" s="188"/>
      <c r="AB134" s="189" t="s">
        <v>506</v>
      </c>
      <c r="AC134" s="190"/>
      <c r="AD134" s="190"/>
      <c r="AE134" s="191">
        <v>111100</v>
      </c>
      <c r="AF134" s="192"/>
      <c r="AG134" s="192"/>
      <c r="AH134" s="192"/>
      <c r="AI134" s="191">
        <v>105900</v>
      </c>
      <c r="AJ134" s="192"/>
      <c r="AK134" s="192"/>
      <c r="AL134" s="192"/>
      <c r="AM134" s="191" t="s">
        <v>525</v>
      </c>
      <c r="AN134" s="192"/>
      <c r="AO134" s="192"/>
      <c r="AP134" s="192"/>
      <c r="AQ134" s="191" t="s">
        <v>507</v>
      </c>
      <c r="AR134" s="192"/>
      <c r="AS134" s="192"/>
      <c r="AT134" s="192"/>
      <c r="AU134" s="191" t="s">
        <v>487</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506</v>
      </c>
      <c r="AC135" s="198"/>
      <c r="AD135" s="198"/>
      <c r="AE135" s="191" t="s">
        <v>487</v>
      </c>
      <c r="AF135" s="192"/>
      <c r="AG135" s="192"/>
      <c r="AH135" s="192"/>
      <c r="AI135" s="191" t="s">
        <v>487</v>
      </c>
      <c r="AJ135" s="192"/>
      <c r="AK135" s="192"/>
      <c r="AL135" s="192"/>
      <c r="AM135" s="191" t="s">
        <v>526</v>
      </c>
      <c r="AN135" s="192"/>
      <c r="AO135" s="192"/>
      <c r="AP135" s="192"/>
      <c r="AQ135" s="191" t="s">
        <v>507</v>
      </c>
      <c r="AR135" s="192"/>
      <c r="AS135" s="192"/>
      <c r="AT135" s="192"/>
      <c r="AU135" s="191">
        <v>92700</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313</v>
      </c>
      <c r="AF136" s="140"/>
      <c r="AG136" s="140"/>
      <c r="AH136" s="140"/>
      <c r="AI136" s="140" t="s">
        <v>311</v>
      </c>
      <c r="AJ136" s="140"/>
      <c r="AK136" s="140"/>
      <c r="AL136" s="140"/>
      <c r="AM136" s="140" t="s">
        <v>340</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313</v>
      </c>
      <c r="AF140" s="140"/>
      <c r="AG140" s="140"/>
      <c r="AH140" s="140"/>
      <c r="AI140" s="140" t="s">
        <v>311</v>
      </c>
      <c r="AJ140" s="140"/>
      <c r="AK140" s="140"/>
      <c r="AL140" s="140"/>
      <c r="AM140" s="140" t="s">
        <v>340</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313</v>
      </c>
      <c r="AF144" s="140"/>
      <c r="AG144" s="140"/>
      <c r="AH144" s="140"/>
      <c r="AI144" s="140" t="s">
        <v>311</v>
      </c>
      <c r="AJ144" s="140"/>
      <c r="AK144" s="140"/>
      <c r="AL144" s="140"/>
      <c r="AM144" s="140" t="s">
        <v>340</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313</v>
      </c>
      <c r="AF148" s="140"/>
      <c r="AG148" s="140"/>
      <c r="AH148" s="140"/>
      <c r="AI148" s="140" t="s">
        <v>311</v>
      </c>
      <c r="AJ148" s="140"/>
      <c r="AK148" s="140"/>
      <c r="AL148" s="140"/>
      <c r="AM148" s="140" t="s">
        <v>340</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65" hidden="1" customHeight="1" x14ac:dyDescent="0.2">
      <c r="A152" s="174"/>
      <c r="B152" s="171"/>
      <c r="C152" s="165"/>
      <c r="D152" s="171"/>
      <c r="E152" s="165"/>
      <c r="F152" s="166"/>
      <c r="G152" s="142" t="s">
        <v>204</v>
      </c>
      <c r="H152" s="115"/>
      <c r="I152" s="115"/>
      <c r="J152" s="115"/>
      <c r="K152" s="115"/>
      <c r="L152" s="115"/>
      <c r="M152" s="115"/>
      <c r="N152" s="115"/>
      <c r="O152" s="115"/>
      <c r="P152" s="116"/>
      <c r="Q152" s="144" t="s">
        <v>259</v>
      </c>
      <c r="R152" s="115"/>
      <c r="S152" s="115"/>
      <c r="T152" s="115"/>
      <c r="U152" s="115"/>
      <c r="V152" s="115"/>
      <c r="W152" s="115"/>
      <c r="X152" s="115"/>
      <c r="Y152" s="115"/>
      <c r="Z152" s="115"/>
      <c r="AA152" s="115"/>
      <c r="AB152" s="114" t="s">
        <v>260</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6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6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6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6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6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65" hidden="1" customHeight="1" x14ac:dyDescent="0.2">
      <c r="A159" s="174"/>
      <c r="B159" s="171"/>
      <c r="C159" s="165"/>
      <c r="D159" s="171"/>
      <c r="E159" s="165"/>
      <c r="F159" s="166"/>
      <c r="G159" s="142" t="s">
        <v>204</v>
      </c>
      <c r="H159" s="115"/>
      <c r="I159" s="115"/>
      <c r="J159" s="115"/>
      <c r="K159" s="115"/>
      <c r="L159" s="115"/>
      <c r="M159" s="115"/>
      <c r="N159" s="115"/>
      <c r="O159" s="115"/>
      <c r="P159" s="116"/>
      <c r="Q159" s="144" t="s">
        <v>259</v>
      </c>
      <c r="R159" s="115"/>
      <c r="S159" s="115"/>
      <c r="T159" s="115"/>
      <c r="U159" s="115"/>
      <c r="V159" s="115"/>
      <c r="W159" s="115"/>
      <c r="X159" s="115"/>
      <c r="Y159" s="115"/>
      <c r="Z159" s="115"/>
      <c r="AA159" s="115"/>
      <c r="AB159" s="114" t="s">
        <v>260</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6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6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6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6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6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65" hidden="1" customHeight="1" x14ac:dyDescent="0.2">
      <c r="A166" s="174"/>
      <c r="B166" s="171"/>
      <c r="C166" s="165"/>
      <c r="D166" s="171"/>
      <c r="E166" s="165"/>
      <c r="F166" s="166"/>
      <c r="G166" s="142" t="s">
        <v>204</v>
      </c>
      <c r="H166" s="115"/>
      <c r="I166" s="115"/>
      <c r="J166" s="115"/>
      <c r="K166" s="115"/>
      <c r="L166" s="115"/>
      <c r="M166" s="115"/>
      <c r="N166" s="115"/>
      <c r="O166" s="115"/>
      <c r="P166" s="116"/>
      <c r="Q166" s="144" t="s">
        <v>259</v>
      </c>
      <c r="R166" s="115"/>
      <c r="S166" s="115"/>
      <c r="T166" s="115"/>
      <c r="U166" s="115"/>
      <c r="V166" s="115"/>
      <c r="W166" s="115"/>
      <c r="X166" s="115"/>
      <c r="Y166" s="115"/>
      <c r="Z166" s="115"/>
      <c r="AA166" s="115"/>
      <c r="AB166" s="114" t="s">
        <v>260</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6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6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6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6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6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65" hidden="1" customHeight="1" x14ac:dyDescent="0.2">
      <c r="A173" s="174"/>
      <c r="B173" s="171"/>
      <c r="C173" s="165"/>
      <c r="D173" s="171"/>
      <c r="E173" s="165"/>
      <c r="F173" s="166"/>
      <c r="G173" s="142" t="s">
        <v>204</v>
      </c>
      <c r="H173" s="115"/>
      <c r="I173" s="115"/>
      <c r="J173" s="115"/>
      <c r="K173" s="115"/>
      <c r="L173" s="115"/>
      <c r="M173" s="115"/>
      <c r="N173" s="115"/>
      <c r="O173" s="115"/>
      <c r="P173" s="116"/>
      <c r="Q173" s="144" t="s">
        <v>259</v>
      </c>
      <c r="R173" s="115"/>
      <c r="S173" s="115"/>
      <c r="T173" s="115"/>
      <c r="U173" s="115"/>
      <c r="V173" s="115"/>
      <c r="W173" s="115"/>
      <c r="X173" s="115"/>
      <c r="Y173" s="115"/>
      <c r="Z173" s="115"/>
      <c r="AA173" s="115"/>
      <c r="AB173" s="114" t="s">
        <v>260</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6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6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6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6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6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65" hidden="1" customHeight="1" x14ac:dyDescent="0.2">
      <c r="A180" s="174"/>
      <c r="B180" s="171"/>
      <c r="C180" s="165"/>
      <c r="D180" s="171"/>
      <c r="E180" s="165"/>
      <c r="F180" s="166"/>
      <c r="G180" s="142" t="s">
        <v>204</v>
      </c>
      <c r="H180" s="115"/>
      <c r="I180" s="115"/>
      <c r="J180" s="115"/>
      <c r="K180" s="115"/>
      <c r="L180" s="115"/>
      <c r="M180" s="115"/>
      <c r="N180" s="115"/>
      <c r="O180" s="115"/>
      <c r="P180" s="116"/>
      <c r="Q180" s="144" t="s">
        <v>259</v>
      </c>
      <c r="R180" s="115"/>
      <c r="S180" s="115"/>
      <c r="T180" s="115"/>
      <c r="U180" s="115"/>
      <c r="V180" s="115"/>
      <c r="W180" s="115"/>
      <c r="X180" s="115"/>
      <c r="Y180" s="115"/>
      <c r="Z180" s="115"/>
      <c r="AA180" s="115"/>
      <c r="AB180" s="114" t="s">
        <v>260</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6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6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6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6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6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508</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313</v>
      </c>
      <c r="AF192" s="140"/>
      <c r="AG192" s="140"/>
      <c r="AH192" s="140"/>
      <c r="AI192" s="140" t="s">
        <v>311</v>
      </c>
      <c r="AJ192" s="140"/>
      <c r="AK192" s="140"/>
      <c r="AL192" s="140"/>
      <c r="AM192" s="140" t="s">
        <v>340</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313</v>
      </c>
      <c r="AF196" s="140"/>
      <c r="AG196" s="140"/>
      <c r="AH196" s="140"/>
      <c r="AI196" s="140" t="s">
        <v>311</v>
      </c>
      <c r="AJ196" s="140"/>
      <c r="AK196" s="140"/>
      <c r="AL196" s="140"/>
      <c r="AM196" s="140" t="s">
        <v>340</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313</v>
      </c>
      <c r="AF200" s="140"/>
      <c r="AG200" s="140"/>
      <c r="AH200" s="140"/>
      <c r="AI200" s="140" t="s">
        <v>311</v>
      </c>
      <c r="AJ200" s="140"/>
      <c r="AK200" s="140"/>
      <c r="AL200" s="140"/>
      <c r="AM200" s="140" t="s">
        <v>340</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313</v>
      </c>
      <c r="AF204" s="140"/>
      <c r="AG204" s="140"/>
      <c r="AH204" s="140"/>
      <c r="AI204" s="140" t="s">
        <v>311</v>
      </c>
      <c r="AJ204" s="140"/>
      <c r="AK204" s="140"/>
      <c r="AL204" s="140"/>
      <c r="AM204" s="140" t="s">
        <v>340</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313</v>
      </c>
      <c r="AF208" s="140"/>
      <c r="AG208" s="140"/>
      <c r="AH208" s="140"/>
      <c r="AI208" s="140" t="s">
        <v>311</v>
      </c>
      <c r="AJ208" s="140"/>
      <c r="AK208" s="140"/>
      <c r="AL208" s="140"/>
      <c r="AM208" s="140" t="s">
        <v>340</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65" hidden="1" customHeight="1" x14ac:dyDescent="0.2">
      <c r="A212" s="174"/>
      <c r="B212" s="171"/>
      <c r="C212" s="165"/>
      <c r="D212" s="171"/>
      <c r="E212" s="165"/>
      <c r="F212" s="166"/>
      <c r="G212" s="142" t="s">
        <v>204</v>
      </c>
      <c r="H212" s="115"/>
      <c r="I212" s="115"/>
      <c r="J212" s="115"/>
      <c r="K212" s="115"/>
      <c r="L212" s="115"/>
      <c r="M212" s="115"/>
      <c r="N212" s="115"/>
      <c r="O212" s="115"/>
      <c r="P212" s="116"/>
      <c r="Q212" s="144" t="s">
        <v>259</v>
      </c>
      <c r="R212" s="115"/>
      <c r="S212" s="115"/>
      <c r="T212" s="115"/>
      <c r="U212" s="115"/>
      <c r="V212" s="115"/>
      <c r="W212" s="115"/>
      <c r="X212" s="115"/>
      <c r="Y212" s="115"/>
      <c r="Z212" s="115"/>
      <c r="AA212" s="115"/>
      <c r="AB212" s="114" t="s">
        <v>260</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6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6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6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6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6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65" hidden="1" customHeight="1" x14ac:dyDescent="0.2">
      <c r="A219" s="174"/>
      <c r="B219" s="171"/>
      <c r="C219" s="165"/>
      <c r="D219" s="171"/>
      <c r="E219" s="165"/>
      <c r="F219" s="166"/>
      <c r="G219" s="142" t="s">
        <v>204</v>
      </c>
      <c r="H219" s="115"/>
      <c r="I219" s="115"/>
      <c r="J219" s="115"/>
      <c r="K219" s="115"/>
      <c r="L219" s="115"/>
      <c r="M219" s="115"/>
      <c r="N219" s="115"/>
      <c r="O219" s="115"/>
      <c r="P219" s="116"/>
      <c r="Q219" s="144" t="s">
        <v>259</v>
      </c>
      <c r="R219" s="115"/>
      <c r="S219" s="115"/>
      <c r="T219" s="115"/>
      <c r="U219" s="115"/>
      <c r="V219" s="115"/>
      <c r="W219" s="115"/>
      <c r="X219" s="115"/>
      <c r="Y219" s="115"/>
      <c r="Z219" s="115"/>
      <c r="AA219" s="115"/>
      <c r="AB219" s="114" t="s">
        <v>260</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6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6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6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6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6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65" hidden="1" customHeight="1" x14ac:dyDescent="0.2">
      <c r="A226" s="174"/>
      <c r="B226" s="171"/>
      <c r="C226" s="165"/>
      <c r="D226" s="171"/>
      <c r="E226" s="165"/>
      <c r="F226" s="166"/>
      <c r="G226" s="142" t="s">
        <v>204</v>
      </c>
      <c r="H226" s="115"/>
      <c r="I226" s="115"/>
      <c r="J226" s="115"/>
      <c r="K226" s="115"/>
      <c r="L226" s="115"/>
      <c r="M226" s="115"/>
      <c r="N226" s="115"/>
      <c r="O226" s="115"/>
      <c r="P226" s="116"/>
      <c r="Q226" s="144" t="s">
        <v>259</v>
      </c>
      <c r="R226" s="115"/>
      <c r="S226" s="115"/>
      <c r="T226" s="115"/>
      <c r="U226" s="115"/>
      <c r="V226" s="115"/>
      <c r="W226" s="115"/>
      <c r="X226" s="115"/>
      <c r="Y226" s="115"/>
      <c r="Z226" s="115"/>
      <c r="AA226" s="115"/>
      <c r="AB226" s="114" t="s">
        <v>260</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6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6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6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6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6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65" hidden="1" customHeight="1" x14ac:dyDescent="0.2">
      <c r="A233" s="174"/>
      <c r="B233" s="171"/>
      <c r="C233" s="165"/>
      <c r="D233" s="171"/>
      <c r="E233" s="165"/>
      <c r="F233" s="166"/>
      <c r="G233" s="142" t="s">
        <v>204</v>
      </c>
      <c r="H233" s="115"/>
      <c r="I233" s="115"/>
      <c r="J233" s="115"/>
      <c r="K233" s="115"/>
      <c r="L233" s="115"/>
      <c r="M233" s="115"/>
      <c r="N233" s="115"/>
      <c r="O233" s="115"/>
      <c r="P233" s="116"/>
      <c r="Q233" s="144" t="s">
        <v>259</v>
      </c>
      <c r="R233" s="115"/>
      <c r="S233" s="115"/>
      <c r="T233" s="115"/>
      <c r="U233" s="115"/>
      <c r="V233" s="115"/>
      <c r="W233" s="115"/>
      <c r="X233" s="115"/>
      <c r="Y233" s="115"/>
      <c r="Z233" s="115"/>
      <c r="AA233" s="115"/>
      <c r="AB233" s="114" t="s">
        <v>260</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6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6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6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6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6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65" hidden="1" customHeight="1" x14ac:dyDescent="0.2">
      <c r="A240" s="174"/>
      <c r="B240" s="171"/>
      <c r="C240" s="165"/>
      <c r="D240" s="171"/>
      <c r="E240" s="165"/>
      <c r="F240" s="166"/>
      <c r="G240" s="142" t="s">
        <v>204</v>
      </c>
      <c r="H240" s="115"/>
      <c r="I240" s="115"/>
      <c r="J240" s="115"/>
      <c r="K240" s="115"/>
      <c r="L240" s="115"/>
      <c r="M240" s="115"/>
      <c r="N240" s="115"/>
      <c r="O240" s="115"/>
      <c r="P240" s="116"/>
      <c r="Q240" s="144" t="s">
        <v>259</v>
      </c>
      <c r="R240" s="115"/>
      <c r="S240" s="115"/>
      <c r="T240" s="115"/>
      <c r="U240" s="115"/>
      <c r="V240" s="115"/>
      <c r="W240" s="115"/>
      <c r="X240" s="115"/>
      <c r="Y240" s="115"/>
      <c r="Z240" s="115"/>
      <c r="AA240" s="115"/>
      <c r="AB240" s="114" t="s">
        <v>260</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6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6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6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6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6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313</v>
      </c>
      <c r="AF252" s="140"/>
      <c r="AG252" s="140"/>
      <c r="AH252" s="140"/>
      <c r="AI252" s="140" t="s">
        <v>311</v>
      </c>
      <c r="AJ252" s="140"/>
      <c r="AK252" s="140"/>
      <c r="AL252" s="140"/>
      <c r="AM252" s="140" t="s">
        <v>340</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313</v>
      </c>
      <c r="AF256" s="140"/>
      <c r="AG256" s="140"/>
      <c r="AH256" s="140"/>
      <c r="AI256" s="140" t="s">
        <v>311</v>
      </c>
      <c r="AJ256" s="140"/>
      <c r="AK256" s="140"/>
      <c r="AL256" s="140"/>
      <c r="AM256" s="140" t="s">
        <v>340</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313</v>
      </c>
      <c r="AF260" s="140"/>
      <c r="AG260" s="140"/>
      <c r="AH260" s="140"/>
      <c r="AI260" s="140" t="s">
        <v>311</v>
      </c>
      <c r="AJ260" s="140"/>
      <c r="AK260" s="140"/>
      <c r="AL260" s="140"/>
      <c r="AM260" s="140" t="s">
        <v>340</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313</v>
      </c>
      <c r="AF264" s="140"/>
      <c r="AG264" s="140"/>
      <c r="AH264" s="140"/>
      <c r="AI264" s="140" t="s">
        <v>311</v>
      </c>
      <c r="AJ264" s="140"/>
      <c r="AK264" s="140"/>
      <c r="AL264" s="140"/>
      <c r="AM264" s="140" t="s">
        <v>340</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313</v>
      </c>
      <c r="AF268" s="140"/>
      <c r="AG268" s="140"/>
      <c r="AH268" s="140"/>
      <c r="AI268" s="140" t="s">
        <v>311</v>
      </c>
      <c r="AJ268" s="140"/>
      <c r="AK268" s="140"/>
      <c r="AL268" s="140"/>
      <c r="AM268" s="140" t="s">
        <v>340</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65" hidden="1" customHeight="1" x14ac:dyDescent="0.2">
      <c r="A272" s="174"/>
      <c r="B272" s="171"/>
      <c r="C272" s="165"/>
      <c r="D272" s="171"/>
      <c r="E272" s="165"/>
      <c r="F272" s="166"/>
      <c r="G272" s="142" t="s">
        <v>204</v>
      </c>
      <c r="H272" s="115"/>
      <c r="I272" s="115"/>
      <c r="J272" s="115"/>
      <c r="K272" s="115"/>
      <c r="L272" s="115"/>
      <c r="M272" s="115"/>
      <c r="N272" s="115"/>
      <c r="O272" s="115"/>
      <c r="P272" s="116"/>
      <c r="Q272" s="144" t="s">
        <v>259</v>
      </c>
      <c r="R272" s="115"/>
      <c r="S272" s="115"/>
      <c r="T272" s="115"/>
      <c r="U272" s="115"/>
      <c r="V272" s="115"/>
      <c r="W272" s="115"/>
      <c r="X272" s="115"/>
      <c r="Y272" s="115"/>
      <c r="Z272" s="115"/>
      <c r="AA272" s="115"/>
      <c r="AB272" s="114" t="s">
        <v>260</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6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6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6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6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6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65" hidden="1" customHeight="1" x14ac:dyDescent="0.2">
      <c r="A279" s="174"/>
      <c r="B279" s="171"/>
      <c r="C279" s="165"/>
      <c r="D279" s="171"/>
      <c r="E279" s="165"/>
      <c r="F279" s="166"/>
      <c r="G279" s="142" t="s">
        <v>204</v>
      </c>
      <c r="H279" s="115"/>
      <c r="I279" s="115"/>
      <c r="J279" s="115"/>
      <c r="K279" s="115"/>
      <c r="L279" s="115"/>
      <c r="M279" s="115"/>
      <c r="N279" s="115"/>
      <c r="O279" s="115"/>
      <c r="P279" s="116"/>
      <c r="Q279" s="144" t="s">
        <v>259</v>
      </c>
      <c r="R279" s="115"/>
      <c r="S279" s="115"/>
      <c r="T279" s="115"/>
      <c r="U279" s="115"/>
      <c r="V279" s="115"/>
      <c r="W279" s="115"/>
      <c r="X279" s="115"/>
      <c r="Y279" s="115"/>
      <c r="Z279" s="115"/>
      <c r="AA279" s="115"/>
      <c r="AB279" s="114" t="s">
        <v>260</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6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6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6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6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6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65" hidden="1" customHeight="1" x14ac:dyDescent="0.2">
      <c r="A286" s="174"/>
      <c r="B286" s="171"/>
      <c r="C286" s="165"/>
      <c r="D286" s="171"/>
      <c r="E286" s="165"/>
      <c r="F286" s="166"/>
      <c r="G286" s="142" t="s">
        <v>204</v>
      </c>
      <c r="H286" s="115"/>
      <c r="I286" s="115"/>
      <c r="J286" s="115"/>
      <c r="K286" s="115"/>
      <c r="L286" s="115"/>
      <c r="M286" s="115"/>
      <c r="N286" s="115"/>
      <c r="O286" s="115"/>
      <c r="P286" s="116"/>
      <c r="Q286" s="144" t="s">
        <v>259</v>
      </c>
      <c r="R286" s="115"/>
      <c r="S286" s="115"/>
      <c r="T286" s="115"/>
      <c r="U286" s="115"/>
      <c r="V286" s="115"/>
      <c r="W286" s="115"/>
      <c r="X286" s="115"/>
      <c r="Y286" s="115"/>
      <c r="Z286" s="115"/>
      <c r="AA286" s="115"/>
      <c r="AB286" s="114" t="s">
        <v>260</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6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6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6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6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6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65" hidden="1" customHeight="1" x14ac:dyDescent="0.2">
      <c r="A293" s="174"/>
      <c r="B293" s="171"/>
      <c r="C293" s="165"/>
      <c r="D293" s="171"/>
      <c r="E293" s="165"/>
      <c r="F293" s="166"/>
      <c r="G293" s="142" t="s">
        <v>204</v>
      </c>
      <c r="H293" s="115"/>
      <c r="I293" s="115"/>
      <c r="J293" s="115"/>
      <c r="K293" s="115"/>
      <c r="L293" s="115"/>
      <c r="M293" s="115"/>
      <c r="N293" s="115"/>
      <c r="O293" s="115"/>
      <c r="P293" s="116"/>
      <c r="Q293" s="144" t="s">
        <v>259</v>
      </c>
      <c r="R293" s="115"/>
      <c r="S293" s="115"/>
      <c r="T293" s="115"/>
      <c r="U293" s="115"/>
      <c r="V293" s="115"/>
      <c r="W293" s="115"/>
      <c r="X293" s="115"/>
      <c r="Y293" s="115"/>
      <c r="Z293" s="115"/>
      <c r="AA293" s="115"/>
      <c r="AB293" s="114" t="s">
        <v>260</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6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6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6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6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6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65" hidden="1" customHeight="1" x14ac:dyDescent="0.2">
      <c r="A300" s="174"/>
      <c r="B300" s="171"/>
      <c r="C300" s="165"/>
      <c r="D300" s="171"/>
      <c r="E300" s="165"/>
      <c r="F300" s="166"/>
      <c r="G300" s="142" t="s">
        <v>204</v>
      </c>
      <c r="H300" s="115"/>
      <c r="I300" s="115"/>
      <c r="J300" s="115"/>
      <c r="K300" s="115"/>
      <c r="L300" s="115"/>
      <c r="M300" s="115"/>
      <c r="N300" s="115"/>
      <c r="O300" s="115"/>
      <c r="P300" s="116"/>
      <c r="Q300" s="144" t="s">
        <v>259</v>
      </c>
      <c r="R300" s="115"/>
      <c r="S300" s="115"/>
      <c r="T300" s="115"/>
      <c r="U300" s="115"/>
      <c r="V300" s="115"/>
      <c r="W300" s="115"/>
      <c r="X300" s="115"/>
      <c r="Y300" s="115"/>
      <c r="Z300" s="115"/>
      <c r="AA300" s="115"/>
      <c r="AB300" s="114" t="s">
        <v>260</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6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6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6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6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6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313</v>
      </c>
      <c r="AF312" s="140"/>
      <c r="AG312" s="140"/>
      <c r="AH312" s="140"/>
      <c r="AI312" s="140" t="s">
        <v>311</v>
      </c>
      <c r="AJ312" s="140"/>
      <c r="AK312" s="140"/>
      <c r="AL312" s="140"/>
      <c r="AM312" s="140" t="s">
        <v>340</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313</v>
      </c>
      <c r="AF316" s="140"/>
      <c r="AG316" s="140"/>
      <c r="AH316" s="140"/>
      <c r="AI316" s="140" t="s">
        <v>311</v>
      </c>
      <c r="AJ316" s="140"/>
      <c r="AK316" s="140"/>
      <c r="AL316" s="140"/>
      <c r="AM316" s="140" t="s">
        <v>340</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313</v>
      </c>
      <c r="AF320" s="140"/>
      <c r="AG320" s="140"/>
      <c r="AH320" s="140"/>
      <c r="AI320" s="140" t="s">
        <v>311</v>
      </c>
      <c r="AJ320" s="140"/>
      <c r="AK320" s="140"/>
      <c r="AL320" s="140"/>
      <c r="AM320" s="140" t="s">
        <v>340</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313</v>
      </c>
      <c r="AF324" s="140"/>
      <c r="AG324" s="140"/>
      <c r="AH324" s="140"/>
      <c r="AI324" s="140" t="s">
        <v>311</v>
      </c>
      <c r="AJ324" s="140"/>
      <c r="AK324" s="140"/>
      <c r="AL324" s="140"/>
      <c r="AM324" s="140" t="s">
        <v>340</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313</v>
      </c>
      <c r="AF328" s="140"/>
      <c r="AG328" s="140"/>
      <c r="AH328" s="140"/>
      <c r="AI328" s="140" t="s">
        <v>311</v>
      </c>
      <c r="AJ328" s="140"/>
      <c r="AK328" s="140"/>
      <c r="AL328" s="140"/>
      <c r="AM328" s="140" t="s">
        <v>340</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65" hidden="1" customHeight="1" x14ac:dyDescent="0.2">
      <c r="A332" s="174"/>
      <c r="B332" s="171"/>
      <c r="C332" s="165"/>
      <c r="D332" s="171"/>
      <c r="E332" s="165"/>
      <c r="F332" s="166"/>
      <c r="G332" s="142" t="s">
        <v>204</v>
      </c>
      <c r="H332" s="115"/>
      <c r="I332" s="115"/>
      <c r="J332" s="115"/>
      <c r="K332" s="115"/>
      <c r="L332" s="115"/>
      <c r="M332" s="115"/>
      <c r="N332" s="115"/>
      <c r="O332" s="115"/>
      <c r="P332" s="116"/>
      <c r="Q332" s="144" t="s">
        <v>259</v>
      </c>
      <c r="R332" s="115"/>
      <c r="S332" s="115"/>
      <c r="T332" s="115"/>
      <c r="U332" s="115"/>
      <c r="V332" s="115"/>
      <c r="W332" s="115"/>
      <c r="X332" s="115"/>
      <c r="Y332" s="115"/>
      <c r="Z332" s="115"/>
      <c r="AA332" s="115"/>
      <c r="AB332" s="114" t="s">
        <v>260</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6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6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6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6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6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65" hidden="1" customHeight="1" x14ac:dyDescent="0.2">
      <c r="A339" s="174"/>
      <c r="B339" s="171"/>
      <c r="C339" s="165"/>
      <c r="D339" s="171"/>
      <c r="E339" s="165"/>
      <c r="F339" s="166"/>
      <c r="G339" s="142" t="s">
        <v>204</v>
      </c>
      <c r="H339" s="115"/>
      <c r="I339" s="115"/>
      <c r="J339" s="115"/>
      <c r="K339" s="115"/>
      <c r="L339" s="115"/>
      <c r="M339" s="115"/>
      <c r="N339" s="115"/>
      <c r="O339" s="115"/>
      <c r="P339" s="116"/>
      <c r="Q339" s="144" t="s">
        <v>259</v>
      </c>
      <c r="R339" s="115"/>
      <c r="S339" s="115"/>
      <c r="T339" s="115"/>
      <c r="U339" s="115"/>
      <c r="V339" s="115"/>
      <c r="W339" s="115"/>
      <c r="X339" s="115"/>
      <c r="Y339" s="115"/>
      <c r="Z339" s="115"/>
      <c r="AA339" s="115"/>
      <c r="AB339" s="114" t="s">
        <v>260</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6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6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6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6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6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65" hidden="1" customHeight="1" x14ac:dyDescent="0.2">
      <c r="A346" s="174"/>
      <c r="B346" s="171"/>
      <c r="C346" s="165"/>
      <c r="D346" s="171"/>
      <c r="E346" s="165"/>
      <c r="F346" s="166"/>
      <c r="G346" s="142" t="s">
        <v>204</v>
      </c>
      <c r="H346" s="115"/>
      <c r="I346" s="115"/>
      <c r="J346" s="115"/>
      <c r="K346" s="115"/>
      <c r="L346" s="115"/>
      <c r="M346" s="115"/>
      <c r="N346" s="115"/>
      <c r="O346" s="115"/>
      <c r="P346" s="116"/>
      <c r="Q346" s="144" t="s">
        <v>259</v>
      </c>
      <c r="R346" s="115"/>
      <c r="S346" s="115"/>
      <c r="T346" s="115"/>
      <c r="U346" s="115"/>
      <c r="V346" s="115"/>
      <c r="W346" s="115"/>
      <c r="X346" s="115"/>
      <c r="Y346" s="115"/>
      <c r="Z346" s="115"/>
      <c r="AA346" s="115"/>
      <c r="AB346" s="114" t="s">
        <v>260</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6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6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6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6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6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65" hidden="1" customHeight="1" x14ac:dyDescent="0.2">
      <c r="A353" s="174"/>
      <c r="B353" s="171"/>
      <c r="C353" s="165"/>
      <c r="D353" s="171"/>
      <c r="E353" s="165"/>
      <c r="F353" s="166"/>
      <c r="G353" s="142" t="s">
        <v>204</v>
      </c>
      <c r="H353" s="115"/>
      <c r="I353" s="115"/>
      <c r="J353" s="115"/>
      <c r="K353" s="115"/>
      <c r="L353" s="115"/>
      <c r="M353" s="115"/>
      <c r="N353" s="115"/>
      <c r="O353" s="115"/>
      <c r="P353" s="116"/>
      <c r="Q353" s="144" t="s">
        <v>259</v>
      </c>
      <c r="R353" s="115"/>
      <c r="S353" s="115"/>
      <c r="T353" s="115"/>
      <c r="U353" s="115"/>
      <c r="V353" s="115"/>
      <c r="W353" s="115"/>
      <c r="X353" s="115"/>
      <c r="Y353" s="115"/>
      <c r="Z353" s="115"/>
      <c r="AA353" s="115"/>
      <c r="AB353" s="114" t="s">
        <v>260</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6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6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6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6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6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65" hidden="1" customHeight="1" x14ac:dyDescent="0.2">
      <c r="A360" s="174"/>
      <c r="B360" s="171"/>
      <c r="C360" s="165"/>
      <c r="D360" s="171"/>
      <c r="E360" s="165"/>
      <c r="F360" s="166"/>
      <c r="G360" s="142" t="s">
        <v>204</v>
      </c>
      <c r="H360" s="115"/>
      <c r="I360" s="115"/>
      <c r="J360" s="115"/>
      <c r="K360" s="115"/>
      <c r="L360" s="115"/>
      <c r="M360" s="115"/>
      <c r="N360" s="115"/>
      <c r="O360" s="115"/>
      <c r="P360" s="116"/>
      <c r="Q360" s="144" t="s">
        <v>259</v>
      </c>
      <c r="R360" s="115"/>
      <c r="S360" s="115"/>
      <c r="T360" s="115"/>
      <c r="U360" s="115"/>
      <c r="V360" s="115"/>
      <c r="W360" s="115"/>
      <c r="X360" s="115"/>
      <c r="Y360" s="115"/>
      <c r="Z360" s="115"/>
      <c r="AA360" s="115"/>
      <c r="AB360" s="114" t="s">
        <v>260</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6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6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6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6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6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313</v>
      </c>
      <c r="AF372" s="140"/>
      <c r="AG372" s="140"/>
      <c r="AH372" s="140"/>
      <c r="AI372" s="140" t="s">
        <v>311</v>
      </c>
      <c r="AJ372" s="140"/>
      <c r="AK372" s="140"/>
      <c r="AL372" s="140"/>
      <c r="AM372" s="140" t="s">
        <v>340</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313</v>
      </c>
      <c r="AF376" s="140"/>
      <c r="AG376" s="140"/>
      <c r="AH376" s="140"/>
      <c r="AI376" s="140" t="s">
        <v>311</v>
      </c>
      <c r="AJ376" s="140"/>
      <c r="AK376" s="140"/>
      <c r="AL376" s="140"/>
      <c r="AM376" s="140" t="s">
        <v>340</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313</v>
      </c>
      <c r="AF380" s="140"/>
      <c r="AG380" s="140"/>
      <c r="AH380" s="140"/>
      <c r="AI380" s="140" t="s">
        <v>311</v>
      </c>
      <c r="AJ380" s="140"/>
      <c r="AK380" s="140"/>
      <c r="AL380" s="140"/>
      <c r="AM380" s="140" t="s">
        <v>340</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313</v>
      </c>
      <c r="AF384" s="140"/>
      <c r="AG384" s="140"/>
      <c r="AH384" s="140"/>
      <c r="AI384" s="140" t="s">
        <v>311</v>
      </c>
      <c r="AJ384" s="140"/>
      <c r="AK384" s="140"/>
      <c r="AL384" s="140"/>
      <c r="AM384" s="140" t="s">
        <v>340</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313</v>
      </c>
      <c r="AF388" s="140"/>
      <c r="AG388" s="140"/>
      <c r="AH388" s="140"/>
      <c r="AI388" s="140" t="s">
        <v>311</v>
      </c>
      <c r="AJ388" s="140"/>
      <c r="AK388" s="140"/>
      <c r="AL388" s="140"/>
      <c r="AM388" s="140" t="s">
        <v>340</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65" hidden="1" customHeight="1" x14ac:dyDescent="0.2">
      <c r="A392" s="174"/>
      <c r="B392" s="171"/>
      <c r="C392" s="165"/>
      <c r="D392" s="171"/>
      <c r="E392" s="165"/>
      <c r="F392" s="166"/>
      <c r="G392" s="142" t="s">
        <v>204</v>
      </c>
      <c r="H392" s="115"/>
      <c r="I392" s="115"/>
      <c r="J392" s="115"/>
      <c r="K392" s="115"/>
      <c r="L392" s="115"/>
      <c r="M392" s="115"/>
      <c r="N392" s="115"/>
      <c r="O392" s="115"/>
      <c r="P392" s="116"/>
      <c r="Q392" s="144" t="s">
        <v>259</v>
      </c>
      <c r="R392" s="115"/>
      <c r="S392" s="115"/>
      <c r="T392" s="115"/>
      <c r="U392" s="115"/>
      <c r="V392" s="115"/>
      <c r="W392" s="115"/>
      <c r="X392" s="115"/>
      <c r="Y392" s="115"/>
      <c r="Z392" s="115"/>
      <c r="AA392" s="115"/>
      <c r="AB392" s="114" t="s">
        <v>260</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6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6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6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6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6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65" hidden="1" customHeight="1" x14ac:dyDescent="0.2">
      <c r="A399" s="174"/>
      <c r="B399" s="171"/>
      <c r="C399" s="165"/>
      <c r="D399" s="171"/>
      <c r="E399" s="165"/>
      <c r="F399" s="166"/>
      <c r="G399" s="142" t="s">
        <v>204</v>
      </c>
      <c r="H399" s="115"/>
      <c r="I399" s="115"/>
      <c r="J399" s="115"/>
      <c r="K399" s="115"/>
      <c r="L399" s="115"/>
      <c r="M399" s="115"/>
      <c r="N399" s="115"/>
      <c r="O399" s="115"/>
      <c r="P399" s="116"/>
      <c r="Q399" s="144" t="s">
        <v>259</v>
      </c>
      <c r="R399" s="115"/>
      <c r="S399" s="115"/>
      <c r="T399" s="115"/>
      <c r="U399" s="115"/>
      <c r="V399" s="115"/>
      <c r="W399" s="115"/>
      <c r="X399" s="115"/>
      <c r="Y399" s="115"/>
      <c r="Z399" s="115"/>
      <c r="AA399" s="115"/>
      <c r="AB399" s="114" t="s">
        <v>260</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6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6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6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6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6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65" hidden="1" customHeight="1" x14ac:dyDescent="0.2">
      <c r="A406" s="174"/>
      <c r="B406" s="171"/>
      <c r="C406" s="165"/>
      <c r="D406" s="171"/>
      <c r="E406" s="165"/>
      <c r="F406" s="166"/>
      <c r="G406" s="142" t="s">
        <v>204</v>
      </c>
      <c r="H406" s="115"/>
      <c r="I406" s="115"/>
      <c r="J406" s="115"/>
      <c r="K406" s="115"/>
      <c r="L406" s="115"/>
      <c r="M406" s="115"/>
      <c r="N406" s="115"/>
      <c r="O406" s="115"/>
      <c r="P406" s="116"/>
      <c r="Q406" s="144" t="s">
        <v>259</v>
      </c>
      <c r="R406" s="115"/>
      <c r="S406" s="115"/>
      <c r="T406" s="115"/>
      <c r="U406" s="115"/>
      <c r="V406" s="115"/>
      <c r="W406" s="115"/>
      <c r="X406" s="115"/>
      <c r="Y406" s="115"/>
      <c r="Z406" s="115"/>
      <c r="AA406" s="115"/>
      <c r="AB406" s="114" t="s">
        <v>260</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6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6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6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6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6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65" hidden="1" customHeight="1" x14ac:dyDescent="0.2">
      <c r="A413" s="174"/>
      <c r="B413" s="171"/>
      <c r="C413" s="165"/>
      <c r="D413" s="171"/>
      <c r="E413" s="165"/>
      <c r="F413" s="166"/>
      <c r="G413" s="142" t="s">
        <v>204</v>
      </c>
      <c r="H413" s="115"/>
      <c r="I413" s="115"/>
      <c r="J413" s="115"/>
      <c r="K413" s="115"/>
      <c r="L413" s="115"/>
      <c r="M413" s="115"/>
      <c r="N413" s="115"/>
      <c r="O413" s="115"/>
      <c r="P413" s="116"/>
      <c r="Q413" s="144" t="s">
        <v>259</v>
      </c>
      <c r="R413" s="115"/>
      <c r="S413" s="115"/>
      <c r="T413" s="115"/>
      <c r="U413" s="115"/>
      <c r="V413" s="115"/>
      <c r="W413" s="115"/>
      <c r="X413" s="115"/>
      <c r="Y413" s="115"/>
      <c r="Z413" s="115"/>
      <c r="AA413" s="115"/>
      <c r="AB413" s="114" t="s">
        <v>260</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6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6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6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6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6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65" hidden="1" customHeight="1" x14ac:dyDescent="0.2">
      <c r="A420" s="174"/>
      <c r="B420" s="171"/>
      <c r="C420" s="165"/>
      <c r="D420" s="171"/>
      <c r="E420" s="165"/>
      <c r="F420" s="166"/>
      <c r="G420" s="142" t="s">
        <v>204</v>
      </c>
      <c r="H420" s="115"/>
      <c r="I420" s="115"/>
      <c r="J420" s="115"/>
      <c r="K420" s="115"/>
      <c r="L420" s="115"/>
      <c r="M420" s="115"/>
      <c r="N420" s="115"/>
      <c r="O420" s="115"/>
      <c r="P420" s="116"/>
      <c r="Q420" s="144" t="s">
        <v>259</v>
      </c>
      <c r="R420" s="115"/>
      <c r="S420" s="115"/>
      <c r="T420" s="115"/>
      <c r="U420" s="115"/>
      <c r="V420" s="115"/>
      <c r="W420" s="115"/>
      <c r="X420" s="115"/>
      <c r="Y420" s="115"/>
      <c r="Z420" s="115"/>
      <c r="AA420" s="115"/>
      <c r="AB420" s="114" t="s">
        <v>260</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6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6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6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6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6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343</v>
      </c>
      <c r="D430" s="917"/>
      <c r="E430" s="159" t="s">
        <v>321</v>
      </c>
      <c r="F430" s="884"/>
      <c r="G430" s="885" t="s">
        <v>207</v>
      </c>
      <c r="H430" s="108"/>
      <c r="I430" s="108"/>
      <c r="J430" s="886" t="s">
        <v>487</v>
      </c>
      <c r="K430" s="887"/>
      <c r="L430" s="887"/>
      <c r="M430" s="887"/>
      <c r="N430" s="887"/>
      <c r="O430" s="887"/>
      <c r="P430" s="887"/>
      <c r="Q430" s="887"/>
      <c r="R430" s="887"/>
      <c r="S430" s="887"/>
      <c r="T430" s="888"/>
      <c r="U430" s="571"/>
      <c r="V430" s="571"/>
      <c r="W430" s="571"/>
      <c r="X430" s="571"/>
      <c r="Y430" s="571"/>
      <c r="Z430" s="571"/>
      <c r="AA430" s="571"/>
      <c r="AB430" s="571"/>
      <c r="AC430" s="571"/>
      <c r="AD430" s="571"/>
      <c r="AE430" s="571"/>
      <c r="AF430" s="571"/>
      <c r="AG430" s="571"/>
      <c r="AH430" s="571"/>
      <c r="AI430" s="571"/>
      <c r="AJ430" s="571"/>
      <c r="AK430" s="571"/>
      <c r="AL430" s="571"/>
      <c r="AM430" s="571"/>
      <c r="AN430" s="571"/>
      <c r="AO430" s="571"/>
      <c r="AP430" s="571"/>
      <c r="AQ430" s="571"/>
      <c r="AR430" s="571"/>
      <c r="AS430" s="571"/>
      <c r="AT430" s="571"/>
      <c r="AU430" s="571"/>
      <c r="AV430" s="571"/>
      <c r="AW430" s="571"/>
      <c r="AX430" s="889"/>
    </row>
    <row r="431" spans="1:50" ht="18.75"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334</v>
      </c>
      <c r="AJ431" s="325"/>
      <c r="AK431" s="325"/>
      <c r="AL431" s="144"/>
      <c r="AM431" s="325" t="s">
        <v>347</v>
      </c>
      <c r="AN431" s="325"/>
      <c r="AO431" s="325"/>
      <c r="AP431" s="144"/>
      <c r="AQ431" s="144" t="s">
        <v>187</v>
      </c>
      <c r="AR431" s="115"/>
      <c r="AS431" s="115"/>
      <c r="AT431" s="116"/>
      <c r="AU431" s="121" t="s">
        <v>133</v>
      </c>
      <c r="AV431" s="121"/>
      <c r="AW431" s="121"/>
      <c r="AX431" s="122"/>
    </row>
    <row r="432" spans="1:50" ht="18.75"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507</v>
      </c>
      <c r="AF432" s="185"/>
      <c r="AG432" s="118" t="s">
        <v>188</v>
      </c>
      <c r="AH432" s="119"/>
      <c r="AI432" s="141"/>
      <c r="AJ432" s="141"/>
      <c r="AK432" s="141"/>
      <c r="AL432" s="139"/>
      <c r="AM432" s="141"/>
      <c r="AN432" s="141"/>
      <c r="AO432" s="141"/>
      <c r="AP432" s="139"/>
      <c r="AQ432" s="573" t="s">
        <v>510</v>
      </c>
      <c r="AR432" s="185"/>
      <c r="AS432" s="118" t="s">
        <v>188</v>
      </c>
      <c r="AT432" s="119"/>
      <c r="AU432" s="185" t="s">
        <v>507</v>
      </c>
      <c r="AV432" s="185"/>
      <c r="AW432" s="118" t="s">
        <v>177</v>
      </c>
      <c r="AX432" s="180"/>
    </row>
    <row r="433" spans="1:50" ht="23.25" customHeight="1" x14ac:dyDescent="0.2">
      <c r="A433" s="174"/>
      <c r="B433" s="171"/>
      <c r="C433" s="165"/>
      <c r="D433" s="171"/>
      <c r="E433" s="328"/>
      <c r="F433" s="329"/>
      <c r="G433" s="89" t="s">
        <v>507</v>
      </c>
      <c r="H433" s="90"/>
      <c r="I433" s="90"/>
      <c r="J433" s="90"/>
      <c r="K433" s="90"/>
      <c r="L433" s="90"/>
      <c r="M433" s="90"/>
      <c r="N433" s="90"/>
      <c r="O433" s="90"/>
      <c r="P433" s="90"/>
      <c r="Q433" s="90"/>
      <c r="R433" s="90"/>
      <c r="S433" s="90"/>
      <c r="T433" s="90"/>
      <c r="U433" s="90"/>
      <c r="V433" s="90"/>
      <c r="W433" s="90"/>
      <c r="X433" s="91"/>
      <c r="Y433" s="186" t="s">
        <v>12</v>
      </c>
      <c r="Z433" s="187"/>
      <c r="AA433" s="188"/>
      <c r="AB433" s="198" t="s">
        <v>509</v>
      </c>
      <c r="AC433" s="198"/>
      <c r="AD433" s="198"/>
      <c r="AE433" s="326" t="s">
        <v>510</v>
      </c>
      <c r="AF433" s="192"/>
      <c r="AG433" s="192"/>
      <c r="AH433" s="192"/>
      <c r="AI433" s="326" t="s">
        <v>503</v>
      </c>
      <c r="AJ433" s="192"/>
      <c r="AK433" s="192"/>
      <c r="AL433" s="192"/>
      <c r="AM433" s="326" t="s">
        <v>507</v>
      </c>
      <c r="AN433" s="192"/>
      <c r="AO433" s="192"/>
      <c r="AP433" s="327"/>
      <c r="AQ433" s="326" t="s">
        <v>507</v>
      </c>
      <c r="AR433" s="192"/>
      <c r="AS433" s="192"/>
      <c r="AT433" s="327"/>
      <c r="AU433" s="192" t="s">
        <v>511</v>
      </c>
      <c r="AV433" s="192"/>
      <c r="AW433" s="192"/>
      <c r="AX433" s="193"/>
    </row>
    <row r="434" spans="1:50" ht="23.25"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504</v>
      </c>
      <c r="AC434" s="190"/>
      <c r="AD434" s="190"/>
      <c r="AE434" s="326" t="s">
        <v>507</v>
      </c>
      <c r="AF434" s="192"/>
      <c r="AG434" s="192"/>
      <c r="AH434" s="327"/>
      <c r="AI434" s="326" t="s">
        <v>507</v>
      </c>
      <c r="AJ434" s="192"/>
      <c r="AK434" s="192"/>
      <c r="AL434" s="192"/>
      <c r="AM434" s="326" t="s">
        <v>509</v>
      </c>
      <c r="AN434" s="192"/>
      <c r="AO434" s="192"/>
      <c r="AP434" s="327"/>
      <c r="AQ434" s="326" t="s">
        <v>509</v>
      </c>
      <c r="AR434" s="192"/>
      <c r="AS434" s="192"/>
      <c r="AT434" s="327"/>
      <c r="AU434" s="192" t="s">
        <v>507</v>
      </c>
      <c r="AV434" s="192"/>
      <c r="AW434" s="192"/>
      <c r="AX434" s="193"/>
    </row>
    <row r="435" spans="1:50" ht="23.25"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2" t="s">
        <v>178</v>
      </c>
      <c r="AC435" s="562"/>
      <c r="AD435" s="562"/>
      <c r="AE435" s="326" t="s">
        <v>507</v>
      </c>
      <c r="AF435" s="192"/>
      <c r="AG435" s="192"/>
      <c r="AH435" s="327"/>
      <c r="AI435" s="326" t="s">
        <v>509</v>
      </c>
      <c r="AJ435" s="192"/>
      <c r="AK435" s="192"/>
      <c r="AL435" s="192"/>
      <c r="AM435" s="326" t="s">
        <v>507</v>
      </c>
      <c r="AN435" s="192"/>
      <c r="AO435" s="192"/>
      <c r="AP435" s="327"/>
      <c r="AQ435" s="326" t="s">
        <v>510</v>
      </c>
      <c r="AR435" s="192"/>
      <c r="AS435" s="192"/>
      <c r="AT435" s="327"/>
      <c r="AU435" s="192" t="s">
        <v>507</v>
      </c>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334</v>
      </c>
      <c r="AJ436" s="325"/>
      <c r="AK436" s="325"/>
      <c r="AL436" s="144"/>
      <c r="AM436" s="325" t="s">
        <v>347</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t="s">
        <v>509</v>
      </c>
      <c r="AF437" s="185"/>
      <c r="AG437" s="118" t="s">
        <v>188</v>
      </c>
      <c r="AH437" s="119"/>
      <c r="AI437" s="141"/>
      <c r="AJ437" s="141"/>
      <c r="AK437" s="141"/>
      <c r="AL437" s="139"/>
      <c r="AM437" s="141"/>
      <c r="AN437" s="141"/>
      <c r="AO437" s="141"/>
      <c r="AP437" s="139"/>
      <c r="AQ437" s="573" t="s">
        <v>509</v>
      </c>
      <c r="AR437" s="185"/>
      <c r="AS437" s="118" t="s">
        <v>188</v>
      </c>
      <c r="AT437" s="119"/>
      <c r="AU437" s="185" t="s">
        <v>507</v>
      </c>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2" t="s">
        <v>178</v>
      </c>
      <c r="AC440" s="562"/>
      <c r="AD440" s="562"/>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334</v>
      </c>
      <c r="AJ441" s="325"/>
      <c r="AK441" s="325"/>
      <c r="AL441" s="144"/>
      <c r="AM441" s="325" t="s">
        <v>347</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3"/>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2" t="s">
        <v>178</v>
      </c>
      <c r="AC445" s="562"/>
      <c r="AD445" s="562"/>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334</v>
      </c>
      <c r="AJ446" s="325"/>
      <c r="AK446" s="325"/>
      <c r="AL446" s="144"/>
      <c r="AM446" s="325" t="s">
        <v>347</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3"/>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2" t="s">
        <v>178</v>
      </c>
      <c r="AC450" s="562"/>
      <c r="AD450" s="562"/>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334</v>
      </c>
      <c r="AJ451" s="325"/>
      <c r="AK451" s="325"/>
      <c r="AL451" s="144"/>
      <c r="AM451" s="325" t="s">
        <v>347</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3"/>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2" t="s">
        <v>178</v>
      </c>
      <c r="AC455" s="562"/>
      <c r="AD455" s="562"/>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334</v>
      </c>
      <c r="AJ456" s="325"/>
      <c r="AK456" s="325"/>
      <c r="AL456" s="144"/>
      <c r="AM456" s="325" t="s">
        <v>347</v>
      </c>
      <c r="AN456" s="325"/>
      <c r="AO456" s="325"/>
      <c r="AP456" s="144"/>
      <c r="AQ456" s="144" t="s">
        <v>187</v>
      </c>
      <c r="AR456" s="115"/>
      <c r="AS456" s="115"/>
      <c r="AT456" s="116"/>
      <c r="AU456" s="121" t="s">
        <v>133</v>
      </c>
      <c r="AV456" s="121"/>
      <c r="AW456" s="121"/>
      <c r="AX456" s="122"/>
    </row>
    <row r="457" spans="1:50" ht="18.75"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517</v>
      </c>
      <c r="AF457" s="185"/>
      <c r="AG457" s="118" t="s">
        <v>188</v>
      </c>
      <c r="AH457" s="119"/>
      <c r="AI457" s="141"/>
      <c r="AJ457" s="141"/>
      <c r="AK457" s="141"/>
      <c r="AL457" s="139"/>
      <c r="AM457" s="141"/>
      <c r="AN457" s="141"/>
      <c r="AO457" s="141"/>
      <c r="AP457" s="139"/>
      <c r="AQ457" s="573" t="s">
        <v>517</v>
      </c>
      <c r="AR457" s="185"/>
      <c r="AS457" s="118" t="s">
        <v>188</v>
      </c>
      <c r="AT457" s="119"/>
      <c r="AU457" s="185" t="s">
        <v>517</v>
      </c>
      <c r="AV457" s="185"/>
      <c r="AW457" s="118" t="s">
        <v>177</v>
      </c>
      <c r="AX457" s="180"/>
    </row>
    <row r="458" spans="1:50" ht="23.25" customHeight="1" x14ac:dyDescent="0.2">
      <c r="A458" s="174"/>
      <c r="B458" s="171"/>
      <c r="C458" s="165"/>
      <c r="D458" s="171"/>
      <c r="E458" s="328"/>
      <c r="F458" s="329"/>
      <c r="G458" s="89" t="s">
        <v>516</v>
      </c>
      <c r="H458" s="90"/>
      <c r="I458" s="90"/>
      <c r="J458" s="90"/>
      <c r="K458" s="90"/>
      <c r="L458" s="90"/>
      <c r="M458" s="90"/>
      <c r="N458" s="90"/>
      <c r="O458" s="90"/>
      <c r="P458" s="90"/>
      <c r="Q458" s="90"/>
      <c r="R458" s="90"/>
      <c r="S458" s="90"/>
      <c r="T458" s="90"/>
      <c r="U458" s="90"/>
      <c r="V458" s="90"/>
      <c r="W458" s="90"/>
      <c r="X458" s="91"/>
      <c r="Y458" s="186" t="s">
        <v>12</v>
      </c>
      <c r="Z458" s="187"/>
      <c r="AA458" s="188"/>
      <c r="AB458" s="198" t="s">
        <v>518</v>
      </c>
      <c r="AC458" s="198"/>
      <c r="AD458" s="198"/>
      <c r="AE458" s="326" t="s">
        <v>518</v>
      </c>
      <c r="AF458" s="192"/>
      <c r="AG458" s="192"/>
      <c r="AH458" s="192"/>
      <c r="AI458" s="326" t="s">
        <v>487</v>
      </c>
      <c r="AJ458" s="192"/>
      <c r="AK458" s="192"/>
      <c r="AL458" s="192"/>
      <c r="AM458" s="326" t="s">
        <v>487</v>
      </c>
      <c r="AN458" s="192"/>
      <c r="AO458" s="192"/>
      <c r="AP458" s="327"/>
      <c r="AQ458" s="326" t="s">
        <v>487</v>
      </c>
      <c r="AR458" s="192"/>
      <c r="AS458" s="192"/>
      <c r="AT458" s="327"/>
      <c r="AU458" s="192" t="s">
        <v>487</v>
      </c>
      <c r="AV458" s="192"/>
      <c r="AW458" s="192"/>
      <c r="AX458" s="193"/>
    </row>
    <row r="459" spans="1:50" ht="23.25"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518</v>
      </c>
      <c r="AC459" s="190"/>
      <c r="AD459" s="190"/>
      <c r="AE459" s="326" t="s">
        <v>487</v>
      </c>
      <c r="AF459" s="192"/>
      <c r="AG459" s="192"/>
      <c r="AH459" s="327"/>
      <c r="AI459" s="326" t="s">
        <v>487</v>
      </c>
      <c r="AJ459" s="192"/>
      <c r="AK459" s="192"/>
      <c r="AL459" s="192"/>
      <c r="AM459" s="326" t="s">
        <v>487</v>
      </c>
      <c r="AN459" s="192"/>
      <c r="AO459" s="192"/>
      <c r="AP459" s="327"/>
      <c r="AQ459" s="326" t="s">
        <v>487</v>
      </c>
      <c r="AR459" s="192"/>
      <c r="AS459" s="192"/>
      <c r="AT459" s="327"/>
      <c r="AU459" s="192" t="s">
        <v>487</v>
      </c>
      <c r="AV459" s="192"/>
      <c r="AW459" s="192"/>
      <c r="AX459" s="193"/>
    </row>
    <row r="460" spans="1:50" ht="23.25"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2" t="s">
        <v>14</v>
      </c>
      <c r="AC460" s="562"/>
      <c r="AD460" s="562"/>
      <c r="AE460" s="326" t="s">
        <v>487</v>
      </c>
      <c r="AF460" s="192"/>
      <c r="AG460" s="192"/>
      <c r="AH460" s="327"/>
      <c r="AI460" s="326" t="s">
        <v>487</v>
      </c>
      <c r="AJ460" s="192"/>
      <c r="AK460" s="192"/>
      <c r="AL460" s="192"/>
      <c r="AM460" s="326" t="s">
        <v>487</v>
      </c>
      <c r="AN460" s="192"/>
      <c r="AO460" s="192"/>
      <c r="AP460" s="327"/>
      <c r="AQ460" s="326" t="s">
        <v>487</v>
      </c>
      <c r="AR460" s="192"/>
      <c r="AS460" s="192"/>
      <c r="AT460" s="327"/>
      <c r="AU460" s="192" t="s">
        <v>487</v>
      </c>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334</v>
      </c>
      <c r="AJ461" s="325"/>
      <c r="AK461" s="325"/>
      <c r="AL461" s="144"/>
      <c r="AM461" s="325" t="s">
        <v>347</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3"/>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2" t="s">
        <v>14</v>
      </c>
      <c r="AC465" s="562"/>
      <c r="AD465" s="562"/>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334</v>
      </c>
      <c r="AJ466" s="325"/>
      <c r="AK466" s="325"/>
      <c r="AL466" s="144"/>
      <c r="AM466" s="325" t="s">
        <v>347</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3"/>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2" t="s">
        <v>14</v>
      </c>
      <c r="AC470" s="562"/>
      <c r="AD470" s="562"/>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334</v>
      </c>
      <c r="AJ471" s="325"/>
      <c r="AK471" s="325"/>
      <c r="AL471" s="144"/>
      <c r="AM471" s="325" t="s">
        <v>347</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3"/>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2" t="s">
        <v>14</v>
      </c>
      <c r="AC475" s="562"/>
      <c r="AD475" s="562"/>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334</v>
      </c>
      <c r="AJ476" s="325"/>
      <c r="AK476" s="325"/>
      <c r="AL476" s="144"/>
      <c r="AM476" s="325" t="s">
        <v>347</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3"/>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2" t="s">
        <v>14</v>
      </c>
      <c r="AC480" s="562"/>
      <c r="AD480" s="562"/>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2">
      <c r="A481" s="174"/>
      <c r="B481" s="171"/>
      <c r="C481" s="165"/>
      <c r="D481" s="171"/>
      <c r="E481" s="107" t="s">
        <v>330</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2">
      <c r="A482" s="174"/>
      <c r="B482" s="171"/>
      <c r="C482" s="165"/>
      <c r="D482" s="171"/>
      <c r="E482" s="110" t="s">
        <v>507</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325</v>
      </c>
      <c r="F484" s="160"/>
      <c r="G484" s="885" t="s">
        <v>207</v>
      </c>
      <c r="H484" s="108"/>
      <c r="I484" s="108"/>
      <c r="J484" s="886"/>
      <c r="K484" s="887"/>
      <c r="L484" s="887"/>
      <c r="M484" s="887"/>
      <c r="N484" s="887"/>
      <c r="O484" s="887"/>
      <c r="P484" s="887"/>
      <c r="Q484" s="887"/>
      <c r="R484" s="887"/>
      <c r="S484" s="887"/>
      <c r="T484" s="888"/>
      <c r="U484" s="571"/>
      <c r="V484" s="571"/>
      <c r="W484" s="571"/>
      <c r="X484" s="571"/>
      <c r="Y484" s="571"/>
      <c r="Z484" s="571"/>
      <c r="AA484" s="571"/>
      <c r="AB484" s="571"/>
      <c r="AC484" s="571"/>
      <c r="AD484" s="571"/>
      <c r="AE484" s="571"/>
      <c r="AF484" s="571"/>
      <c r="AG484" s="571"/>
      <c r="AH484" s="571"/>
      <c r="AI484" s="571"/>
      <c r="AJ484" s="571"/>
      <c r="AK484" s="571"/>
      <c r="AL484" s="571"/>
      <c r="AM484" s="571"/>
      <c r="AN484" s="571"/>
      <c r="AO484" s="571"/>
      <c r="AP484" s="571"/>
      <c r="AQ484" s="571"/>
      <c r="AR484" s="571"/>
      <c r="AS484" s="571"/>
      <c r="AT484" s="571"/>
      <c r="AU484" s="571"/>
      <c r="AV484" s="571"/>
      <c r="AW484" s="571"/>
      <c r="AX484" s="889"/>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334</v>
      </c>
      <c r="AJ485" s="325"/>
      <c r="AK485" s="325"/>
      <c r="AL485" s="144"/>
      <c r="AM485" s="325" t="s">
        <v>347</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3"/>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2" t="s">
        <v>178</v>
      </c>
      <c r="AC489" s="562"/>
      <c r="AD489" s="562"/>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334</v>
      </c>
      <c r="AJ490" s="325"/>
      <c r="AK490" s="325"/>
      <c r="AL490" s="144"/>
      <c r="AM490" s="325" t="s">
        <v>347</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3"/>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2" t="s">
        <v>178</v>
      </c>
      <c r="AC494" s="562"/>
      <c r="AD494" s="562"/>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334</v>
      </c>
      <c r="AJ495" s="325"/>
      <c r="AK495" s="325"/>
      <c r="AL495" s="144"/>
      <c r="AM495" s="325" t="s">
        <v>347</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3"/>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2" t="s">
        <v>178</v>
      </c>
      <c r="AC499" s="562"/>
      <c r="AD499" s="562"/>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334</v>
      </c>
      <c r="AJ500" s="325"/>
      <c r="AK500" s="325"/>
      <c r="AL500" s="144"/>
      <c r="AM500" s="325" t="s">
        <v>347</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3"/>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2" t="s">
        <v>178</v>
      </c>
      <c r="AC504" s="562"/>
      <c r="AD504" s="562"/>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334</v>
      </c>
      <c r="AJ505" s="325"/>
      <c r="AK505" s="325"/>
      <c r="AL505" s="144"/>
      <c r="AM505" s="325" t="s">
        <v>347</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3"/>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2" t="s">
        <v>178</v>
      </c>
      <c r="AC509" s="562"/>
      <c r="AD509" s="562"/>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334</v>
      </c>
      <c r="AJ510" s="325"/>
      <c r="AK510" s="325"/>
      <c r="AL510" s="144"/>
      <c r="AM510" s="325" t="s">
        <v>347</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3"/>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2" t="s">
        <v>14</v>
      </c>
      <c r="AC514" s="562"/>
      <c r="AD514" s="562"/>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334</v>
      </c>
      <c r="AJ515" s="325"/>
      <c r="AK515" s="325"/>
      <c r="AL515" s="144"/>
      <c r="AM515" s="325" t="s">
        <v>347</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3"/>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2" t="s">
        <v>14</v>
      </c>
      <c r="AC519" s="562"/>
      <c r="AD519" s="562"/>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334</v>
      </c>
      <c r="AJ520" s="325"/>
      <c r="AK520" s="325"/>
      <c r="AL520" s="144"/>
      <c r="AM520" s="325" t="s">
        <v>347</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3"/>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2" t="s">
        <v>14</v>
      </c>
      <c r="AC524" s="562"/>
      <c r="AD524" s="562"/>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334</v>
      </c>
      <c r="AJ525" s="325"/>
      <c r="AK525" s="325"/>
      <c r="AL525" s="144"/>
      <c r="AM525" s="325" t="s">
        <v>347</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3"/>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2" t="s">
        <v>14</v>
      </c>
      <c r="AC529" s="562"/>
      <c r="AD529" s="562"/>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334</v>
      </c>
      <c r="AJ530" s="325"/>
      <c r="AK530" s="325"/>
      <c r="AL530" s="144"/>
      <c r="AM530" s="325" t="s">
        <v>347</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3"/>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2" t="s">
        <v>14</v>
      </c>
      <c r="AC534" s="562"/>
      <c r="AD534" s="562"/>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2">
      <c r="A535" s="174"/>
      <c r="B535" s="171"/>
      <c r="C535" s="165"/>
      <c r="D535" s="171"/>
      <c r="E535" s="107" t="s">
        <v>331</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326</v>
      </c>
      <c r="F538" s="160"/>
      <c r="G538" s="885" t="s">
        <v>207</v>
      </c>
      <c r="H538" s="108"/>
      <c r="I538" s="108"/>
      <c r="J538" s="886"/>
      <c r="K538" s="887"/>
      <c r="L538" s="887"/>
      <c r="M538" s="887"/>
      <c r="N538" s="887"/>
      <c r="O538" s="887"/>
      <c r="P538" s="887"/>
      <c r="Q538" s="887"/>
      <c r="R538" s="887"/>
      <c r="S538" s="887"/>
      <c r="T538" s="888"/>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571"/>
      <c r="AT538" s="571"/>
      <c r="AU538" s="571"/>
      <c r="AV538" s="571"/>
      <c r="AW538" s="571"/>
      <c r="AX538" s="889"/>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334</v>
      </c>
      <c r="AJ539" s="325"/>
      <c r="AK539" s="325"/>
      <c r="AL539" s="144"/>
      <c r="AM539" s="325" t="s">
        <v>347</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3"/>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2" t="s">
        <v>178</v>
      </c>
      <c r="AC543" s="562"/>
      <c r="AD543" s="562"/>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334</v>
      </c>
      <c r="AJ544" s="325"/>
      <c r="AK544" s="325"/>
      <c r="AL544" s="144"/>
      <c r="AM544" s="325" t="s">
        <v>347</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3"/>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2" t="s">
        <v>178</v>
      </c>
      <c r="AC548" s="562"/>
      <c r="AD548" s="562"/>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334</v>
      </c>
      <c r="AJ549" s="325"/>
      <c r="AK549" s="325"/>
      <c r="AL549" s="144"/>
      <c r="AM549" s="325" t="s">
        <v>347</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3"/>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2" t="s">
        <v>178</v>
      </c>
      <c r="AC553" s="562"/>
      <c r="AD553" s="562"/>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334</v>
      </c>
      <c r="AJ554" s="325"/>
      <c r="AK554" s="325"/>
      <c r="AL554" s="144"/>
      <c r="AM554" s="325" t="s">
        <v>347</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3"/>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2" t="s">
        <v>178</v>
      </c>
      <c r="AC558" s="562"/>
      <c r="AD558" s="562"/>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334</v>
      </c>
      <c r="AJ559" s="325"/>
      <c r="AK559" s="325"/>
      <c r="AL559" s="144"/>
      <c r="AM559" s="325" t="s">
        <v>347</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3"/>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2" t="s">
        <v>178</v>
      </c>
      <c r="AC563" s="562"/>
      <c r="AD563" s="562"/>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334</v>
      </c>
      <c r="AJ564" s="325"/>
      <c r="AK564" s="325"/>
      <c r="AL564" s="144"/>
      <c r="AM564" s="325" t="s">
        <v>347</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3"/>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2" t="s">
        <v>14</v>
      </c>
      <c r="AC568" s="562"/>
      <c r="AD568" s="562"/>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334</v>
      </c>
      <c r="AJ569" s="325"/>
      <c r="AK569" s="325"/>
      <c r="AL569" s="144"/>
      <c r="AM569" s="325" t="s">
        <v>347</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3"/>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2" t="s">
        <v>14</v>
      </c>
      <c r="AC573" s="562"/>
      <c r="AD573" s="562"/>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334</v>
      </c>
      <c r="AJ574" s="325"/>
      <c r="AK574" s="325"/>
      <c r="AL574" s="144"/>
      <c r="AM574" s="325" t="s">
        <v>347</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3"/>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2" t="s">
        <v>14</v>
      </c>
      <c r="AC578" s="562"/>
      <c r="AD578" s="562"/>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334</v>
      </c>
      <c r="AJ579" s="325"/>
      <c r="AK579" s="325"/>
      <c r="AL579" s="144"/>
      <c r="AM579" s="325" t="s">
        <v>347</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3"/>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2" t="s">
        <v>14</v>
      </c>
      <c r="AC583" s="562"/>
      <c r="AD583" s="562"/>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334</v>
      </c>
      <c r="AJ584" s="325"/>
      <c r="AK584" s="325"/>
      <c r="AL584" s="144"/>
      <c r="AM584" s="325" t="s">
        <v>347</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3"/>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2" t="s">
        <v>14</v>
      </c>
      <c r="AC588" s="562"/>
      <c r="AD588" s="562"/>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331</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325</v>
      </c>
      <c r="F592" s="160"/>
      <c r="G592" s="885" t="s">
        <v>207</v>
      </c>
      <c r="H592" s="108"/>
      <c r="I592" s="108"/>
      <c r="J592" s="886"/>
      <c r="K592" s="887"/>
      <c r="L592" s="887"/>
      <c r="M592" s="887"/>
      <c r="N592" s="887"/>
      <c r="O592" s="887"/>
      <c r="P592" s="887"/>
      <c r="Q592" s="887"/>
      <c r="R592" s="887"/>
      <c r="S592" s="887"/>
      <c r="T592" s="888"/>
      <c r="U592" s="571"/>
      <c r="V592" s="571"/>
      <c r="W592" s="571"/>
      <c r="X592" s="571"/>
      <c r="Y592" s="571"/>
      <c r="Z592" s="571"/>
      <c r="AA592" s="571"/>
      <c r="AB592" s="571"/>
      <c r="AC592" s="571"/>
      <c r="AD592" s="571"/>
      <c r="AE592" s="571"/>
      <c r="AF592" s="571"/>
      <c r="AG592" s="571"/>
      <c r="AH592" s="571"/>
      <c r="AI592" s="571"/>
      <c r="AJ592" s="571"/>
      <c r="AK592" s="571"/>
      <c r="AL592" s="571"/>
      <c r="AM592" s="571"/>
      <c r="AN592" s="571"/>
      <c r="AO592" s="571"/>
      <c r="AP592" s="571"/>
      <c r="AQ592" s="571"/>
      <c r="AR592" s="571"/>
      <c r="AS592" s="571"/>
      <c r="AT592" s="571"/>
      <c r="AU592" s="571"/>
      <c r="AV592" s="571"/>
      <c r="AW592" s="571"/>
      <c r="AX592" s="889"/>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334</v>
      </c>
      <c r="AJ593" s="325"/>
      <c r="AK593" s="325"/>
      <c r="AL593" s="144"/>
      <c r="AM593" s="325" t="s">
        <v>347</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3"/>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2" t="s">
        <v>178</v>
      </c>
      <c r="AC597" s="562"/>
      <c r="AD597" s="562"/>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334</v>
      </c>
      <c r="AJ598" s="325"/>
      <c r="AK598" s="325"/>
      <c r="AL598" s="144"/>
      <c r="AM598" s="325" t="s">
        <v>347</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3"/>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2" t="s">
        <v>178</v>
      </c>
      <c r="AC602" s="562"/>
      <c r="AD602" s="562"/>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334</v>
      </c>
      <c r="AJ603" s="325"/>
      <c r="AK603" s="325"/>
      <c r="AL603" s="144"/>
      <c r="AM603" s="325" t="s">
        <v>347</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3"/>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2" t="s">
        <v>178</v>
      </c>
      <c r="AC607" s="562"/>
      <c r="AD607" s="562"/>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334</v>
      </c>
      <c r="AJ608" s="325"/>
      <c r="AK608" s="325"/>
      <c r="AL608" s="144"/>
      <c r="AM608" s="325" t="s">
        <v>347</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3"/>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2" t="s">
        <v>178</v>
      </c>
      <c r="AC612" s="562"/>
      <c r="AD612" s="562"/>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334</v>
      </c>
      <c r="AJ613" s="325"/>
      <c r="AK613" s="325"/>
      <c r="AL613" s="144"/>
      <c r="AM613" s="325" t="s">
        <v>347</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3"/>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2" t="s">
        <v>178</v>
      </c>
      <c r="AC617" s="562"/>
      <c r="AD617" s="562"/>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334</v>
      </c>
      <c r="AJ618" s="325"/>
      <c r="AK618" s="325"/>
      <c r="AL618" s="144"/>
      <c r="AM618" s="325" t="s">
        <v>347</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3"/>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2" t="s">
        <v>14</v>
      </c>
      <c r="AC622" s="562"/>
      <c r="AD622" s="562"/>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334</v>
      </c>
      <c r="AJ623" s="325"/>
      <c r="AK623" s="325"/>
      <c r="AL623" s="144"/>
      <c r="AM623" s="325" t="s">
        <v>347</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3"/>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2" t="s">
        <v>14</v>
      </c>
      <c r="AC627" s="562"/>
      <c r="AD627" s="562"/>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334</v>
      </c>
      <c r="AJ628" s="325"/>
      <c r="AK628" s="325"/>
      <c r="AL628" s="144"/>
      <c r="AM628" s="325" t="s">
        <v>347</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3"/>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2" t="s">
        <v>14</v>
      </c>
      <c r="AC632" s="562"/>
      <c r="AD632" s="562"/>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334</v>
      </c>
      <c r="AJ633" s="325"/>
      <c r="AK633" s="325"/>
      <c r="AL633" s="144"/>
      <c r="AM633" s="325" t="s">
        <v>347</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3"/>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2" t="s">
        <v>14</v>
      </c>
      <c r="AC637" s="562"/>
      <c r="AD637" s="562"/>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334</v>
      </c>
      <c r="AJ638" s="325"/>
      <c r="AK638" s="325"/>
      <c r="AL638" s="144"/>
      <c r="AM638" s="325" t="s">
        <v>347</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3"/>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2" t="s">
        <v>14</v>
      </c>
      <c r="AC642" s="562"/>
      <c r="AD642" s="562"/>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331</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326</v>
      </c>
      <c r="F646" s="160"/>
      <c r="G646" s="885" t="s">
        <v>207</v>
      </c>
      <c r="H646" s="108"/>
      <c r="I646" s="108"/>
      <c r="J646" s="886"/>
      <c r="K646" s="887"/>
      <c r="L646" s="887"/>
      <c r="M646" s="887"/>
      <c r="N646" s="887"/>
      <c r="O646" s="887"/>
      <c r="P646" s="887"/>
      <c r="Q646" s="887"/>
      <c r="R646" s="887"/>
      <c r="S646" s="887"/>
      <c r="T646" s="888"/>
      <c r="U646" s="571"/>
      <c r="V646" s="571"/>
      <c r="W646" s="571"/>
      <c r="X646" s="571"/>
      <c r="Y646" s="571"/>
      <c r="Z646" s="571"/>
      <c r="AA646" s="571"/>
      <c r="AB646" s="571"/>
      <c r="AC646" s="571"/>
      <c r="AD646" s="571"/>
      <c r="AE646" s="571"/>
      <c r="AF646" s="571"/>
      <c r="AG646" s="571"/>
      <c r="AH646" s="571"/>
      <c r="AI646" s="571"/>
      <c r="AJ646" s="571"/>
      <c r="AK646" s="571"/>
      <c r="AL646" s="571"/>
      <c r="AM646" s="571"/>
      <c r="AN646" s="571"/>
      <c r="AO646" s="571"/>
      <c r="AP646" s="571"/>
      <c r="AQ646" s="571"/>
      <c r="AR646" s="571"/>
      <c r="AS646" s="571"/>
      <c r="AT646" s="571"/>
      <c r="AU646" s="571"/>
      <c r="AV646" s="571"/>
      <c r="AW646" s="571"/>
      <c r="AX646" s="889"/>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334</v>
      </c>
      <c r="AJ647" s="325"/>
      <c r="AK647" s="325"/>
      <c r="AL647" s="144"/>
      <c r="AM647" s="325" t="s">
        <v>347</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3"/>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2" t="s">
        <v>178</v>
      </c>
      <c r="AC651" s="562"/>
      <c r="AD651" s="562"/>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334</v>
      </c>
      <c r="AJ652" s="325"/>
      <c r="AK652" s="325"/>
      <c r="AL652" s="144"/>
      <c r="AM652" s="325" t="s">
        <v>347</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3"/>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2" t="s">
        <v>178</v>
      </c>
      <c r="AC656" s="562"/>
      <c r="AD656" s="562"/>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334</v>
      </c>
      <c r="AJ657" s="325"/>
      <c r="AK657" s="325"/>
      <c r="AL657" s="144"/>
      <c r="AM657" s="325" t="s">
        <v>347</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3"/>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2" t="s">
        <v>178</v>
      </c>
      <c r="AC661" s="562"/>
      <c r="AD661" s="562"/>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334</v>
      </c>
      <c r="AJ662" s="325"/>
      <c r="AK662" s="325"/>
      <c r="AL662" s="144"/>
      <c r="AM662" s="325" t="s">
        <v>347</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3"/>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2" t="s">
        <v>178</v>
      </c>
      <c r="AC666" s="562"/>
      <c r="AD666" s="562"/>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334</v>
      </c>
      <c r="AJ667" s="325"/>
      <c r="AK667" s="325"/>
      <c r="AL667" s="144"/>
      <c r="AM667" s="325" t="s">
        <v>347</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3"/>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2" t="s">
        <v>178</v>
      </c>
      <c r="AC671" s="562"/>
      <c r="AD671" s="562"/>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334</v>
      </c>
      <c r="AJ672" s="325"/>
      <c r="AK672" s="325"/>
      <c r="AL672" s="144"/>
      <c r="AM672" s="325" t="s">
        <v>347</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3"/>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2" t="s">
        <v>14</v>
      </c>
      <c r="AC676" s="562"/>
      <c r="AD676" s="562"/>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334</v>
      </c>
      <c r="AJ677" s="325"/>
      <c r="AK677" s="325"/>
      <c r="AL677" s="144"/>
      <c r="AM677" s="325" t="s">
        <v>347</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3"/>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2" t="s">
        <v>14</v>
      </c>
      <c r="AC681" s="562"/>
      <c r="AD681" s="562"/>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334</v>
      </c>
      <c r="AJ682" s="325"/>
      <c r="AK682" s="325"/>
      <c r="AL682" s="144"/>
      <c r="AM682" s="325" t="s">
        <v>347</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3"/>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2" t="s">
        <v>14</v>
      </c>
      <c r="AC686" s="562"/>
      <c r="AD686" s="562"/>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334</v>
      </c>
      <c r="AJ687" s="325"/>
      <c r="AK687" s="325"/>
      <c r="AL687" s="144"/>
      <c r="AM687" s="325" t="s">
        <v>347</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3"/>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2" t="s">
        <v>14</v>
      </c>
      <c r="AC691" s="562"/>
      <c r="AD691" s="562"/>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334</v>
      </c>
      <c r="AJ692" s="325"/>
      <c r="AK692" s="325"/>
      <c r="AL692" s="144"/>
      <c r="AM692" s="325" t="s">
        <v>347</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3"/>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2" t="s">
        <v>14</v>
      </c>
      <c r="AC696" s="562"/>
      <c r="AD696" s="562"/>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2">
      <c r="A697" s="174"/>
      <c r="B697" s="171"/>
      <c r="C697" s="165"/>
      <c r="D697" s="171"/>
      <c r="E697" s="107" t="s">
        <v>331</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7" t="s">
        <v>30</v>
      </c>
      <c r="AH701" s="368"/>
      <c r="AI701" s="368"/>
      <c r="AJ701" s="368"/>
      <c r="AK701" s="368"/>
      <c r="AL701" s="368"/>
      <c r="AM701" s="368"/>
      <c r="AN701" s="368"/>
      <c r="AO701" s="368"/>
      <c r="AP701" s="368"/>
      <c r="AQ701" s="368"/>
      <c r="AR701" s="368"/>
      <c r="AS701" s="368"/>
      <c r="AT701" s="368"/>
      <c r="AU701" s="368"/>
      <c r="AV701" s="368"/>
      <c r="AW701" s="368"/>
      <c r="AX701" s="808"/>
    </row>
    <row r="702" spans="1:50" ht="54" customHeight="1" x14ac:dyDescent="0.2">
      <c r="A702" s="853" t="s">
        <v>139</v>
      </c>
      <c r="B702" s="854"/>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31" t="s">
        <v>481</v>
      </c>
      <c r="AE702" s="332"/>
      <c r="AF702" s="332"/>
      <c r="AG702" s="371" t="s">
        <v>541</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2">
      <c r="A703" s="855"/>
      <c r="B703" s="856"/>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8"/>
      <c r="AD703" s="312" t="s">
        <v>481</v>
      </c>
      <c r="AE703" s="313"/>
      <c r="AF703" s="313"/>
      <c r="AG703" s="86" t="s">
        <v>542</v>
      </c>
      <c r="AH703" s="87"/>
      <c r="AI703" s="87"/>
      <c r="AJ703" s="87"/>
      <c r="AK703" s="87"/>
      <c r="AL703" s="87"/>
      <c r="AM703" s="87"/>
      <c r="AN703" s="87"/>
      <c r="AO703" s="87"/>
      <c r="AP703" s="87"/>
      <c r="AQ703" s="87"/>
      <c r="AR703" s="87"/>
      <c r="AS703" s="87"/>
      <c r="AT703" s="87"/>
      <c r="AU703" s="87"/>
      <c r="AV703" s="87"/>
      <c r="AW703" s="87"/>
      <c r="AX703" s="88"/>
    </row>
    <row r="704" spans="1:50" ht="46.5" customHeight="1" x14ac:dyDescent="0.2">
      <c r="A704" s="857"/>
      <c r="B704" s="858"/>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5" t="s">
        <v>481</v>
      </c>
      <c r="AE704" s="766"/>
      <c r="AF704" s="766"/>
      <c r="AG704" s="152" t="s">
        <v>543</v>
      </c>
      <c r="AH704" s="93"/>
      <c r="AI704" s="93"/>
      <c r="AJ704" s="93"/>
      <c r="AK704" s="93"/>
      <c r="AL704" s="93"/>
      <c r="AM704" s="93"/>
      <c r="AN704" s="93"/>
      <c r="AO704" s="93"/>
      <c r="AP704" s="93"/>
      <c r="AQ704" s="93"/>
      <c r="AR704" s="93"/>
      <c r="AS704" s="93"/>
      <c r="AT704" s="93"/>
      <c r="AU704" s="93"/>
      <c r="AV704" s="93"/>
      <c r="AW704" s="93"/>
      <c r="AX704" s="153"/>
    </row>
    <row r="705" spans="1:50" ht="45.75" customHeight="1" x14ac:dyDescent="0.2">
      <c r="A705" s="623" t="s">
        <v>38</v>
      </c>
      <c r="B705" s="624"/>
      <c r="C705" s="804" t="s">
        <v>40</v>
      </c>
      <c r="D705" s="805"/>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6"/>
      <c r="AD705" s="697" t="s">
        <v>481</v>
      </c>
      <c r="AE705" s="698"/>
      <c r="AF705" s="698"/>
      <c r="AG705" s="110" t="s">
        <v>589</v>
      </c>
      <c r="AH705" s="90"/>
      <c r="AI705" s="90"/>
      <c r="AJ705" s="90"/>
      <c r="AK705" s="90"/>
      <c r="AL705" s="90"/>
      <c r="AM705" s="90"/>
      <c r="AN705" s="90"/>
      <c r="AO705" s="90"/>
      <c r="AP705" s="90"/>
      <c r="AQ705" s="90"/>
      <c r="AR705" s="90"/>
      <c r="AS705" s="90"/>
      <c r="AT705" s="90"/>
      <c r="AU705" s="90"/>
      <c r="AV705" s="90"/>
      <c r="AW705" s="90"/>
      <c r="AX705" s="111"/>
    </row>
    <row r="706" spans="1:50" ht="45.75" customHeight="1" x14ac:dyDescent="0.2">
      <c r="A706" s="625"/>
      <c r="B706" s="626"/>
      <c r="C706" s="777"/>
      <c r="D706" s="778"/>
      <c r="E706" s="713" t="s">
        <v>302</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12" t="s">
        <v>537</v>
      </c>
      <c r="AE706" s="313"/>
      <c r="AF706" s="646"/>
      <c r="AG706" s="152"/>
      <c r="AH706" s="93"/>
      <c r="AI706" s="93"/>
      <c r="AJ706" s="93"/>
      <c r="AK706" s="93"/>
      <c r="AL706" s="93"/>
      <c r="AM706" s="93"/>
      <c r="AN706" s="93"/>
      <c r="AO706" s="93"/>
      <c r="AP706" s="93"/>
      <c r="AQ706" s="93"/>
      <c r="AR706" s="93"/>
      <c r="AS706" s="93"/>
      <c r="AT706" s="93"/>
      <c r="AU706" s="93"/>
      <c r="AV706" s="93"/>
      <c r="AW706" s="93"/>
      <c r="AX706" s="153"/>
    </row>
    <row r="707" spans="1:50" ht="45.75" customHeight="1" x14ac:dyDescent="0.2">
      <c r="A707" s="625"/>
      <c r="B707" s="626"/>
      <c r="C707" s="779"/>
      <c r="D707" s="780"/>
      <c r="E707" s="716" t="s">
        <v>242</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8" t="s">
        <v>538</v>
      </c>
      <c r="AE707" s="819"/>
      <c r="AF707" s="819"/>
      <c r="AG707" s="152"/>
      <c r="AH707" s="93"/>
      <c r="AI707" s="93"/>
      <c r="AJ707" s="93"/>
      <c r="AK707" s="93"/>
      <c r="AL707" s="93"/>
      <c r="AM707" s="93"/>
      <c r="AN707" s="93"/>
      <c r="AO707" s="93"/>
      <c r="AP707" s="93"/>
      <c r="AQ707" s="93"/>
      <c r="AR707" s="93"/>
      <c r="AS707" s="93"/>
      <c r="AT707" s="93"/>
      <c r="AU707" s="93"/>
      <c r="AV707" s="93"/>
      <c r="AW707" s="93"/>
      <c r="AX707" s="153"/>
    </row>
    <row r="708" spans="1:50" ht="32.85" customHeight="1" x14ac:dyDescent="0.2">
      <c r="A708" s="625"/>
      <c r="B708" s="627"/>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87" t="s">
        <v>539</v>
      </c>
      <c r="AE708" s="588"/>
      <c r="AF708" s="588"/>
      <c r="AG708" s="725" t="s">
        <v>480</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2">
      <c r="A709" s="625"/>
      <c r="B709" s="627"/>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481</v>
      </c>
      <c r="AE709" s="313"/>
      <c r="AF709" s="313"/>
      <c r="AG709" s="86" t="s">
        <v>544</v>
      </c>
      <c r="AH709" s="87"/>
      <c r="AI709" s="87"/>
      <c r="AJ709" s="87"/>
      <c r="AK709" s="87"/>
      <c r="AL709" s="87"/>
      <c r="AM709" s="87"/>
      <c r="AN709" s="87"/>
      <c r="AO709" s="87"/>
      <c r="AP709" s="87"/>
      <c r="AQ709" s="87"/>
      <c r="AR709" s="87"/>
      <c r="AS709" s="87"/>
      <c r="AT709" s="87"/>
      <c r="AU709" s="87"/>
      <c r="AV709" s="87"/>
      <c r="AW709" s="87"/>
      <c r="AX709" s="88"/>
    </row>
    <row r="710" spans="1:50" ht="35.1" customHeight="1" x14ac:dyDescent="0.2">
      <c r="A710" s="625"/>
      <c r="B710" s="627"/>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481</v>
      </c>
      <c r="AE710" s="313"/>
      <c r="AF710" s="313"/>
      <c r="AG710" s="86" t="s">
        <v>575</v>
      </c>
      <c r="AH710" s="87"/>
      <c r="AI710" s="87"/>
      <c r="AJ710" s="87"/>
      <c r="AK710" s="87"/>
      <c r="AL710" s="87"/>
      <c r="AM710" s="87"/>
      <c r="AN710" s="87"/>
      <c r="AO710" s="87"/>
      <c r="AP710" s="87"/>
      <c r="AQ710" s="87"/>
      <c r="AR710" s="87"/>
      <c r="AS710" s="87"/>
      <c r="AT710" s="87"/>
      <c r="AU710" s="87"/>
      <c r="AV710" s="87"/>
      <c r="AW710" s="87"/>
      <c r="AX710" s="88"/>
    </row>
    <row r="711" spans="1:50" ht="30.15" customHeight="1" x14ac:dyDescent="0.2">
      <c r="A711" s="625"/>
      <c r="B711" s="627"/>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6"/>
      <c r="AD711" s="312" t="s">
        <v>481</v>
      </c>
      <c r="AE711" s="313"/>
      <c r="AF711" s="313"/>
      <c r="AG711" s="86" t="s">
        <v>574</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25"/>
      <c r="B712" s="627"/>
      <c r="C712" s="377" t="s">
        <v>270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6"/>
      <c r="AD712" s="765" t="s">
        <v>539</v>
      </c>
      <c r="AE712" s="766"/>
      <c r="AF712" s="766"/>
      <c r="AG712" s="793" t="s">
        <v>487</v>
      </c>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2">
      <c r="A713" s="625"/>
      <c r="B713" s="627"/>
      <c r="C713" s="967" t="s">
        <v>271</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539</v>
      </c>
      <c r="AE713" s="313"/>
      <c r="AF713" s="646"/>
      <c r="AG713" s="86" t="s">
        <v>487</v>
      </c>
      <c r="AH713" s="87"/>
      <c r="AI713" s="87"/>
      <c r="AJ713" s="87"/>
      <c r="AK713" s="87"/>
      <c r="AL713" s="87"/>
      <c r="AM713" s="87"/>
      <c r="AN713" s="87"/>
      <c r="AO713" s="87"/>
      <c r="AP713" s="87"/>
      <c r="AQ713" s="87"/>
      <c r="AR713" s="87"/>
      <c r="AS713" s="87"/>
      <c r="AT713" s="87"/>
      <c r="AU713" s="87"/>
      <c r="AV713" s="87"/>
      <c r="AW713" s="87"/>
      <c r="AX713" s="88"/>
    </row>
    <row r="714" spans="1:50" ht="36" customHeight="1" x14ac:dyDescent="0.2">
      <c r="A714" s="628"/>
      <c r="B714" s="629"/>
      <c r="C714" s="630" t="s">
        <v>248</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90" t="s">
        <v>481</v>
      </c>
      <c r="AE714" s="791"/>
      <c r="AF714" s="792"/>
      <c r="AG714" s="719" t="s">
        <v>545</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2">
      <c r="A715" s="623" t="s">
        <v>39</v>
      </c>
      <c r="B715" s="767"/>
      <c r="C715" s="768" t="s">
        <v>249</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481</v>
      </c>
      <c r="AE715" s="588"/>
      <c r="AF715" s="639"/>
      <c r="AG715" s="725" t="s">
        <v>570</v>
      </c>
      <c r="AH715" s="726"/>
      <c r="AI715" s="726"/>
      <c r="AJ715" s="726"/>
      <c r="AK715" s="726"/>
      <c r="AL715" s="726"/>
      <c r="AM715" s="726"/>
      <c r="AN715" s="726"/>
      <c r="AO715" s="726"/>
      <c r="AP715" s="726"/>
      <c r="AQ715" s="726"/>
      <c r="AR715" s="726"/>
      <c r="AS715" s="726"/>
      <c r="AT715" s="726"/>
      <c r="AU715" s="726"/>
      <c r="AV715" s="726"/>
      <c r="AW715" s="726"/>
      <c r="AX715" s="727"/>
    </row>
    <row r="716" spans="1:50" ht="40.200000000000003" customHeight="1" x14ac:dyDescent="0.2">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481</v>
      </c>
      <c r="AE716" s="610"/>
      <c r="AF716" s="610"/>
      <c r="AG716" s="86" t="s">
        <v>582</v>
      </c>
      <c r="AH716" s="87"/>
      <c r="AI716" s="87"/>
      <c r="AJ716" s="87"/>
      <c r="AK716" s="87"/>
      <c r="AL716" s="87"/>
      <c r="AM716" s="87"/>
      <c r="AN716" s="87"/>
      <c r="AO716" s="87"/>
      <c r="AP716" s="87"/>
      <c r="AQ716" s="87"/>
      <c r="AR716" s="87"/>
      <c r="AS716" s="87"/>
      <c r="AT716" s="87"/>
      <c r="AU716" s="87"/>
      <c r="AV716" s="87"/>
      <c r="AW716" s="87"/>
      <c r="AX716" s="88"/>
    </row>
    <row r="717" spans="1:50" ht="45.6" customHeight="1" x14ac:dyDescent="0.2">
      <c r="A717" s="625"/>
      <c r="B717" s="627"/>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540</v>
      </c>
      <c r="AE717" s="313"/>
      <c r="AF717" s="313"/>
      <c r="AG717" s="86" t="s">
        <v>547</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28"/>
      <c r="B718" s="629"/>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481</v>
      </c>
      <c r="AE718" s="313"/>
      <c r="AF718" s="313"/>
      <c r="AG718" s="112" t="s">
        <v>546</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539</v>
      </c>
      <c r="AE719" s="588"/>
      <c r="AF719" s="588"/>
      <c r="AG719" s="110"/>
      <c r="AH719" s="90"/>
      <c r="AI719" s="90"/>
      <c r="AJ719" s="90"/>
      <c r="AK719" s="90"/>
      <c r="AL719" s="90"/>
      <c r="AM719" s="90"/>
      <c r="AN719" s="90"/>
      <c r="AO719" s="90"/>
      <c r="AP719" s="90"/>
      <c r="AQ719" s="90"/>
      <c r="AR719" s="90"/>
      <c r="AS719" s="90"/>
      <c r="AT719" s="90"/>
      <c r="AU719" s="90"/>
      <c r="AV719" s="90"/>
      <c r="AW719" s="90"/>
      <c r="AX719" s="111"/>
    </row>
    <row r="720" spans="1:50" ht="19.95" customHeight="1" x14ac:dyDescent="0.2">
      <c r="A720" s="761"/>
      <c r="B720" s="762"/>
      <c r="C720" s="286" t="s">
        <v>263</v>
      </c>
      <c r="D720" s="284"/>
      <c r="E720" s="284"/>
      <c r="F720" s="287"/>
      <c r="G720" s="283" t="s">
        <v>264</v>
      </c>
      <c r="H720" s="284"/>
      <c r="I720" s="284"/>
      <c r="J720" s="284"/>
      <c r="K720" s="284"/>
      <c r="L720" s="284"/>
      <c r="M720" s="284"/>
      <c r="N720" s="283" t="s">
        <v>267</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1"/>
      <c r="B721" s="762"/>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2">
      <c r="A722" s="761"/>
      <c r="B722" s="762"/>
      <c r="C722" s="280"/>
      <c r="D722" s="281"/>
      <c r="E722" s="281"/>
      <c r="F722" s="282"/>
      <c r="G722" s="271"/>
      <c r="H722" s="272"/>
      <c r="I722" s="68" t="str">
        <f>IF(OR(G722="　", G722=""), "", "-")</f>
        <v/>
      </c>
      <c r="J722" s="275"/>
      <c r="K722" s="275"/>
      <c r="L722" s="68" t="str">
        <f>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2">
      <c r="A723" s="761"/>
      <c r="B723" s="762"/>
      <c r="C723" s="280"/>
      <c r="D723" s="281"/>
      <c r="E723" s="281"/>
      <c r="F723" s="282"/>
      <c r="G723" s="271"/>
      <c r="H723" s="272"/>
      <c r="I723" s="68" t="str">
        <f>IF(OR(G723="　", G723=""), "", "-")</f>
        <v/>
      </c>
      <c r="J723" s="275"/>
      <c r="K723" s="275"/>
      <c r="L723" s="68" t="str">
        <f>IF(M723="","","-")</f>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61"/>
      <c r="B724" s="762"/>
      <c r="C724" s="280"/>
      <c r="D724" s="281"/>
      <c r="E724" s="281"/>
      <c r="F724" s="282"/>
      <c r="G724" s="271"/>
      <c r="H724" s="272"/>
      <c r="I724" s="68" t="str">
        <f>IF(OR(G724="　", G724=""), "", "-")</f>
        <v/>
      </c>
      <c r="J724" s="275"/>
      <c r="K724" s="275"/>
      <c r="L724" s="68" t="str">
        <f>IF(M724="","","-")</f>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2">
      <c r="A725" s="763"/>
      <c r="B725" s="764"/>
      <c r="C725" s="309"/>
      <c r="D725" s="310"/>
      <c r="E725" s="310"/>
      <c r="F725" s="311"/>
      <c r="G725" s="273"/>
      <c r="H725" s="274"/>
      <c r="I725" s="70" t="str">
        <f>IF(OR(G725="　", G725=""), "", "-")</f>
        <v/>
      </c>
      <c r="J725" s="276"/>
      <c r="K725" s="276"/>
      <c r="L725" s="70" t="str">
        <f>IF(M725="","","-")</f>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650000000000006" customHeight="1" x14ac:dyDescent="0.2">
      <c r="A726" s="623" t="s">
        <v>47</v>
      </c>
      <c r="B726" s="785"/>
      <c r="C726" s="798" t="s">
        <v>52</v>
      </c>
      <c r="D726" s="820"/>
      <c r="E726" s="820"/>
      <c r="F726" s="821"/>
      <c r="G726" s="560" t="s">
        <v>581</v>
      </c>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61"/>
    </row>
    <row r="727" spans="1:50" ht="67.650000000000006" customHeight="1" thickBot="1" x14ac:dyDescent="0.25">
      <c r="A727" s="786"/>
      <c r="B727" s="787"/>
      <c r="C727" s="731" t="s">
        <v>56</v>
      </c>
      <c r="D727" s="732"/>
      <c r="E727" s="732"/>
      <c r="F727" s="733"/>
      <c r="G727" s="558" t="s">
        <v>577</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0" ht="24" customHeight="1" x14ac:dyDescent="0.2">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0" ht="67.650000000000006" customHeight="1" thickBot="1" x14ac:dyDescent="0.25">
      <c r="A729" s="617" t="s">
        <v>593</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0" ht="24.75" customHeight="1" x14ac:dyDescent="0.2">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0" ht="67.650000000000006" customHeight="1" thickBot="1" x14ac:dyDescent="0.25">
      <c r="A731" s="782" t="s">
        <v>594</v>
      </c>
      <c r="B731" s="783"/>
      <c r="C731" s="783"/>
      <c r="D731" s="783"/>
      <c r="E731" s="784"/>
      <c r="F731" s="712" t="s">
        <v>595</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0" ht="24.75" customHeight="1" x14ac:dyDescent="0.2">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0" ht="66" customHeight="1" thickBot="1" x14ac:dyDescent="0.25">
      <c r="A733" s="656" t="s">
        <v>303</v>
      </c>
      <c r="B733" s="657"/>
      <c r="C733" s="657"/>
      <c r="D733" s="657"/>
      <c r="E733" s="658"/>
      <c r="F733" s="620" t="s">
        <v>596</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0" ht="24.75" customHeight="1" x14ac:dyDescent="0.2">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0" ht="67.650000000000006" customHeight="1" thickBot="1" x14ac:dyDescent="0.25">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0" ht="24.75" customHeight="1" x14ac:dyDescent="0.2">
      <c r="A736" s="633" t="s">
        <v>276</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row>
    <row r="737" spans="1:52" ht="24.75" customHeight="1" x14ac:dyDescent="0.2">
      <c r="A737" s="974" t="s">
        <v>324</v>
      </c>
      <c r="B737" s="195"/>
      <c r="C737" s="195"/>
      <c r="D737" s="196"/>
      <c r="E737" s="975" t="s">
        <v>507</v>
      </c>
      <c r="F737" s="975"/>
      <c r="G737" s="975"/>
      <c r="H737" s="975"/>
      <c r="I737" s="975"/>
      <c r="J737" s="975"/>
      <c r="K737" s="975"/>
      <c r="L737" s="975"/>
      <c r="M737" s="975"/>
      <c r="N737" s="351" t="s">
        <v>319</v>
      </c>
      <c r="O737" s="351"/>
      <c r="P737" s="351"/>
      <c r="Q737" s="351"/>
      <c r="R737" s="975" t="s">
        <v>504</v>
      </c>
      <c r="S737" s="975"/>
      <c r="T737" s="975"/>
      <c r="U737" s="975"/>
      <c r="V737" s="975"/>
      <c r="W737" s="975"/>
      <c r="X737" s="975"/>
      <c r="Y737" s="975"/>
      <c r="Z737" s="975"/>
      <c r="AA737" s="351" t="s">
        <v>318</v>
      </c>
      <c r="AB737" s="351"/>
      <c r="AC737" s="351"/>
      <c r="AD737" s="351"/>
      <c r="AE737" s="975" t="s">
        <v>507</v>
      </c>
      <c r="AF737" s="975"/>
      <c r="AG737" s="975"/>
      <c r="AH737" s="975"/>
      <c r="AI737" s="975"/>
      <c r="AJ737" s="975"/>
      <c r="AK737" s="975"/>
      <c r="AL737" s="975"/>
      <c r="AM737" s="975"/>
      <c r="AN737" s="351" t="s">
        <v>317</v>
      </c>
      <c r="AO737" s="351"/>
      <c r="AP737" s="351"/>
      <c r="AQ737" s="351"/>
      <c r="AR737" s="981" t="s">
        <v>507</v>
      </c>
      <c r="AS737" s="982"/>
      <c r="AT737" s="982"/>
      <c r="AU737" s="982"/>
      <c r="AV737" s="982"/>
      <c r="AW737" s="982"/>
      <c r="AX737" s="983"/>
      <c r="AY737" s="74"/>
      <c r="AZ737" s="74"/>
    </row>
    <row r="738" spans="1:52" ht="24.75" customHeight="1" x14ac:dyDescent="0.2">
      <c r="A738" s="974" t="s">
        <v>316</v>
      </c>
      <c r="B738" s="195"/>
      <c r="C738" s="195"/>
      <c r="D738" s="196"/>
      <c r="E738" s="975" t="s">
        <v>507</v>
      </c>
      <c r="F738" s="975"/>
      <c r="G738" s="975"/>
      <c r="H738" s="975"/>
      <c r="I738" s="975"/>
      <c r="J738" s="975"/>
      <c r="K738" s="975"/>
      <c r="L738" s="975"/>
      <c r="M738" s="975"/>
      <c r="N738" s="351" t="s">
        <v>315</v>
      </c>
      <c r="O738" s="351"/>
      <c r="P738" s="351"/>
      <c r="Q738" s="351"/>
      <c r="R738" s="975" t="s">
        <v>512</v>
      </c>
      <c r="S738" s="975"/>
      <c r="T738" s="975"/>
      <c r="U738" s="975"/>
      <c r="V738" s="975"/>
      <c r="W738" s="975"/>
      <c r="X738" s="975"/>
      <c r="Y738" s="975"/>
      <c r="Z738" s="975"/>
      <c r="AA738" s="351" t="s">
        <v>314</v>
      </c>
      <c r="AB738" s="351"/>
      <c r="AC738" s="351"/>
      <c r="AD738" s="351"/>
      <c r="AE738" s="975" t="s">
        <v>513</v>
      </c>
      <c r="AF738" s="975"/>
      <c r="AG738" s="975"/>
      <c r="AH738" s="975"/>
      <c r="AI738" s="975"/>
      <c r="AJ738" s="975"/>
      <c r="AK738" s="975"/>
      <c r="AL738" s="975"/>
      <c r="AM738" s="975"/>
      <c r="AN738" s="351" t="s">
        <v>313</v>
      </c>
      <c r="AO738" s="351"/>
      <c r="AP738" s="351"/>
      <c r="AQ738" s="351"/>
      <c r="AR738" s="981" t="s">
        <v>514</v>
      </c>
      <c r="AS738" s="982"/>
      <c r="AT738" s="982"/>
      <c r="AU738" s="982"/>
      <c r="AV738" s="982"/>
      <c r="AW738" s="982"/>
      <c r="AX738" s="983"/>
    </row>
    <row r="739" spans="1:52" ht="24.75" customHeight="1" x14ac:dyDescent="0.2">
      <c r="A739" s="974" t="s">
        <v>312</v>
      </c>
      <c r="B739" s="195"/>
      <c r="C739" s="195"/>
      <c r="D739" s="196"/>
      <c r="E739" s="975" t="s">
        <v>576</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5">
      <c r="A740" s="956" t="s">
        <v>336</v>
      </c>
      <c r="B740" s="957"/>
      <c r="C740" s="957"/>
      <c r="D740" s="958"/>
      <c r="E740" s="959" t="s">
        <v>478</v>
      </c>
      <c r="F740" s="960"/>
      <c r="G740" s="960"/>
      <c r="H740" s="78" t="str">
        <f>IF(E740="", "", "(")</f>
        <v>(</v>
      </c>
      <c r="I740" s="960"/>
      <c r="J740" s="960"/>
      <c r="K740" s="78" t="str">
        <f>IF(OR(I740="　", I740=""), "", "-")</f>
        <v/>
      </c>
      <c r="L740" s="961">
        <v>30</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2">
      <c r="A741" s="597" t="s">
        <v>305</v>
      </c>
      <c r="B741" s="598"/>
      <c r="C741" s="598"/>
      <c r="D741" s="598"/>
      <c r="E741" s="598"/>
      <c r="F741" s="599"/>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597"/>
      <c r="B742" s="598"/>
      <c r="C742" s="598"/>
      <c r="D742" s="598"/>
      <c r="E742" s="598"/>
      <c r="F742" s="59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597"/>
      <c r="B743" s="598"/>
      <c r="C743" s="598"/>
      <c r="D743" s="598"/>
      <c r="E743" s="598"/>
      <c r="F743" s="59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597"/>
      <c r="B744" s="598"/>
      <c r="C744" s="598"/>
      <c r="D744" s="598"/>
      <c r="E744" s="598"/>
      <c r="F744" s="59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597"/>
      <c r="B745" s="598"/>
      <c r="C745" s="598"/>
      <c r="D745" s="598"/>
      <c r="E745" s="598"/>
      <c r="F745" s="59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597"/>
      <c r="B746" s="598"/>
      <c r="C746" s="598"/>
      <c r="D746" s="598"/>
      <c r="E746" s="598"/>
      <c r="F746" s="59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597"/>
      <c r="B747" s="598"/>
      <c r="C747" s="598"/>
      <c r="D747" s="598"/>
      <c r="E747" s="598"/>
      <c r="F747" s="59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597"/>
      <c r="B748" s="598"/>
      <c r="C748" s="598"/>
      <c r="D748" s="598"/>
      <c r="E748" s="598"/>
      <c r="F748" s="59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597"/>
      <c r="B749" s="598"/>
      <c r="C749" s="598"/>
      <c r="D749" s="598"/>
      <c r="E749" s="598"/>
      <c r="F749" s="59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597"/>
      <c r="B750" s="598"/>
      <c r="C750" s="598"/>
      <c r="D750" s="598"/>
      <c r="E750" s="598"/>
      <c r="F750" s="59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597"/>
      <c r="B751" s="598"/>
      <c r="C751" s="598"/>
      <c r="D751" s="598"/>
      <c r="E751" s="598"/>
      <c r="F751" s="59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597"/>
      <c r="B752" s="598"/>
      <c r="C752" s="598"/>
      <c r="D752" s="598"/>
      <c r="E752" s="598"/>
      <c r="F752" s="59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597"/>
      <c r="B753" s="598"/>
      <c r="C753" s="598"/>
      <c r="D753" s="598"/>
      <c r="E753" s="598"/>
      <c r="F753" s="59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597"/>
      <c r="B754" s="598"/>
      <c r="C754" s="598"/>
      <c r="D754" s="598"/>
      <c r="E754" s="598"/>
      <c r="F754" s="59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597"/>
      <c r="B755" s="598"/>
      <c r="C755" s="598"/>
      <c r="D755" s="598"/>
      <c r="E755" s="598"/>
      <c r="F755" s="59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597"/>
      <c r="B756" s="598"/>
      <c r="C756" s="598"/>
      <c r="D756" s="598"/>
      <c r="E756" s="598"/>
      <c r="F756" s="59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597"/>
      <c r="B757" s="598"/>
      <c r="C757" s="598"/>
      <c r="D757" s="598"/>
      <c r="E757" s="598"/>
      <c r="F757" s="59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597"/>
      <c r="B758" s="598"/>
      <c r="C758" s="598"/>
      <c r="D758" s="598"/>
      <c r="E758" s="598"/>
      <c r="F758" s="59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597"/>
      <c r="B759" s="598"/>
      <c r="C759" s="598"/>
      <c r="D759" s="598"/>
      <c r="E759" s="598"/>
      <c r="F759" s="59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597"/>
      <c r="B760" s="598"/>
      <c r="C760" s="598"/>
      <c r="D760" s="598"/>
      <c r="E760" s="598"/>
      <c r="F760" s="59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597"/>
      <c r="B761" s="598"/>
      <c r="C761" s="598"/>
      <c r="D761" s="598"/>
      <c r="E761" s="598"/>
      <c r="F761" s="59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thickBot="1" x14ac:dyDescent="0.25">
      <c r="A762" s="597"/>
      <c r="B762" s="598"/>
      <c r="C762" s="598"/>
      <c r="D762" s="598"/>
      <c r="E762" s="598"/>
      <c r="F762" s="59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597"/>
      <c r="B763" s="598"/>
      <c r="C763" s="598"/>
      <c r="D763" s="598"/>
      <c r="E763" s="598"/>
      <c r="F763" s="59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597"/>
      <c r="B764" s="598"/>
      <c r="C764" s="598"/>
      <c r="D764" s="598"/>
      <c r="E764" s="598"/>
      <c r="F764" s="59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597"/>
      <c r="B765" s="598"/>
      <c r="C765" s="598"/>
      <c r="D765" s="598"/>
      <c r="E765" s="598"/>
      <c r="F765" s="59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597"/>
      <c r="B766" s="598"/>
      <c r="C766" s="598"/>
      <c r="D766" s="598"/>
      <c r="E766" s="598"/>
      <c r="F766" s="59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597"/>
      <c r="B767" s="598"/>
      <c r="C767" s="598"/>
      <c r="D767" s="598"/>
      <c r="E767" s="598"/>
      <c r="F767" s="59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597"/>
      <c r="B768" s="598"/>
      <c r="C768" s="598"/>
      <c r="D768" s="598"/>
      <c r="E768" s="598"/>
      <c r="F768" s="59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597"/>
      <c r="B769" s="598"/>
      <c r="C769" s="598"/>
      <c r="D769" s="598"/>
      <c r="E769" s="598"/>
      <c r="F769" s="59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597"/>
      <c r="B770" s="598"/>
      <c r="C770" s="598"/>
      <c r="D770" s="598"/>
      <c r="E770" s="598"/>
      <c r="F770" s="59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597"/>
      <c r="B771" s="598"/>
      <c r="C771" s="598"/>
      <c r="D771" s="598"/>
      <c r="E771" s="598"/>
      <c r="F771" s="59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597"/>
      <c r="B772" s="598"/>
      <c r="C772" s="598"/>
      <c r="D772" s="598"/>
      <c r="E772" s="598"/>
      <c r="F772" s="59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597"/>
      <c r="B773" s="598"/>
      <c r="C773" s="598"/>
      <c r="D773" s="598"/>
      <c r="E773" s="598"/>
      <c r="F773" s="59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597"/>
      <c r="B774" s="598"/>
      <c r="C774" s="598"/>
      <c r="D774" s="598"/>
      <c r="E774" s="598"/>
      <c r="F774" s="59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597"/>
      <c r="B775" s="598"/>
      <c r="C775" s="598"/>
      <c r="D775" s="598"/>
      <c r="E775" s="598"/>
      <c r="F775" s="59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597"/>
      <c r="B776" s="598"/>
      <c r="C776" s="598"/>
      <c r="D776" s="598"/>
      <c r="E776" s="598"/>
      <c r="F776" s="59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597"/>
      <c r="B777" s="598"/>
      <c r="C777" s="598"/>
      <c r="D777" s="598"/>
      <c r="E777" s="598"/>
      <c r="F777" s="59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597"/>
      <c r="B778" s="598"/>
      <c r="C778" s="598"/>
      <c r="D778" s="598"/>
      <c r="E778" s="598"/>
      <c r="F778" s="59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600"/>
      <c r="B779" s="601"/>
      <c r="C779" s="601"/>
      <c r="D779" s="601"/>
      <c r="E779" s="601"/>
      <c r="F779" s="60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1" t="s">
        <v>307</v>
      </c>
      <c r="B780" s="612"/>
      <c r="C780" s="612"/>
      <c r="D780" s="612"/>
      <c r="E780" s="612"/>
      <c r="F780" s="613"/>
      <c r="G780" s="578" t="s">
        <v>548</v>
      </c>
      <c r="H780" s="579"/>
      <c r="I780" s="579"/>
      <c r="J780" s="579"/>
      <c r="K780" s="579"/>
      <c r="L780" s="579"/>
      <c r="M780" s="579"/>
      <c r="N780" s="579"/>
      <c r="O780" s="579"/>
      <c r="P780" s="579"/>
      <c r="Q780" s="579"/>
      <c r="R780" s="579"/>
      <c r="S780" s="579"/>
      <c r="T780" s="579"/>
      <c r="U780" s="579"/>
      <c r="V780" s="579"/>
      <c r="W780" s="579"/>
      <c r="X780" s="579"/>
      <c r="Y780" s="579"/>
      <c r="Z780" s="579"/>
      <c r="AA780" s="579"/>
      <c r="AB780" s="580"/>
      <c r="AC780" s="578" t="s">
        <v>552</v>
      </c>
      <c r="AD780" s="579"/>
      <c r="AE780" s="579"/>
      <c r="AF780" s="579"/>
      <c r="AG780" s="579"/>
      <c r="AH780" s="579"/>
      <c r="AI780" s="579"/>
      <c r="AJ780" s="579"/>
      <c r="AK780" s="579"/>
      <c r="AL780" s="579"/>
      <c r="AM780" s="579"/>
      <c r="AN780" s="579"/>
      <c r="AO780" s="579"/>
      <c r="AP780" s="579"/>
      <c r="AQ780" s="579"/>
      <c r="AR780" s="579"/>
      <c r="AS780" s="579"/>
      <c r="AT780" s="579"/>
      <c r="AU780" s="579"/>
      <c r="AV780" s="579"/>
      <c r="AW780" s="579"/>
      <c r="AX780" s="776"/>
    </row>
    <row r="781" spans="1:50" ht="24.75" customHeight="1" x14ac:dyDescent="0.2">
      <c r="A781" s="614"/>
      <c r="B781" s="615"/>
      <c r="C781" s="615"/>
      <c r="D781" s="615"/>
      <c r="E781" s="615"/>
      <c r="F781" s="616"/>
      <c r="G781" s="798" t="s">
        <v>17</v>
      </c>
      <c r="H781" s="651"/>
      <c r="I781" s="651"/>
      <c r="J781" s="651"/>
      <c r="K781" s="651"/>
      <c r="L781" s="650" t="s">
        <v>18</v>
      </c>
      <c r="M781" s="651"/>
      <c r="N781" s="651"/>
      <c r="O781" s="651"/>
      <c r="P781" s="651"/>
      <c r="Q781" s="651"/>
      <c r="R781" s="651"/>
      <c r="S781" s="651"/>
      <c r="T781" s="651"/>
      <c r="U781" s="651"/>
      <c r="V781" s="651"/>
      <c r="W781" s="651"/>
      <c r="X781" s="652"/>
      <c r="Y781" s="636" t="s">
        <v>19</v>
      </c>
      <c r="Z781" s="637"/>
      <c r="AA781" s="637"/>
      <c r="AB781" s="781"/>
      <c r="AC781" s="798" t="s">
        <v>17</v>
      </c>
      <c r="AD781" s="651"/>
      <c r="AE781" s="651"/>
      <c r="AF781" s="651"/>
      <c r="AG781" s="651"/>
      <c r="AH781" s="650" t="s">
        <v>18</v>
      </c>
      <c r="AI781" s="651"/>
      <c r="AJ781" s="651"/>
      <c r="AK781" s="651"/>
      <c r="AL781" s="651"/>
      <c r="AM781" s="651"/>
      <c r="AN781" s="651"/>
      <c r="AO781" s="651"/>
      <c r="AP781" s="651"/>
      <c r="AQ781" s="651"/>
      <c r="AR781" s="651"/>
      <c r="AS781" s="651"/>
      <c r="AT781" s="652"/>
      <c r="AU781" s="636" t="s">
        <v>19</v>
      </c>
      <c r="AV781" s="637"/>
      <c r="AW781" s="637"/>
      <c r="AX781" s="638"/>
    </row>
    <row r="782" spans="1:50" ht="24.75" customHeight="1" x14ac:dyDescent="0.2">
      <c r="A782" s="614"/>
      <c r="B782" s="615"/>
      <c r="C782" s="615"/>
      <c r="D782" s="615"/>
      <c r="E782" s="615"/>
      <c r="F782" s="616"/>
      <c r="G782" s="653" t="s">
        <v>549</v>
      </c>
      <c r="H782" s="654"/>
      <c r="I782" s="654"/>
      <c r="J782" s="654"/>
      <c r="K782" s="655"/>
      <c r="L782" s="647" t="s">
        <v>550</v>
      </c>
      <c r="M782" s="648"/>
      <c r="N782" s="648"/>
      <c r="O782" s="648"/>
      <c r="P782" s="648"/>
      <c r="Q782" s="648"/>
      <c r="R782" s="648"/>
      <c r="S782" s="648"/>
      <c r="T782" s="648"/>
      <c r="U782" s="648"/>
      <c r="V782" s="648"/>
      <c r="W782" s="648"/>
      <c r="X782" s="649"/>
      <c r="Y782" s="374">
        <v>22.467734</v>
      </c>
      <c r="Z782" s="375"/>
      <c r="AA782" s="375"/>
      <c r="AB782" s="788"/>
      <c r="AC782" s="653" t="s">
        <v>549</v>
      </c>
      <c r="AD782" s="654"/>
      <c r="AE782" s="654"/>
      <c r="AF782" s="654"/>
      <c r="AG782" s="655"/>
      <c r="AH782" s="647" t="s">
        <v>556</v>
      </c>
      <c r="AI782" s="648"/>
      <c r="AJ782" s="648"/>
      <c r="AK782" s="648"/>
      <c r="AL782" s="648"/>
      <c r="AM782" s="648"/>
      <c r="AN782" s="648"/>
      <c r="AO782" s="648"/>
      <c r="AP782" s="648"/>
      <c r="AQ782" s="648"/>
      <c r="AR782" s="648"/>
      <c r="AS782" s="648"/>
      <c r="AT782" s="649"/>
      <c r="AU782" s="374">
        <v>6.51</v>
      </c>
      <c r="AV782" s="375"/>
      <c r="AW782" s="375"/>
      <c r="AX782" s="376"/>
    </row>
    <row r="783" spans="1:50" ht="24.75" customHeight="1" x14ac:dyDescent="0.2">
      <c r="A783" s="614"/>
      <c r="B783" s="615"/>
      <c r="C783" s="615"/>
      <c r="D783" s="615"/>
      <c r="E783" s="615"/>
      <c r="F783" s="616"/>
      <c r="G783" s="589" t="s">
        <v>79</v>
      </c>
      <c r="H783" s="590"/>
      <c r="I783" s="590"/>
      <c r="J783" s="590"/>
      <c r="K783" s="591"/>
      <c r="L783" s="581" t="s">
        <v>551</v>
      </c>
      <c r="M783" s="582"/>
      <c r="N783" s="582"/>
      <c r="O783" s="582"/>
      <c r="P783" s="582"/>
      <c r="Q783" s="582"/>
      <c r="R783" s="582"/>
      <c r="S783" s="582"/>
      <c r="T783" s="582"/>
      <c r="U783" s="582"/>
      <c r="V783" s="582"/>
      <c r="W783" s="582"/>
      <c r="X783" s="583"/>
      <c r="Y783" s="584">
        <f>0.3186+0.031083+0.026076</f>
        <v>0.37575899999999995</v>
      </c>
      <c r="Z783" s="585"/>
      <c r="AA783" s="585"/>
      <c r="AB783" s="595"/>
      <c r="AC783" s="589" t="s">
        <v>553</v>
      </c>
      <c r="AD783" s="590"/>
      <c r="AE783" s="590"/>
      <c r="AF783" s="590"/>
      <c r="AG783" s="591"/>
      <c r="AH783" s="581" t="s">
        <v>557</v>
      </c>
      <c r="AI783" s="582"/>
      <c r="AJ783" s="582"/>
      <c r="AK783" s="582"/>
      <c r="AL783" s="582"/>
      <c r="AM783" s="582"/>
      <c r="AN783" s="582"/>
      <c r="AO783" s="582"/>
      <c r="AP783" s="582"/>
      <c r="AQ783" s="582"/>
      <c r="AR783" s="582"/>
      <c r="AS783" s="582"/>
      <c r="AT783" s="583"/>
      <c r="AU783" s="584">
        <v>7.58</v>
      </c>
      <c r="AV783" s="585"/>
      <c r="AW783" s="585"/>
      <c r="AX783" s="586"/>
    </row>
    <row r="784" spans="1:50" ht="24.75" customHeight="1" x14ac:dyDescent="0.2">
      <c r="A784" s="614"/>
      <c r="B784" s="615"/>
      <c r="C784" s="615"/>
      <c r="D784" s="615"/>
      <c r="E784" s="615"/>
      <c r="F784" s="616"/>
      <c r="G784" s="589" t="s">
        <v>79</v>
      </c>
      <c r="H784" s="590"/>
      <c r="I784" s="590"/>
      <c r="J784" s="590"/>
      <c r="K784" s="591"/>
      <c r="L784" s="581" t="s">
        <v>584</v>
      </c>
      <c r="M784" s="582"/>
      <c r="N784" s="582"/>
      <c r="O784" s="582"/>
      <c r="P784" s="582"/>
      <c r="Q784" s="582"/>
      <c r="R784" s="582"/>
      <c r="S784" s="582"/>
      <c r="T784" s="582"/>
      <c r="U784" s="582"/>
      <c r="V784" s="582"/>
      <c r="W784" s="582"/>
      <c r="X784" s="583"/>
      <c r="Y784" s="584">
        <v>2.2843490000000002</v>
      </c>
      <c r="Z784" s="585"/>
      <c r="AA784" s="585"/>
      <c r="AB784" s="595"/>
      <c r="AC784" s="589" t="s">
        <v>554</v>
      </c>
      <c r="AD784" s="590"/>
      <c r="AE784" s="590"/>
      <c r="AF784" s="590"/>
      <c r="AG784" s="591"/>
      <c r="AH784" s="581" t="s">
        <v>558</v>
      </c>
      <c r="AI784" s="582"/>
      <c r="AJ784" s="582"/>
      <c r="AK784" s="582"/>
      <c r="AL784" s="582"/>
      <c r="AM784" s="582"/>
      <c r="AN784" s="582"/>
      <c r="AO784" s="582"/>
      <c r="AP784" s="582"/>
      <c r="AQ784" s="582"/>
      <c r="AR784" s="582"/>
      <c r="AS784" s="582"/>
      <c r="AT784" s="583"/>
      <c r="AU784" s="584">
        <v>4.47</v>
      </c>
      <c r="AV784" s="585"/>
      <c r="AW784" s="585"/>
      <c r="AX784" s="586"/>
    </row>
    <row r="785" spans="1:50" ht="24.75" customHeight="1" x14ac:dyDescent="0.2">
      <c r="A785" s="614"/>
      <c r="B785" s="615"/>
      <c r="C785" s="615"/>
      <c r="D785" s="615"/>
      <c r="E785" s="615"/>
      <c r="F785" s="616"/>
      <c r="G785" s="589" t="s">
        <v>79</v>
      </c>
      <c r="H785" s="590"/>
      <c r="I785" s="590"/>
      <c r="J785" s="590"/>
      <c r="K785" s="591"/>
      <c r="L785" s="581" t="s">
        <v>586</v>
      </c>
      <c r="M785" s="582"/>
      <c r="N785" s="582"/>
      <c r="O785" s="582"/>
      <c r="P785" s="582"/>
      <c r="Q785" s="582"/>
      <c r="R785" s="582"/>
      <c r="S785" s="582"/>
      <c r="T785" s="582"/>
      <c r="U785" s="582"/>
      <c r="V785" s="582"/>
      <c r="W785" s="582"/>
      <c r="X785" s="583"/>
      <c r="Y785" s="584">
        <f>23.1-25.127842</f>
        <v>-2.0278419999999997</v>
      </c>
      <c r="Z785" s="585"/>
      <c r="AA785" s="585"/>
      <c r="AB785" s="595"/>
      <c r="AC785" s="589" t="s">
        <v>555</v>
      </c>
      <c r="AD785" s="590"/>
      <c r="AE785" s="590"/>
      <c r="AF785" s="590"/>
      <c r="AG785" s="591"/>
      <c r="AH785" s="581" t="s">
        <v>559</v>
      </c>
      <c r="AI785" s="582"/>
      <c r="AJ785" s="582"/>
      <c r="AK785" s="582"/>
      <c r="AL785" s="582"/>
      <c r="AM785" s="582"/>
      <c r="AN785" s="582"/>
      <c r="AO785" s="582"/>
      <c r="AP785" s="582"/>
      <c r="AQ785" s="582"/>
      <c r="AR785" s="582"/>
      <c r="AS785" s="582"/>
      <c r="AT785" s="583"/>
      <c r="AU785" s="584">
        <v>3.45</v>
      </c>
      <c r="AV785" s="585"/>
      <c r="AW785" s="585"/>
      <c r="AX785" s="586"/>
    </row>
    <row r="786" spans="1:50" ht="24.75" customHeight="1" x14ac:dyDescent="0.2">
      <c r="A786" s="614"/>
      <c r="B786" s="615"/>
      <c r="C786" s="615"/>
      <c r="D786" s="615"/>
      <c r="E786" s="615"/>
      <c r="F786" s="616"/>
      <c r="G786" s="589"/>
      <c r="H786" s="590"/>
      <c r="I786" s="590"/>
      <c r="J786" s="590"/>
      <c r="K786" s="591"/>
      <c r="L786" s="581"/>
      <c r="M786" s="582"/>
      <c r="N786" s="582"/>
      <c r="O786" s="582"/>
      <c r="P786" s="582"/>
      <c r="Q786" s="582"/>
      <c r="R786" s="582"/>
      <c r="S786" s="582"/>
      <c r="T786" s="582"/>
      <c r="U786" s="582"/>
      <c r="V786" s="582"/>
      <c r="W786" s="582"/>
      <c r="X786" s="583"/>
      <c r="Y786" s="584"/>
      <c r="Z786" s="585"/>
      <c r="AA786" s="585"/>
      <c r="AB786" s="595"/>
      <c r="AC786" s="589" t="s">
        <v>79</v>
      </c>
      <c r="AD786" s="590"/>
      <c r="AE786" s="590"/>
      <c r="AF786" s="590"/>
      <c r="AG786" s="591"/>
      <c r="AH786" s="581" t="s">
        <v>560</v>
      </c>
      <c r="AI786" s="582"/>
      <c r="AJ786" s="582"/>
      <c r="AK786" s="582"/>
      <c r="AL786" s="582"/>
      <c r="AM786" s="582"/>
      <c r="AN786" s="582"/>
      <c r="AO786" s="582"/>
      <c r="AP786" s="582"/>
      <c r="AQ786" s="582"/>
      <c r="AR786" s="582"/>
      <c r="AS786" s="582"/>
      <c r="AT786" s="583"/>
      <c r="AU786" s="584">
        <f>2.44+0.07</f>
        <v>2.5099999999999998</v>
      </c>
      <c r="AV786" s="585"/>
      <c r="AW786" s="585"/>
      <c r="AX786" s="586"/>
    </row>
    <row r="787" spans="1:50" ht="24.75" customHeight="1" x14ac:dyDescent="0.2">
      <c r="A787" s="614"/>
      <c r="B787" s="615"/>
      <c r="C787" s="615"/>
      <c r="D787" s="615"/>
      <c r="E787" s="615"/>
      <c r="F787" s="616"/>
      <c r="G787" s="589"/>
      <c r="H787" s="590"/>
      <c r="I787" s="590"/>
      <c r="J787" s="590"/>
      <c r="K787" s="591"/>
      <c r="L787" s="581"/>
      <c r="M787" s="582"/>
      <c r="N787" s="582"/>
      <c r="O787" s="582"/>
      <c r="P787" s="582"/>
      <c r="Q787" s="582"/>
      <c r="R787" s="582"/>
      <c r="S787" s="582"/>
      <c r="T787" s="582"/>
      <c r="U787" s="582"/>
      <c r="V787" s="582"/>
      <c r="W787" s="582"/>
      <c r="X787" s="583"/>
      <c r="Y787" s="584"/>
      <c r="Z787" s="585"/>
      <c r="AA787" s="585"/>
      <c r="AB787" s="595"/>
      <c r="AC787" s="589" t="s">
        <v>583</v>
      </c>
      <c r="AD787" s="590"/>
      <c r="AE787" s="590"/>
      <c r="AF787" s="590"/>
      <c r="AG787" s="591"/>
      <c r="AH787" s="581" t="s">
        <v>584</v>
      </c>
      <c r="AI787" s="582"/>
      <c r="AJ787" s="582"/>
      <c r="AK787" s="582"/>
      <c r="AL787" s="582"/>
      <c r="AM787" s="582"/>
      <c r="AN787" s="582"/>
      <c r="AO787" s="582"/>
      <c r="AP787" s="582"/>
      <c r="AQ787" s="582"/>
      <c r="AR787" s="582"/>
      <c r="AS787" s="582"/>
      <c r="AT787" s="583"/>
      <c r="AU787" s="584">
        <v>2.4500000000000002</v>
      </c>
      <c r="AV787" s="585"/>
      <c r="AW787" s="585"/>
      <c r="AX787" s="586"/>
    </row>
    <row r="788" spans="1:50" ht="24.75" hidden="1" customHeight="1" x14ac:dyDescent="0.2">
      <c r="A788" s="614"/>
      <c r="B788" s="615"/>
      <c r="C788" s="615"/>
      <c r="D788" s="615"/>
      <c r="E788" s="615"/>
      <c r="F788" s="616"/>
      <c r="G788" s="589"/>
      <c r="H788" s="590"/>
      <c r="I788" s="590"/>
      <c r="J788" s="590"/>
      <c r="K788" s="591"/>
      <c r="L788" s="581"/>
      <c r="M788" s="582"/>
      <c r="N788" s="582"/>
      <c r="O788" s="582"/>
      <c r="P788" s="582"/>
      <c r="Q788" s="582"/>
      <c r="R788" s="582"/>
      <c r="S788" s="582"/>
      <c r="T788" s="582"/>
      <c r="U788" s="582"/>
      <c r="V788" s="582"/>
      <c r="W788" s="582"/>
      <c r="X788" s="583"/>
      <c r="Y788" s="584"/>
      <c r="Z788" s="585"/>
      <c r="AA788" s="585"/>
      <c r="AB788" s="595"/>
      <c r="AC788" s="589"/>
      <c r="AD788" s="590"/>
      <c r="AE788" s="590"/>
      <c r="AF788" s="590"/>
      <c r="AG788" s="591"/>
      <c r="AH788" s="581"/>
      <c r="AI788" s="582"/>
      <c r="AJ788" s="582"/>
      <c r="AK788" s="582"/>
      <c r="AL788" s="582"/>
      <c r="AM788" s="582"/>
      <c r="AN788" s="582"/>
      <c r="AO788" s="582"/>
      <c r="AP788" s="582"/>
      <c r="AQ788" s="582"/>
      <c r="AR788" s="582"/>
      <c r="AS788" s="582"/>
      <c r="AT788" s="583"/>
      <c r="AU788" s="584"/>
      <c r="AV788" s="585"/>
      <c r="AW788" s="585"/>
      <c r="AX788" s="586"/>
    </row>
    <row r="789" spans="1:50" ht="24.75" hidden="1" customHeight="1" x14ac:dyDescent="0.2">
      <c r="A789" s="614"/>
      <c r="B789" s="615"/>
      <c r="C789" s="615"/>
      <c r="D789" s="615"/>
      <c r="E789" s="615"/>
      <c r="F789" s="616"/>
      <c r="G789" s="589"/>
      <c r="H789" s="590"/>
      <c r="I789" s="590"/>
      <c r="J789" s="590"/>
      <c r="K789" s="591"/>
      <c r="L789" s="581"/>
      <c r="M789" s="582"/>
      <c r="N789" s="582"/>
      <c r="O789" s="582"/>
      <c r="P789" s="582"/>
      <c r="Q789" s="582"/>
      <c r="R789" s="582"/>
      <c r="S789" s="582"/>
      <c r="T789" s="582"/>
      <c r="U789" s="582"/>
      <c r="V789" s="582"/>
      <c r="W789" s="582"/>
      <c r="X789" s="583"/>
      <c r="Y789" s="584"/>
      <c r="Z789" s="585"/>
      <c r="AA789" s="585"/>
      <c r="AB789" s="595"/>
      <c r="AC789" s="589"/>
      <c r="AD789" s="590"/>
      <c r="AE789" s="590"/>
      <c r="AF789" s="590"/>
      <c r="AG789" s="591"/>
      <c r="AH789" s="581"/>
      <c r="AI789" s="582"/>
      <c r="AJ789" s="582"/>
      <c r="AK789" s="582"/>
      <c r="AL789" s="582"/>
      <c r="AM789" s="582"/>
      <c r="AN789" s="582"/>
      <c r="AO789" s="582"/>
      <c r="AP789" s="582"/>
      <c r="AQ789" s="582"/>
      <c r="AR789" s="582"/>
      <c r="AS789" s="582"/>
      <c r="AT789" s="583"/>
      <c r="AU789" s="584"/>
      <c r="AV789" s="585"/>
      <c r="AW789" s="585"/>
      <c r="AX789" s="586"/>
    </row>
    <row r="790" spans="1:50" ht="24.75" hidden="1" customHeight="1" x14ac:dyDescent="0.2">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0" ht="24.75" customHeight="1" x14ac:dyDescent="0.2">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t="s">
        <v>583</v>
      </c>
      <c r="AD791" s="590"/>
      <c r="AE791" s="590"/>
      <c r="AF791" s="590"/>
      <c r="AG791" s="591"/>
      <c r="AH791" s="581" t="s">
        <v>585</v>
      </c>
      <c r="AI791" s="582"/>
      <c r="AJ791" s="582"/>
      <c r="AK791" s="582"/>
      <c r="AL791" s="582"/>
      <c r="AM791" s="582"/>
      <c r="AN791" s="582"/>
      <c r="AO791" s="582"/>
      <c r="AP791" s="582"/>
      <c r="AQ791" s="582"/>
      <c r="AR791" s="582"/>
      <c r="AS791" s="582"/>
      <c r="AT791" s="583"/>
      <c r="AU791" s="584">
        <f>26.4-26.97</f>
        <v>-0.57000000000000028</v>
      </c>
      <c r="AV791" s="585"/>
      <c r="AW791" s="585"/>
      <c r="AX791" s="586"/>
    </row>
    <row r="792" spans="1:50" ht="24.75" customHeight="1" thickBot="1" x14ac:dyDescent="0.25">
      <c r="A792" s="614"/>
      <c r="B792" s="615"/>
      <c r="C792" s="615"/>
      <c r="D792" s="615"/>
      <c r="E792" s="615"/>
      <c r="F792" s="616"/>
      <c r="G792" s="809" t="s">
        <v>20</v>
      </c>
      <c r="H792" s="810"/>
      <c r="I792" s="810"/>
      <c r="J792" s="810"/>
      <c r="K792" s="810"/>
      <c r="L792" s="811"/>
      <c r="M792" s="812"/>
      <c r="N792" s="812"/>
      <c r="O792" s="812"/>
      <c r="P792" s="812"/>
      <c r="Q792" s="812"/>
      <c r="R792" s="812"/>
      <c r="S792" s="812"/>
      <c r="T792" s="812"/>
      <c r="U792" s="812"/>
      <c r="V792" s="812"/>
      <c r="W792" s="812"/>
      <c r="X792" s="813"/>
      <c r="Y792" s="814">
        <f>SUM(Y782:AB791)</f>
        <v>23.099999999999998</v>
      </c>
      <c r="Z792" s="815"/>
      <c r="AA792" s="815"/>
      <c r="AB792" s="816"/>
      <c r="AC792" s="809" t="s">
        <v>20</v>
      </c>
      <c r="AD792" s="810"/>
      <c r="AE792" s="810"/>
      <c r="AF792" s="810"/>
      <c r="AG792" s="810"/>
      <c r="AH792" s="811"/>
      <c r="AI792" s="812"/>
      <c r="AJ792" s="812"/>
      <c r="AK792" s="812"/>
      <c r="AL792" s="812"/>
      <c r="AM792" s="812"/>
      <c r="AN792" s="812"/>
      <c r="AO792" s="812"/>
      <c r="AP792" s="812"/>
      <c r="AQ792" s="812"/>
      <c r="AR792" s="812"/>
      <c r="AS792" s="812"/>
      <c r="AT792" s="813"/>
      <c r="AU792" s="814">
        <f>SUM(AU782:AX791)</f>
        <v>26.399999999999995</v>
      </c>
      <c r="AV792" s="815"/>
      <c r="AW792" s="815"/>
      <c r="AX792" s="817"/>
    </row>
    <row r="793" spans="1:50" ht="24.75" customHeight="1" x14ac:dyDescent="0.2">
      <c r="A793" s="614"/>
      <c r="B793" s="615"/>
      <c r="C793" s="615"/>
      <c r="D793" s="615"/>
      <c r="E793" s="615"/>
      <c r="F793" s="616"/>
      <c r="G793" s="578" t="s">
        <v>561</v>
      </c>
      <c r="H793" s="579"/>
      <c r="I793" s="579"/>
      <c r="J793" s="579"/>
      <c r="K793" s="579"/>
      <c r="L793" s="579"/>
      <c r="M793" s="579"/>
      <c r="N793" s="579"/>
      <c r="O793" s="579"/>
      <c r="P793" s="579"/>
      <c r="Q793" s="579"/>
      <c r="R793" s="579"/>
      <c r="S793" s="579"/>
      <c r="T793" s="579"/>
      <c r="U793" s="579"/>
      <c r="V793" s="579"/>
      <c r="W793" s="579"/>
      <c r="X793" s="579"/>
      <c r="Y793" s="579"/>
      <c r="Z793" s="579"/>
      <c r="AA793" s="579"/>
      <c r="AB793" s="580"/>
      <c r="AC793" s="578" t="s">
        <v>244</v>
      </c>
      <c r="AD793" s="579"/>
      <c r="AE793" s="579"/>
      <c r="AF793" s="579"/>
      <c r="AG793" s="579"/>
      <c r="AH793" s="579"/>
      <c r="AI793" s="579"/>
      <c r="AJ793" s="579"/>
      <c r="AK793" s="579"/>
      <c r="AL793" s="579"/>
      <c r="AM793" s="579"/>
      <c r="AN793" s="579"/>
      <c r="AO793" s="579"/>
      <c r="AP793" s="579"/>
      <c r="AQ793" s="579"/>
      <c r="AR793" s="579"/>
      <c r="AS793" s="579"/>
      <c r="AT793" s="579"/>
      <c r="AU793" s="579"/>
      <c r="AV793" s="579"/>
      <c r="AW793" s="579"/>
      <c r="AX793" s="776"/>
    </row>
    <row r="794" spans="1:50" ht="24.75" customHeight="1" x14ac:dyDescent="0.2">
      <c r="A794" s="614"/>
      <c r="B794" s="615"/>
      <c r="C794" s="615"/>
      <c r="D794" s="615"/>
      <c r="E794" s="615"/>
      <c r="F794" s="616"/>
      <c r="G794" s="798" t="s">
        <v>17</v>
      </c>
      <c r="H794" s="651"/>
      <c r="I794" s="651"/>
      <c r="J794" s="651"/>
      <c r="K794" s="651"/>
      <c r="L794" s="650" t="s">
        <v>18</v>
      </c>
      <c r="M794" s="651"/>
      <c r="N794" s="651"/>
      <c r="O794" s="651"/>
      <c r="P794" s="651"/>
      <c r="Q794" s="651"/>
      <c r="R794" s="651"/>
      <c r="S794" s="651"/>
      <c r="T794" s="651"/>
      <c r="U794" s="651"/>
      <c r="V794" s="651"/>
      <c r="W794" s="651"/>
      <c r="X794" s="652"/>
      <c r="Y794" s="636" t="s">
        <v>19</v>
      </c>
      <c r="Z794" s="637"/>
      <c r="AA794" s="637"/>
      <c r="AB794" s="781"/>
      <c r="AC794" s="798" t="s">
        <v>17</v>
      </c>
      <c r="AD794" s="651"/>
      <c r="AE794" s="651"/>
      <c r="AF794" s="651"/>
      <c r="AG794" s="651"/>
      <c r="AH794" s="650" t="s">
        <v>18</v>
      </c>
      <c r="AI794" s="651"/>
      <c r="AJ794" s="651"/>
      <c r="AK794" s="651"/>
      <c r="AL794" s="651"/>
      <c r="AM794" s="651"/>
      <c r="AN794" s="651"/>
      <c r="AO794" s="651"/>
      <c r="AP794" s="651"/>
      <c r="AQ794" s="651"/>
      <c r="AR794" s="651"/>
      <c r="AS794" s="651"/>
      <c r="AT794" s="652"/>
      <c r="AU794" s="636" t="s">
        <v>19</v>
      </c>
      <c r="AV794" s="637"/>
      <c r="AW794" s="637"/>
      <c r="AX794" s="638"/>
    </row>
    <row r="795" spans="1:50" ht="24.75" customHeight="1" x14ac:dyDescent="0.2">
      <c r="A795" s="614"/>
      <c r="B795" s="615"/>
      <c r="C795" s="615"/>
      <c r="D795" s="615"/>
      <c r="E795" s="615"/>
      <c r="F795" s="616"/>
      <c r="G795" s="653" t="s">
        <v>549</v>
      </c>
      <c r="H795" s="654"/>
      <c r="I795" s="654"/>
      <c r="J795" s="654"/>
      <c r="K795" s="655"/>
      <c r="L795" s="647" t="s">
        <v>556</v>
      </c>
      <c r="M795" s="648"/>
      <c r="N795" s="648"/>
      <c r="O795" s="648"/>
      <c r="P795" s="648"/>
      <c r="Q795" s="648"/>
      <c r="R795" s="648"/>
      <c r="S795" s="648"/>
      <c r="T795" s="648"/>
      <c r="U795" s="648"/>
      <c r="V795" s="648"/>
      <c r="W795" s="648"/>
      <c r="X795" s="649"/>
      <c r="Y795" s="374">
        <v>4.47</v>
      </c>
      <c r="Z795" s="375"/>
      <c r="AA795" s="375"/>
      <c r="AB795" s="788"/>
      <c r="AC795" s="653"/>
      <c r="AD795" s="654"/>
      <c r="AE795" s="654"/>
      <c r="AF795" s="654"/>
      <c r="AG795" s="655"/>
      <c r="AH795" s="647"/>
      <c r="AI795" s="648"/>
      <c r="AJ795" s="648"/>
      <c r="AK795" s="648"/>
      <c r="AL795" s="648"/>
      <c r="AM795" s="648"/>
      <c r="AN795" s="648"/>
      <c r="AO795" s="648"/>
      <c r="AP795" s="648"/>
      <c r="AQ795" s="648"/>
      <c r="AR795" s="648"/>
      <c r="AS795" s="648"/>
      <c r="AT795" s="649"/>
      <c r="AU795" s="374"/>
      <c r="AV795" s="375"/>
      <c r="AW795" s="375"/>
      <c r="AX795" s="376"/>
    </row>
    <row r="796" spans="1:50" ht="24.75" customHeight="1" x14ac:dyDescent="0.2">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0" ht="24.75" customHeight="1" x14ac:dyDescent="0.2">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0" ht="24.75" customHeight="1" x14ac:dyDescent="0.2">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0" ht="24.75" hidden="1" customHeight="1" x14ac:dyDescent="0.2">
      <c r="A799" s="614"/>
      <c r="B799" s="615"/>
      <c r="C799" s="615"/>
      <c r="D799" s="615"/>
      <c r="E799" s="615"/>
      <c r="F799" s="616"/>
      <c r="G799" s="589"/>
      <c r="H799" s="590"/>
      <c r="I799" s="590"/>
      <c r="J799" s="590"/>
      <c r="K799" s="591"/>
      <c r="L799" s="581"/>
      <c r="M799" s="582"/>
      <c r="N799" s="582"/>
      <c r="O799" s="582"/>
      <c r="P799" s="582"/>
      <c r="Q799" s="582"/>
      <c r="R799" s="582"/>
      <c r="S799" s="582"/>
      <c r="T799" s="582"/>
      <c r="U799" s="582"/>
      <c r="V799" s="582"/>
      <c r="W799" s="582"/>
      <c r="X799" s="583"/>
      <c r="Y799" s="584"/>
      <c r="Z799" s="585"/>
      <c r="AA799" s="585"/>
      <c r="AB799" s="595"/>
      <c r="AC799" s="589"/>
      <c r="AD799" s="590"/>
      <c r="AE799" s="590"/>
      <c r="AF799" s="590"/>
      <c r="AG799" s="591"/>
      <c r="AH799" s="581"/>
      <c r="AI799" s="582"/>
      <c r="AJ799" s="582"/>
      <c r="AK799" s="582"/>
      <c r="AL799" s="582"/>
      <c r="AM799" s="582"/>
      <c r="AN799" s="582"/>
      <c r="AO799" s="582"/>
      <c r="AP799" s="582"/>
      <c r="AQ799" s="582"/>
      <c r="AR799" s="582"/>
      <c r="AS799" s="582"/>
      <c r="AT799" s="583"/>
      <c r="AU799" s="584"/>
      <c r="AV799" s="585"/>
      <c r="AW799" s="585"/>
      <c r="AX799" s="586"/>
    </row>
    <row r="800" spans="1:50" ht="24.75" hidden="1" customHeight="1" x14ac:dyDescent="0.2">
      <c r="A800" s="614"/>
      <c r="B800" s="615"/>
      <c r="C800" s="615"/>
      <c r="D800" s="615"/>
      <c r="E800" s="615"/>
      <c r="F800" s="616"/>
      <c r="G800" s="589"/>
      <c r="H800" s="590"/>
      <c r="I800" s="590"/>
      <c r="J800" s="590"/>
      <c r="K800" s="591"/>
      <c r="L800" s="581"/>
      <c r="M800" s="582"/>
      <c r="N800" s="582"/>
      <c r="O800" s="582"/>
      <c r="P800" s="582"/>
      <c r="Q800" s="582"/>
      <c r="R800" s="582"/>
      <c r="S800" s="582"/>
      <c r="T800" s="582"/>
      <c r="U800" s="582"/>
      <c r="V800" s="582"/>
      <c r="W800" s="582"/>
      <c r="X800" s="583"/>
      <c r="Y800" s="584"/>
      <c r="Z800" s="585"/>
      <c r="AA800" s="585"/>
      <c r="AB800" s="595"/>
      <c r="AC800" s="589"/>
      <c r="AD800" s="590"/>
      <c r="AE800" s="590"/>
      <c r="AF800" s="590"/>
      <c r="AG800" s="591"/>
      <c r="AH800" s="581"/>
      <c r="AI800" s="582"/>
      <c r="AJ800" s="582"/>
      <c r="AK800" s="582"/>
      <c r="AL800" s="582"/>
      <c r="AM800" s="582"/>
      <c r="AN800" s="582"/>
      <c r="AO800" s="582"/>
      <c r="AP800" s="582"/>
      <c r="AQ800" s="582"/>
      <c r="AR800" s="582"/>
      <c r="AS800" s="582"/>
      <c r="AT800" s="583"/>
      <c r="AU800" s="584"/>
      <c r="AV800" s="585"/>
      <c r="AW800" s="585"/>
      <c r="AX800" s="586"/>
    </row>
    <row r="801" spans="1:50" ht="24.75" hidden="1" customHeight="1" x14ac:dyDescent="0.2">
      <c r="A801" s="614"/>
      <c r="B801" s="615"/>
      <c r="C801" s="615"/>
      <c r="D801" s="615"/>
      <c r="E801" s="615"/>
      <c r="F801" s="616"/>
      <c r="G801" s="589"/>
      <c r="H801" s="590"/>
      <c r="I801" s="590"/>
      <c r="J801" s="590"/>
      <c r="K801" s="591"/>
      <c r="L801" s="581"/>
      <c r="M801" s="582"/>
      <c r="N801" s="582"/>
      <c r="O801" s="582"/>
      <c r="P801" s="582"/>
      <c r="Q801" s="582"/>
      <c r="R801" s="582"/>
      <c r="S801" s="582"/>
      <c r="T801" s="582"/>
      <c r="U801" s="582"/>
      <c r="V801" s="582"/>
      <c r="W801" s="582"/>
      <c r="X801" s="583"/>
      <c r="Y801" s="584"/>
      <c r="Z801" s="585"/>
      <c r="AA801" s="585"/>
      <c r="AB801" s="595"/>
      <c r="AC801" s="589"/>
      <c r="AD801" s="590"/>
      <c r="AE801" s="590"/>
      <c r="AF801" s="590"/>
      <c r="AG801" s="591"/>
      <c r="AH801" s="581"/>
      <c r="AI801" s="582"/>
      <c r="AJ801" s="582"/>
      <c r="AK801" s="582"/>
      <c r="AL801" s="582"/>
      <c r="AM801" s="582"/>
      <c r="AN801" s="582"/>
      <c r="AO801" s="582"/>
      <c r="AP801" s="582"/>
      <c r="AQ801" s="582"/>
      <c r="AR801" s="582"/>
      <c r="AS801" s="582"/>
      <c r="AT801" s="583"/>
      <c r="AU801" s="584"/>
      <c r="AV801" s="585"/>
      <c r="AW801" s="585"/>
      <c r="AX801" s="586"/>
    </row>
    <row r="802" spans="1:50" ht="24.75" hidden="1" customHeight="1" x14ac:dyDescent="0.2">
      <c r="A802" s="614"/>
      <c r="B802" s="615"/>
      <c r="C802" s="615"/>
      <c r="D802" s="615"/>
      <c r="E802" s="615"/>
      <c r="F802" s="616"/>
      <c r="G802" s="589"/>
      <c r="H802" s="590"/>
      <c r="I802" s="590"/>
      <c r="J802" s="590"/>
      <c r="K802" s="591"/>
      <c r="L802" s="581"/>
      <c r="M802" s="582"/>
      <c r="N802" s="582"/>
      <c r="O802" s="582"/>
      <c r="P802" s="582"/>
      <c r="Q802" s="582"/>
      <c r="R802" s="582"/>
      <c r="S802" s="582"/>
      <c r="T802" s="582"/>
      <c r="U802" s="582"/>
      <c r="V802" s="582"/>
      <c r="W802" s="582"/>
      <c r="X802" s="583"/>
      <c r="Y802" s="584"/>
      <c r="Z802" s="585"/>
      <c r="AA802" s="585"/>
      <c r="AB802" s="595"/>
      <c r="AC802" s="589"/>
      <c r="AD802" s="590"/>
      <c r="AE802" s="590"/>
      <c r="AF802" s="590"/>
      <c r="AG802" s="591"/>
      <c r="AH802" s="581"/>
      <c r="AI802" s="582"/>
      <c r="AJ802" s="582"/>
      <c r="AK802" s="582"/>
      <c r="AL802" s="582"/>
      <c r="AM802" s="582"/>
      <c r="AN802" s="582"/>
      <c r="AO802" s="582"/>
      <c r="AP802" s="582"/>
      <c r="AQ802" s="582"/>
      <c r="AR802" s="582"/>
      <c r="AS802" s="582"/>
      <c r="AT802" s="583"/>
      <c r="AU802" s="584"/>
      <c r="AV802" s="585"/>
      <c r="AW802" s="585"/>
      <c r="AX802" s="586"/>
    </row>
    <row r="803" spans="1:50" ht="24.75" hidden="1" customHeight="1" x14ac:dyDescent="0.2">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row>
    <row r="804" spans="1:50" ht="24.75" customHeight="1" x14ac:dyDescent="0.2">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row>
    <row r="805" spans="1:50" ht="24.75" customHeight="1" x14ac:dyDescent="0.2">
      <c r="A805" s="614"/>
      <c r="B805" s="615"/>
      <c r="C805" s="615"/>
      <c r="D805" s="615"/>
      <c r="E805" s="615"/>
      <c r="F805" s="616"/>
      <c r="G805" s="809" t="s">
        <v>20</v>
      </c>
      <c r="H805" s="810"/>
      <c r="I805" s="810"/>
      <c r="J805" s="810"/>
      <c r="K805" s="810"/>
      <c r="L805" s="811"/>
      <c r="M805" s="812"/>
      <c r="N805" s="812"/>
      <c r="O805" s="812"/>
      <c r="P805" s="812"/>
      <c r="Q805" s="812"/>
      <c r="R805" s="812"/>
      <c r="S805" s="812"/>
      <c r="T805" s="812"/>
      <c r="U805" s="812"/>
      <c r="V805" s="812"/>
      <c r="W805" s="812"/>
      <c r="X805" s="813"/>
      <c r="Y805" s="814">
        <f>SUM(Y795:AB804)</f>
        <v>4.47</v>
      </c>
      <c r="Z805" s="815"/>
      <c r="AA805" s="815"/>
      <c r="AB805" s="816"/>
      <c r="AC805" s="809" t="s">
        <v>20</v>
      </c>
      <c r="AD805" s="810"/>
      <c r="AE805" s="810"/>
      <c r="AF805" s="810"/>
      <c r="AG805" s="810"/>
      <c r="AH805" s="811"/>
      <c r="AI805" s="812"/>
      <c r="AJ805" s="812"/>
      <c r="AK805" s="812"/>
      <c r="AL805" s="812"/>
      <c r="AM805" s="812"/>
      <c r="AN805" s="812"/>
      <c r="AO805" s="812"/>
      <c r="AP805" s="812"/>
      <c r="AQ805" s="812"/>
      <c r="AR805" s="812"/>
      <c r="AS805" s="812"/>
      <c r="AT805" s="813"/>
      <c r="AU805" s="814">
        <f>SUM(AU795:AX804)</f>
        <v>0</v>
      </c>
      <c r="AV805" s="815"/>
      <c r="AW805" s="815"/>
      <c r="AX805" s="817"/>
    </row>
    <row r="806" spans="1:50" ht="24.75" hidden="1" customHeight="1" x14ac:dyDescent="0.2">
      <c r="A806" s="614"/>
      <c r="B806" s="615"/>
      <c r="C806" s="615"/>
      <c r="D806" s="615"/>
      <c r="E806" s="615"/>
      <c r="F806" s="616"/>
      <c r="G806" s="578" t="s">
        <v>245</v>
      </c>
      <c r="H806" s="579"/>
      <c r="I806" s="579"/>
      <c r="J806" s="579"/>
      <c r="K806" s="579"/>
      <c r="L806" s="579"/>
      <c r="M806" s="579"/>
      <c r="N806" s="579"/>
      <c r="O806" s="579"/>
      <c r="P806" s="579"/>
      <c r="Q806" s="579"/>
      <c r="R806" s="579"/>
      <c r="S806" s="579"/>
      <c r="T806" s="579"/>
      <c r="U806" s="579"/>
      <c r="V806" s="579"/>
      <c r="W806" s="579"/>
      <c r="X806" s="579"/>
      <c r="Y806" s="579"/>
      <c r="Z806" s="579"/>
      <c r="AA806" s="579"/>
      <c r="AB806" s="580"/>
      <c r="AC806" s="578" t="s">
        <v>246</v>
      </c>
      <c r="AD806" s="579"/>
      <c r="AE806" s="579"/>
      <c r="AF806" s="579"/>
      <c r="AG806" s="579"/>
      <c r="AH806" s="579"/>
      <c r="AI806" s="579"/>
      <c r="AJ806" s="579"/>
      <c r="AK806" s="579"/>
      <c r="AL806" s="579"/>
      <c r="AM806" s="579"/>
      <c r="AN806" s="579"/>
      <c r="AO806" s="579"/>
      <c r="AP806" s="579"/>
      <c r="AQ806" s="579"/>
      <c r="AR806" s="579"/>
      <c r="AS806" s="579"/>
      <c r="AT806" s="579"/>
      <c r="AU806" s="579"/>
      <c r="AV806" s="579"/>
      <c r="AW806" s="579"/>
      <c r="AX806" s="776"/>
    </row>
    <row r="807" spans="1:50" ht="24.75" hidden="1" customHeight="1" x14ac:dyDescent="0.2">
      <c r="A807" s="614"/>
      <c r="B807" s="615"/>
      <c r="C807" s="615"/>
      <c r="D807" s="615"/>
      <c r="E807" s="615"/>
      <c r="F807" s="616"/>
      <c r="G807" s="798" t="s">
        <v>17</v>
      </c>
      <c r="H807" s="651"/>
      <c r="I807" s="651"/>
      <c r="J807" s="651"/>
      <c r="K807" s="651"/>
      <c r="L807" s="650" t="s">
        <v>18</v>
      </c>
      <c r="M807" s="651"/>
      <c r="N807" s="651"/>
      <c r="O807" s="651"/>
      <c r="P807" s="651"/>
      <c r="Q807" s="651"/>
      <c r="R807" s="651"/>
      <c r="S807" s="651"/>
      <c r="T807" s="651"/>
      <c r="U807" s="651"/>
      <c r="V807" s="651"/>
      <c r="W807" s="651"/>
      <c r="X807" s="652"/>
      <c r="Y807" s="636" t="s">
        <v>19</v>
      </c>
      <c r="Z807" s="637"/>
      <c r="AA807" s="637"/>
      <c r="AB807" s="781"/>
      <c r="AC807" s="798" t="s">
        <v>17</v>
      </c>
      <c r="AD807" s="651"/>
      <c r="AE807" s="651"/>
      <c r="AF807" s="651"/>
      <c r="AG807" s="651"/>
      <c r="AH807" s="650" t="s">
        <v>18</v>
      </c>
      <c r="AI807" s="651"/>
      <c r="AJ807" s="651"/>
      <c r="AK807" s="651"/>
      <c r="AL807" s="651"/>
      <c r="AM807" s="651"/>
      <c r="AN807" s="651"/>
      <c r="AO807" s="651"/>
      <c r="AP807" s="651"/>
      <c r="AQ807" s="651"/>
      <c r="AR807" s="651"/>
      <c r="AS807" s="651"/>
      <c r="AT807" s="652"/>
      <c r="AU807" s="636" t="s">
        <v>19</v>
      </c>
      <c r="AV807" s="637"/>
      <c r="AW807" s="637"/>
      <c r="AX807" s="638"/>
    </row>
    <row r="808" spans="1:50" ht="24.75" hidden="1" customHeight="1" x14ac:dyDescent="0.2">
      <c r="A808" s="614"/>
      <c r="B808" s="615"/>
      <c r="C808" s="615"/>
      <c r="D808" s="615"/>
      <c r="E808" s="615"/>
      <c r="F808" s="616"/>
      <c r="G808" s="653"/>
      <c r="H808" s="654"/>
      <c r="I808" s="654"/>
      <c r="J808" s="654"/>
      <c r="K808" s="655"/>
      <c r="L808" s="647"/>
      <c r="M808" s="648"/>
      <c r="N808" s="648"/>
      <c r="O808" s="648"/>
      <c r="P808" s="648"/>
      <c r="Q808" s="648"/>
      <c r="R808" s="648"/>
      <c r="S808" s="648"/>
      <c r="T808" s="648"/>
      <c r="U808" s="648"/>
      <c r="V808" s="648"/>
      <c r="W808" s="648"/>
      <c r="X808" s="649"/>
      <c r="Y808" s="374"/>
      <c r="Z808" s="375"/>
      <c r="AA808" s="375"/>
      <c r="AB808" s="788"/>
      <c r="AC808" s="653"/>
      <c r="AD808" s="654"/>
      <c r="AE808" s="654"/>
      <c r="AF808" s="654"/>
      <c r="AG808" s="655"/>
      <c r="AH808" s="647"/>
      <c r="AI808" s="648"/>
      <c r="AJ808" s="648"/>
      <c r="AK808" s="648"/>
      <c r="AL808" s="648"/>
      <c r="AM808" s="648"/>
      <c r="AN808" s="648"/>
      <c r="AO808" s="648"/>
      <c r="AP808" s="648"/>
      <c r="AQ808" s="648"/>
      <c r="AR808" s="648"/>
      <c r="AS808" s="648"/>
      <c r="AT808" s="649"/>
      <c r="AU808" s="374"/>
      <c r="AV808" s="375"/>
      <c r="AW808" s="375"/>
      <c r="AX808" s="376"/>
    </row>
    <row r="809" spans="1:50" ht="24.75" hidden="1" customHeight="1" x14ac:dyDescent="0.2">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row>
    <row r="810" spans="1:50" ht="24.75" hidden="1" customHeight="1" x14ac:dyDescent="0.2">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row>
    <row r="811" spans="1:50" ht="24.75" hidden="1" customHeight="1" x14ac:dyDescent="0.2">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row>
    <row r="812" spans="1:50" ht="24.75" hidden="1" customHeight="1" x14ac:dyDescent="0.2">
      <c r="A812" s="614"/>
      <c r="B812" s="615"/>
      <c r="C812" s="615"/>
      <c r="D812" s="615"/>
      <c r="E812" s="615"/>
      <c r="F812" s="616"/>
      <c r="G812" s="589"/>
      <c r="H812" s="590"/>
      <c r="I812" s="590"/>
      <c r="J812" s="590"/>
      <c r="K812" s="591"/>
      <c r="L812" s="581"/>
      <c r="M812" s="582"/>
      <c r="N812" s="582"/>
      <c r="O812" s="582"/>
      <c r="P812" s="582"/>
      <c r="Q812" s="582"/>
      <c r="R812" s="582"/>
      <c r="S812" s="582"/>
      <c r="T812" s="582"/>
      <c r="U812" s="582"/>
      <c r="V812" s="582"/>
      <c r="W812" s="582"/>
      <c r="X812" s="583"/>
      <c r="Y812" s="584"/>
      <c r="Z812" s="585"/>
      <c r="AA812" s="585"/>
      <c r="AB812" s="595"/>
      <c r="AC812" s="589"/>
      <c r="AD812" s="590"/>
      <c r="AE812" s="590"/>
      <c r="AF812" s="590"/>
      <c r="AG812" s="591"/>
      <c r="AH812" s="581"/>
      <c r="AI812" s="582"/>
      <c r="AJ812" s="582"/>
      <c r="AK812" s="582"/>
      <c r="AL812" s="582"/>
      <c r="AM812" s="582"/>
      <c r="AN812" s="582"/>
      <c r="AO812" s="582"/>
      <c r="AP812" s="582"/>
      <c r="AQ812" s="582"/>
      <c r="AR812" s="582"/>
      <c r="AS812" s="582"/>
      <c r="AT812" s="583"/>
      <c r="AU812" s="584"/>
      <c r="AV812" s="585"/>
      <c r="AW812" s="585"/>
      <c r="AX812" s="586"/>
    </row>
    <row r="813" spans="1:50" ht="24.75" hidden="1" customHeight="1" x14ac:dyDescent="0.2">
      <c r="A813" s="614"/>
      <c r="B813" s="615"/>
      <c r="C813" s="615"/>
      <c r="D813" s="615"/>
      <c r="E813" s="615"/>
      <c r="F813" s="616"/>
      <c r="G813" s="589"/>
      <c r="H813" s="590"/>
      <c r="I813" s="590"/>
      <c r="J813" s="590"/>
      <c r="K813" s="591"/>
      <c r="L813" s="581"/>
      <c r="M813" s="582"/>
      <c r="N813" s="582"/>
      <c r="O813" s="582"/>
      <c r="P813" s="582"/>
      <c r="Q813" s="582"/>
      <c r="R813" s="582"/>
      <c r="S813" s="582"/>
      <c r="T813" s="582"/>
      <c r="U813" s="582"/>
      <c r="V813" s="582"/>
      <c r="W813" s="582"/>
      <c r="X813" s="583"/>
      <c r="Y813" s="584"/>
      <c r="Z813" s="585"/>
      <c r="AA813" s="585"/>
      <c r="AB813" s="595"/>
      <c r="AC813" s="589"/>
      <c r="AD813" s="590"/>
      <c r="AE813" s="590"/>
      <c r="AF813" s="590"/>
      <c r="AG813" s="591"/>
      <c r="AH813" s="581"/>
      <c r="AI813" s="582"/>
      <c r="AJ813" s="582"/>
      <c r="AK813" s="582"/>
      <c r="AL813" s="582"/>
      <c r="AM813" s="582"/>
      <c r="AN813" s="582"/>
      <c r="AO813" s="582"/>
      <c r="AP813" s="582"/>
      <c r="AQ813" s="582"/>
      <c r="AR813" s="582"/>
      <c r="AS813" s="582"/>
      <c r="AT813" s="583"/>
      <c r="AU813" s="584"/>
      <c r="AV813" s="585"/>
      <c r="AW813" s="585"/>
      <c r="AX813" s="586"/>
    </row>
    <row r="814" spans="1:50" ht="24.75" hidden="1" customHeight="1" x14ac:dyDescent="0.2">
      <c r="A814" s="614"/>
      <c r="B814" s="615"/>
      <c r="C814" s="615"/>
      <c r="D814" s="615"/>
      <c r="E814" s="615"/>
      <c r="F814" s="616"/>
      <c r="G814" s="589"/>
      <c r="H814" s="590"/>
      <c r="I814" s="590"/>
      <c r="J814" s="590"/>
      <c r="K814" s="591"/>
      <c r="L814" s="581"/>
      <c r="M814" s="582"/>
      <c r="N814" s="582"/>
      <c r="O814" s="582"/>
      <c r="P814" s="582"/>
      <c r="Q814" s="582"/>
      <c r="R814" s="582"/>
      <c r="S814" s="582"/>
      <c r="T814" s="582"/>
      <c r="U814" s="582"/>
      <c r="V814" s="582"/>
      <c r="W814" s="582"/>
      <c r="X814" s="583"/>
      <c r="Y814" s="584"/>
      <c r="Z814" s="585"/>
      <c r="AA814" s="585"/>
      <c r="AB814" s="595"/>
      <c r="AC814" s="589"/>
      <c r="AD814" s="590"/>
      <c r="AE814" s="590"/>
      <c r="AF814" s="590"/>
      <c r="AG814" s="591"/>
      <c r="AH814" s="581"/>
      <c r="AI814" s="582"/>
      <c r="AJ814" s="582"/>
      <c r="AK814" s="582"/>
      <c r="AL814" s="582"/>
      <c r="AM814" s="582"/>
      <c r="AN814" s="582"/>
      <c r="AO814" s="582"/>
      <c r="AP814" s="582"/>
      <c r="AQ814" s="582"/>
      <c r="AR814" s="582"/>
      <c r="AS814" s="582"/>
      <c r="AT814" s="583"/>
      <c r="AU814" s="584"/>
      <c r="AV814" s="585"/>
      <c r="AW814" s="585"/>
      <c r="AX814" s="586"/>
    </row>
    <row r="815" spans="1:50" ht="24.75" hidden="1" customHeight="1" x14ac:dyDescent="0.2">
      <c r="A815" s="614"/>
      <c r="B815" s="615"/>
      <c r="C815" s="615"/>
      <c r="D815" s="615"/>
      <c r="E815" s="615"/>
      <c r="F815" s="616"/>
      <c r="G815" s="589"/>
      <c r="H815" s="590"/>
      <c r="I815" s="590"/>
      <c r="J815" s="590"/>
      <c r="K815" s="591"/>
      <c r="L815" s="581"/>
      <c r="M815" s="582"/>
      <c r="N815" s="582"/>
      <c r="O815" s="582"/>
      <c r="P815" s="582"/>
      <c r="Q815" s="582"/>
      <c r="R815" s="582"/>
      <c r="S815" s="582"/>
      <c r="T815" s="582"/>
      <c r="U815" s="582"/>
      <c r="V815" s="582"/>
      <c r="W815" s="582"/>
      <c r="X815" s="583"/>
      <c r="Y815" s="584"/>
      <c r="Z815" s="585"/>
      <c r="AA815" s="585"/>
      <c r="AB815" s="595"/>
      <c r="AC815" s="589"/>
      <c r="AD815" s="590"/>
      <c r="AE815" s="590"/>
      <c r="AF815" s="590"/>
      <c r="AG815" s="591"/>
      <c r="AH815" s="581"/>
      <c r="AI815" s="582"/>
      <c r="AJ815" s="582"/>
      <c r="AK815" s="582"/>
      <c r="AL815" s="582"/>
      <c r="AM815" s="582"/>
      <c r="AN815" s="582"/>
      <c r="AO815" s="582"/>
      <c r="AP815" s="582"/>
      <c r="AQ815" s="582"/>
      <c r="AR815" s="582"/>
      <c r="AS815" s="582"/>
      <c r="AT815" s="583"/>
      <c r="AU815" s="584"/>
      <c r="AV815" s="585"/>
      <c r="AW815" s="585"/>
      <c r="AX815" s="586"/>
    </row>
    <row r="816" spans="1:50" ht="24.75" hidden="1" customHeight="1" x14ac:dyDescent="0.2">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row>
    <row r="817" spans="1:50" ht="24.75" hidden="1" customHeight="1" x14ac:dyDescent="0.2">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row>
    <row r="818" spans="1:50" ht="24.75" hidden="1" customHeight="1" thickBot="1" x14ac:dyDescent="0.25">
      <c r="A818" s="614"/>
      <c r="B818" s="615"/>
      <c r="C818" s="615"/>
      <c r="D818" s="615"/>
      <c r="E818" s="615"/>
      <c r="F818" s="616"/>
      <c r="G818" s="809" t="s">
        <v>20</v>
      </c>
      <c r="H818" s="810"/>
      <c r="I818" s="810"/>
      <c r="J818" s="810"/>
      <c r="K818" s="810"/>
      <c r="L818" s="811"/>
      <c r="M818" s="812"/>
      <c r="N818" s="812"/>
      <c r="O818" s="812"/>
      <c r="P818" s="812"/>
      <c r="Q818" s="812"/>
      <c r="R818" s="812"/>
      <c r="S818" s="812"/>
      <c r="T818" s="812"/>
      <c r="U818" s="812"/>
      <c r="V818" s="812"/>
      <c r="W818" s="812"/>
      <c r="X818" s="813"/>
      <c r="Y818" s="814">
        <f>SUM(Y808:AB817)</f>
        <v>0</v>
      </c>
      <c r="Z818" s="815"/>
      <c r="AA818" s="815"/>
      <c r="AB818" s="816"/>
      <c r="AC818" s="809" t="s">
        <v>20</v>
      </c>
      <c r="AD818" s="810"/>
      <c r="AE818" s="810"/>
      <c r="AF818" s="810"/>
      <c r="AG818" s="810"/>
      <c r="AH818" s="811"/>
      <c r="AI818" s="812"/>
      <c r="AJ818" s="812"/>
      <c r="AK818" s="812"/>
      <c r="AL818" s="812"/>
      <c r="AM818" s="812"/>
      <c r="AN818" s="812"/>
      <c r="AO818" s="812"/>
      <c r="AP818" s="812"/>
      <c r="AQ818" s="812"/>
      <c r="AR818" s="812"/>
      <c r="AS818" s="812"/>
      <c r="AT818" s="813"/>
      <c r="AU818" s="814">
        <f>SUM(AU808:AX817)</f>
        <v>0</v>
      </c>
      <c r="AV818" s="815"/>
      <c r="AW818" s="815"/>
      <c r="AX818" s="817"/>
    </row>
    <row r="819" spans="1:50" ht="24.75" hidden="1" customHeight="1" x14ac:dyDescent="0.2">
      <c r="A819" s="614"/>
      <c r="B819" s="615"/>
      <c r="C819" s="615"/>
      <c r="D819" s="615"/>
      <c r="E819" s="615"/>
      <c r="F819" s="616"/>
      <c r="G819" s="578" t="s">
        <v>221</v>
      </c>
      <c r="H819" s="579"/>
      <c r="I819" s="579"/>
      <c r="J819" s="579"/>
      <c r="K819" s="579"/>
      <c r="L819" s="579"/>
      <c r="M819" s="579"/>
      <c r="N819" s="579"/>
      <c r="O819" s="579"/>
      <c r="P819" s="579"/>
      <c r="Q819" s="579"/>
      <c r="R819" s="579"/>
      <c r="S819" s="579"/>
      <c r="T819" s="579"/>
      <c r="U819" s="579"/>
      <c r="V819" s="579"/>
      <c r="W819" s="579"/>
      <c r="X819" s="579"/>
      <c r="Y819" s="579"/>
      <c r="Z819" s="579"/>
      <c r="AA819" s="579"/>
      <c r="AB819" s="580"/>
      <c r="AC819" s="578" t="s">
        <v>179</v>
      </c>
      <c r="AD819" s="579"/>
      <c r="AE819" s="579"/>
      <c r="AF819" s="579"/>
      <c r="AG819" s="579"/>
      <c r="AH819" s="579"/>
      <c r="AI819" s="579"/>
      <c r="AJ819" s="579"/>
      <c r="AK819" s="579"/>
      <c r="AL819" s="579"/>
      <c r="AM819" s="579"/>
      <c r="AN819" s="579"/>
      <c r="AO819" s="579"/>
      <c r="AP819" s="579"/>
      <c r="AQ819" s="579"/>
      <c r="AR819" s="579"/>
      <c r="AS819" s="579"/>
      <c r="AT819" s="579"/>
      <c r="AU819" s="579"/>
      <c r="AV819" s="579"/>
      <c r="AW819" s="579"/>
      <c r="AX819" s="776"/>
    </row>
    <row r="820" spans="1:50" ht="24.75" hidden="1" customHeight="1" x14ac:dyDescent="0.2">
      <c r="A820" s="614"/>
      <c r="B820" s="615"/>
      <c r="C820" s="615"/>
      <c r="D820" s="615"/>
      <c r="E820" s="615"/>
      <c r="F820" s="616"/>
      <c r="G820" s="798" t="s">
        <v>17</v>
      </c>
      <c r="H820" s="651"/>
      <c r="I820" s="651"/>
      <c r="J820" s="651"/>
      <c r="K820" s="651"/>
      <c r="L820" s="650" t="s">
        <v>18</v>
      </c>
      <c r="M820" s="651"/>
      <c r="N820" s="651"/>
      <c r="O820" s="651"/>
      <c r="P820" s="651"/>
      <c r="Q820" s="651"/>
      <c r="R820" s="651"/>
      <c r="S820" s="651"/>
      <c r="T820" s="651"/>
      <c r="U820" s="651"/>
      <c r="V820" s="651"/>
      <c r="W820" s="651"/>
      <c r="X820" s="652"/>
      <c r="Y820" s="636" t="s">
        <v>19</v>
      </c>
      <c r="Z820" s="637"/>
      <c r="AA820" s="637"/>
      <c r="AB820" s="781"/>
      <c r="AC820" s="798" t="s">
        <v>17</v>
      </c>
      <c r="AD820" s="651"/>
      <c r="AE820" s="651"/>
      <c r="AF820" s="651"/>
      <c r="AG820" s="651"/>
      <c r="AH820" s="650" t="s">
        <v>18</v>
      </c>
      <c r="AI820" s="651"/>
      <c r="AJ820" s="651"/>
      <c r="AK820" s="651"/>
      <c r="AL820" s="651"/>
      <c r="AM820" s="651"/>
      <c r="AN820" s="651"/>
      <c r="AO820" s="651"/>
      <c r="AP820" s="651"/>
      <c r="AQ820" s="651"/>
      <c r="AR820" s="651"/>
      <c r="AS820" s="651"/>
      <c r="AT820" s="652"/>
      <c r="AU820" s="636" t="s">
        <v>19</v>
      </c>
      <c r="AV820" s="637"/>
      <c r="AW820" s="637"/>
      <c r="AX820" s="638"/>
    </row>
    <row r="821" spans="1:50" s="16" customFormat="1" ht="24.75" hidden="1" customHeight="1" x14ac:dyDescent="0.2">
      <c r="A821" s="614"/>
      <c r="B821" s="615"/>
      <c r="C821" s="615"/>
      <c r="D821" s="615"/>
      <c r="E821" s="615"/>
      <c r="F821" s="616"/>
      <c r="G821" s="653"/>
      <c r="H821" s="654"/>
      <c r="I821" s="654"/>
      <c r="J821" s="654"/>
      <c r="K821" s="655"/>
      <c r="L821" s="647"/>
      <c r="M821" s="648"/>
      <c r="N821" s="648"/>
      <c r="O821" s="648"/>
      <c r="P821" s="648"/>
      <c r="Q821" s="648"/>
      <c r="R821" s="648"/>
      <c r="S821" s="648"/>
      <c r="T821" s="648"/>
      <c r="U821" s="648"/>
      <c r="V821" s="648"/>
      <c r="W821" s="648"/>
      <c r="X821" s="649"/>
      <c r="Y821" s="374"/>
      <c r="Z821" s="375"/>
      <c r="AA821" s="375"/>
      <c r="AB821" s="788"/>
      <c r="AC821" s="653"/>
      <c r="AD821" s="654"/>
      <c r="AE821" s="654"/>
      <c r="AF821" s="654"/>
      <c r="AG821" s="655"/>
      <c r="AH821" s="647"/>
      <c r="AI821" s="648"/>
      <c r="AJ821" s="648"/>
      <c r="AK821" s="648"/>
      <c r="AL821" s="648"/>
      <c r="AM821" s="648"/>
      <c r="AN821" s="648"/>
      <c r="AO821" s="648"/>
      <c r="AP821" s="648"/>
      <c r="AQ821" s="648"/>
      <c r="AR821" s="648"/>
      <c r="AS821" s="648"/>
      <c r="AT821" s="649"/>
      <c r="AU821" s="374"/>
      <c r="AV821" s="375"/>
      <c r="AW821" s="375"/>
      <c r="AX821" s="376"/>
    </row>
    <row r="822" spans="1:50" ht="24.75" hidden="1" customHeight="1" x14ac:dyDescent="0.2">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row>
    <row r="823" spans="1:50" ht="24.75" hidden="1" customHeight="1" x14ac:dyDescent="0.2">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row>
    <row r="824" spans="1:50" ht="24.75" hidden="1" customHeight="1" x14ac:dyDescent="0.2">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row>
    <row r="825" spans="1:50" ht="24.75" hidden="1" customHeight="1" x14ac:dyDescent="0.2">
      <c r="A825" s="614"/>
      <c r="B825" s="615"/>
      <c r="C825" s="615"/>
      <c r="D825" s="615"/>
      <c r="E825" s="615"/>
      <c r="F825" s="616"/>
      <c r="G825" s="589"/>
      <c r="H825" s="590"/>
      <c r="I825" s="590"/>
      <c r="J825" s="590"/>
      <c r="K825" s="591"/>
      <c r="L825" s="581"/>
      <c r="M825" s="582"/>
      <c r="N825" s="582"/>
      <c r="O825" s="582"/>
      <c r="P825" s="582"/>
      <c r="Q825" s="582"/>
      <c r="R825" s="582"/>
      <c r="S825" s="582"/>
      <c r="T825" s="582"/>
      <c r="U825" s="582"/>
      <c r="V825" s="582"/>
      <c r="W825" s="582"/>
      <c r="X825" s="583"/>
      <c r="Y825" s="584"/>
      <c r="Z825" s="585"/>
      <c r="AA825" s="585"/>
      <c r="AB825" s="595"/>
      <c r="AC825" s="589"/>
      <c r="AD825" s="590"/>
      <c r="AE825" s="590"/>
      <c r="AF825" s="590"/>
      <c r="AG825" s="591"/>
      <c r="AH825" s="581"/>
      <c r="AI825" s="582"/>
      <c r="AJ825" s="582"/>
      <c r="AK825" s="582"/>
      <c r="AL825" s="582"/>
      <c r="AM825" s="582"/>
      <c r="AN825" s="582"/>
      <c r="AO825" s="582"/>
      <c r="AP825" s="582"/>
      <c r="AQ825" s="582"/>
      <c r="AR825" s="582"/>
      <c r="AS825" s="582"/>
      <c r="AT825" s="583"/>
      <c r="AU825" s="584"/>
      <c r="AV825" s="585"/>
      <c r="AW825" s="585"/>
      <c r="AX825" s="586"/>
    </row>
    <row r="826" spans="1:50" ht="24.75" hidden="1" customHeight="1" x14ac:dyDescent="0.2">
      <c r="A826" s="614"/>
      <c r="B826" s="615"/>
      <c r="C826" s="615"/>
      <c r="D826" s="615"/>
      <c r="E826" s="615"/>
      <c r="F826" s="616"/>
      <c r="G826" s="589"/>
      <c r="H826" s="590"/>
      <c r="I826" s="590"/>
      <c r="J826" s="590"/>
      <c r="K826" s="591"/>
      <c r="L826" s="581"/>
      <c r="M826" s="582"/>
      <c r="N826" s="582"/>
      <c r="O826" s="582"/>
      <c r="P826" s="582"/>
      <c r="Q826" s="582"/>
      <c r="R826" s="582"/>
      <c r="S826" s="582"/>
      <c r="T826" s="582"/>
      <c r="U826" s="582"/>
      <c r="V826" s="582"/>
      <c r="W826" s="582"/>
      <c r="X826" s="583"/>
      <c r="Y826" s="584"/>
      <c r="Z826" s="585"/>
      <c r="AA826" s="585"/>
      <c r="AB826" s="595"/>
      <c r="AC826" s="589"/>
      <c r="AD826" s="590"/>
      <c r="AE826" s="590"/>
      <c r="AF826" s="590"/>
      <c r="AG826" s="591"/>
      <c r="AH826" s="581"/>
      <c r="AI826" s="582"/>
      <c r="AJ826" s="582"/>
      <c r="AK826" s="582"/>
      <c r="AL826" s="582"/>
      <c r="AM826" s="582"/>
      <c r="AN826" s="582"/>
      <c r="AO826" s="582"/>
      <c r="AP826" s="582"/>
      <c r="AQ826" s="582"/>
      <c r="AR826" s="582"/>
      <c r="AS826" s="582"/>
      <c r="AT826" s="583"/>
      <c r="AU826" s="584"/>
      <c r="AV826" s="585"/>
      <c r="AW826" s="585"/>
      <c r="AX826" s="586"/>
    </row>
    <row r="827" spans="1:50" ht="24.75" hidden="1" customHeight="1" x14ac:dyDescent="0.2">
      <c r="A827" s="614"/>
      <c r="B827" s="615"/>
      <c r="C827" s="615"/>
      <c r="D827" s="615"/>
      <c r="E827" s="615"/>
      <c r="F827" s="616"/>
      <c r="G827" s="589"/>
      <c r="H827" s="590"/>
      <c r="I827" s="590"/>
      <c r="J827" s="590"/>
      <c r="K827" s="591"/>
      <c r="L827" s="581"/>
      <c r="M827" s="582"/>
      <c r="N827" s="582"/>
      <c r="O827" s="582"/>
      <c r="P827" s="582"/>
      <c r="Q827" s="582"/>
      <c r="R827" s="582"/>
      <c r="S827" s="582"/>
      <c r="T827" s="582"/>
      <c r="U827" s="582"/>
      <c r="V827" s="582"/>
      <c r="W827" s="582"/>
      <c r="X827" s="583"/>
      <c r="Y827" s="584"/>
      <c r="Z827" s="585"/>
      <c r="AA827" s="585"/>
      <c r="AB827" s="595"/>
      <c r="AC827" s="589"/>
      <c r="AD827" s="590"/>
      <c r="AE827" s="590"/>
      <c r="AF827" s="590"/>
      <c r="AG827" s="591"/>
      <c r="AH827" s="581"/>
      <c r="AI827" s="582"/>
      <c r="AJ827" s="582"/>
      <c r="AK827" s="582"/>
      <c r="AL827" s="582"/>
      <c r="AM827" s="582"/>
      <c r="AN827" s="582"/>
      <c r="AO827" s="582"/>
      <c r="AP827" s="582"/>
      <c r="AQ827" s="582"/>
      <c r="AR827" s="582"/>
      <c r="AS827" s="582"/>
      <c r="AT827" s="583"/>
      <c r="AU827" s="584"/>
      <c r="AV827" s="585"/>
      <c r="AW827" s="585"/>
      <c r="AX827" s="586"/>
    </row>
    <row r="828" spans="1:50" ht="24.75" hidden="1" customHeight="1" x14ac:dyDescent="0.2">
      <c r="A828" s="614"/>
      <c r="B828" s="615"/>
      <c r="C828" s="615"/>
      <c r="D828" s="615"/>
      <c r="E828" s="615"/>
      <c r="F828" s="616"/>
      <c r="G828" s="589"/>
      <c r="H828" s="590"/>
      <c r="I828" s="590"/>
      <c r="J828" s="590"/>
      <c r="K828" s="591"/>
      <c r="L828" s="581"/>
      <c r="M828" s="582"/>
      <c r="N828" s="582"/>
      <c r="O828" s="582"/>
      <c r="P828" s="582"/>
      <c r="Q828" s="582"/>
      <c r="R828" s="582"/>
      <c r="S828" s="582"/>
      <c r="T828" s="582"/>
      <c r="U828" s="582"/>
      <c r="V828" s="582"/>
      <c r="W828" s="582"/>
      <c r="X828" s="583"/>
      <c r="Y828" s="584"/>
      <c r="Z828" s="585"/>
      <c r="AA828" s="585"/>
      <c r="AB828" s="595"/>
      <c r="AC828" s="589"/>
      <c r="AD828" s="590"/>
      <c r="AE828" s="590"/>
      <c r="AF828" s="590"/>
      <c r="AG828" s="591"/>
      <c r="AH828" s="581"/>
      <c r="AI828" s="582"/>
      <c r="AJ828" s="582"/>
      <c r="AK828" s="582"/>
      <c r="AL828" s="582"/>
      <c r="AM828" s="582"/>
      <c r="AN828" s="582"/>
      <c r="AO828" s="582"/>
      <c r="AP828" s="582"/>
      <c r="AQ828" s="582"/>
      <c r="AR828" s="582"/>
      <c r="AS828" s="582"/>
      <c r="AT828" s="583"/>
      <c r="AU828" s="584"/>
      <c r="AV828" s="585"/>
      <c r="AW828" s="585"/>
      <c r="AX828" s="586"/>
    </row>
    <row r="829" spans="1:50" ht="24.75" hidden="1" customHeight="1" x14ac:dyDescent="0.2">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row>
    <row r="830" spans="1:50" ht="24.75" hidden="1" customHeight="1" x14ac:dyDescent="0.2">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row>
    <row r="831" spans="1:50" ht="24.75" hidden="1" customHeight="1" x14ac:dyDescent="0.2">
      <c r="A831" s="614"/>
      <c r="B831" s="615"/>
      <c r="C831" s="615"/>
      <c r="D831" s="615"/>
      <c r="E831" s="615"/>
      <c r="F831" s="616"/>
      <c r="G831" s="809" t="s">
        <v>20</v>
      </c>
      <c r="H831" s="810"/>
      <c r="I831" s="810"/>
      <c r="J831" s="810"/>
      <c r="K831" s="810"/>
      <c r="L831" s="811"/>
      <c r="M831" s="812"/>
      <c r="N831" s="812"/>
      <c r="O831" s="812"/>
      <c r="P831" s="812"/>
      <c r="Q831" s="812"/>
      <c r="R831" s="812"/>
      <c r="S831" s="812"/>
      <c r="T831" s="812"/>
      <c r="U831" s="812"/>
      <c r="V831" s="812"/>
      <c r="W831" s="812"/>
      <c r="X831" s="813"/>
      <c r="Y831" s="814">
        <f>SUM(Y821:AB830)</f>
        <v>0</v>
      </c>
      <c r="Z831" s="815"/>
      <c r="AA831" s="815"/>
      <c r="AB831" s="816"/>
      <c r="AC831" s="809" t="s">
        <v>20</v>
      </c>
      <c r="AD831" s="810"/>
      <c r="AE831" s="810"/>
      <c r="AF831" s="810"/>
      <c r="AG831" s="810"/>
      <c r="AH831" s="811"/>
      <c r="AI831" s="812"/>
      <c r="AJ831" s="812"/>
      <c r="AK831" s="812"/>
      <c r="AL831" s="812"/>
      <c r="AM831" s="812"/>
      <c r="AN831" s="812"/>
      <c r="AO831" s="812"/>
      <c r="AP831" s="812"/>
      <c r="AQ831" s="812"/>
      <c r="AR831" s="812"/>
      <c r="AS831" s="812"/>
      <c r="AT831" s="813"/>
      <c r="AU831" s="814">
        <f>SUM(AU821:AX830)</f>
        <v>0</v>
      </c>
      <c r="AV831" s="815"/>
      <c r="AW831" s="815"/>
      <c r="AX831" s="817"/>
    </row>
    <row r="832" spans="1:50" ht="24.75" customHeight="1" thickBot="1" x14ac:dyDescent="0.25">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268</v>
      </c>
      <c r="AM832" s="265"/>
      <c r="AN832" s="265"/>
      <c r="AO832" s="67" t="s">
        <v>266</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262</v>
      </c>
      <c r="AD837" s="134"/>
      <c r="AE837" s="134"/>
      <c r="AF837" s="134"/>
      <c r="AG837" s="134"/>
      <c r="AH837" s="353" t="s">
        <v>289</v>
      </c>
      <c r="AI837" s="350"/>
      <c r="AJ837" s="350"/>
      <c r="AK837" s="350"/>
      <c r="AL837" s="350" t="s">
        <v>21</v>
      </c>
      <c r="AM837" s="350"/>
      <c r="AN837" s="350"/>
      <c r="AO837" s="355"/>
      <c r="AP837" s="356" t="s">
        <v>225</v>
      </c>
      <c r="AQ837" s="356"/>
      <c r="AR837" s="356"/>
      <c r="AS837" s="356"/>
      <c r="AT837" s="356"/>
      <c r="AU837" s="356"/>
      <c r="AV837" s="356"/>
      <c r="AW837" s="356"/>
      <c r="AX837" s="356"/>
    </row>
    <row r="838" spans="1:50" ht="43.95" customHeight="1" x14ac:dyDescent="0.2">
      <c r="A838" s="362">
        <v>1</v>
      </c>
      <c r="B838" s="362">
        <v>1</v>
      </c>
      <c r="C838" s="333" t="s">
        <v>562</v>
      </c>
      <c r="D838" s="333"/>
      <c r="E838" s="333"/>
      <c r="F838" s="333"/>
      <c r="G838" s="333"/>
      <c r="H838" s="333"/>
      <c r="I838" s="333"/>
      <c r="J838" s="334">
        <v>7010001088960</v>
      </c>
      <c r="K838" s="335"/>
      <c r="L838" s="335"/>
      <c r="M838" s="335"/>
      <c r="N838" s="335"/>
      <c r="O838" s="335"/>
      <c r="P838" s="336" t="s">
        <v>563</v>
      </c>
      <c r="Q838" s="336"/>
      <c r="R838" s="336"/>
      <c r="S838" s="336"/>
      <c r="T838" s="336"/>
      <c r="U838" s="336"/>
      <c r="V838" s="336"/>
      <c r="W838" s="336"/>
      <c r="X838" s="336"/>
      <c r="Y838" s="337">
        <v>23.1</v>
      </c>
      <c r="Z838" s="338"/>
      <c r="AA838" s="338"/>
      <c r="AB838" s="339"/>
      <c r="AC838" s="349" t="s">
        <v>294</v>
      </c>
      <c r="AD838" s="357"/>
      <c r="AE838" s="357"/>
      <c r="AF838" s="357"/>
      <c r="AG838" s="357"/>
      <c r="AH838" s="358">
        <v>1</v>
      </c>
      <c r="AI838" s="359"/>
      <c r="AJ838" s="359"/>
      <c r="AK838" s="359"/>
      <c r="AL838" s="343">
        <f>100*Y838/23.1</f>
        <v>100</v>
      </c>
      <c r="AM838" s="344"/>
      <c r="AN838" s="344"/>
      <c r="AO838" s="345"/>
      <c r="AP838" s="346" t="s">
        <v>564</v>
      </c>
      <c r="AQ838" s="346"/>
      <c r="AR838" s="346"/>
      <c r="AS838" s="346"/>
      <c r="AT838" s="346"/>
      <c r="AU838" s="346"/>
      <c r="AV838" s="346"/>
      <c r="AW838" s="346"/>
      <c r="AX838" s="346"/>
    </row>
    <row r="839" spans="1:50" ht="30" hidden="1" customHeight="1" x14ac:dyDescent="0.2">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262</v>
      </c>
      <c r="AD870" s="134"/>
      <c r="AE870" s="134"/>
      <c r="AF870" s="134"/>
      <c r="AG870" s="134"/>
      <c r="AH870" s="353" t="s">
        <v>289</v>
      </c>
      <c r="AI870" s="350"/>
      <c r="AJ870" s="350"/>
      <c r="AK870" s="350"/>
      <c r="AL870" s="350" t="s">
        <v>21</v>
      </c>
      <c r="AM870" s="350"/>
      <c r="AN870" s="350"/>
      <c r="AO870" s="355"/>
      <c r="AP870" s="356" t="s">
        <v>225</v>
      </c>
      <c r="AQ870" s="356"/>
      <c r="AR870" s="356"/>
      <c r="AS870" s="356"/>
      <c r="AT870" s="356"/>
      <c r="AU870" s="356"/>
      <c r="AV870" s="356"/>
      <c r="AW870" s="356"/>
      <c r="AX870" s="356"/>
    </row>
    <row r="871" spans="1:50" ht="39.6" customHeight="1" x14ac:dyDescent="0.2">
      <c r="A871" s="362">
        <v>1</v>
      </c>
      <c r="B871" s="362">
        <v>1</v>
      </c>
      <c r="C871" s="333" t="s">
        <v>565</v>
      </c>
      <c r="D871" s="333"/>
      <c r="E871" s="333"/>
      <c r="F871" s="333"/>
      <c r="G871" s="333"/>
      <c r="H871" s="333"/>
      <c r="I871" s="333"/>
      <c r="J871" s="334">
        <v>9010601021385</v>
      </c>
      <c r="K871" s="335"/>
      <c r="L871" s="335"/>
      <c r="M871" s="335"/>
      <c r="N871" s="335"/>
      <c r="O871" s="335"/>
      <c r="P871" s="336" t="s">
        <v>566</v>
      </c>
      <c r="Q871" s="336"/>
      <c r="R871" s="336"/>
      <c r="S871" s="336"/>
      <c r="T871" s="336"/>
      <c r="U871" s="336"/>
      <c r="V871" s="336"/>
      <c r="W871" s="336"/>
      <c r="X871" s="336"/>
      <c r="Y871" s="337">
        <v>26.4</v>
      </c>
      <c r="Z871" s="338"/>
      <c r="AA871" s="338"/>
      <c r="AB871" s="339"/>
      <c r="AC871" s="349" t="s">
        <v>293</v>
      </c>
      <c r="AD871" s="357"/>
      <c r="AE871" s="357"/>
      <c r="AF871" s="357"/>
      <c r="AG871" s="357"/>
      <c r="AH871" s="358">
        <v>1</v>
      </c>
      <c r="AI871" s="359"/>
      <c r="AJ871" s="359"/>
      <c r="AK871" s="359"/>
      <c r="AL871" s="343">
        <f>100*Y871/26.388774</f>
        <v>100.04254081678822</v>
      </c>
      <c r="AM871" s="344"/>
      <c r="AN871" s="344"/>
      <c r="AO871" s="345"/>
      <c r="AP871" s="346" t="s">
        <v>569</v>
      </c>
      <c r="AQ871" s="346"/>
      <c r="AR871" s="346"/>
      <c r="AS871" s="346"/>
      <c r="AT871" s="346"/>
      <c r="AU871" s="346"/>
      <c r="AV871" s="346"/>
      <c r="AW871" s="346"/>
      <c r="AX871" s="346"/>
    </row>
    <row r="872" spans="1:50" ht="30" hidden="1" customHeight="1" x14ac:dyDescent="0.2">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2">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262</v>
      </c>
      <c r="AD903" s="134"/>
      <c r="AE903" s="134"/>
      <c r="AF903" s="134"/>
      <c r="AG903" s="134"/>
      <c r="AH903" s="353" t="s">
        <v>289</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2">
      <c r="A904" s="362">
        <v>1</v>
      </c>
      <c r="B904" s="362">
        <v>1</v>
      </c>
      <c r="C904" s="333" t="s">
        <v>567</v>
      </c>
      <c r="D904" s="333"/>
      <c r="E904" s="333"/>
      <c r="F904" s="333"/>
      <c r="G904" s="333"/>
      <c r="H904" s="333"/>
      <c r="I904" s="333"/>
      <c r="J904" s="334">
        <v>2011101056358</v>
      </c>
      <c r="K904" s="335"/>
      <c r="L904" s="335"/>
      <c r="M904" s="335"/>
      <c r="N904" s="335"/>
      <c r="O904" s="335"/>
      <c r="P904" s="336" t="s">
        <v>566</v>
      </c>
      <c r="Q904" s="336"/>
      <c r="R904" s="336"/>
      <c r="S904" s="336"/>
      <c r="T904" s="336"/>
      <c r="U904" s="336"/>
      <c r="V904" s="336"/>
      <c r="W904" s="336"/>
      <c r="X904" s="336"/>
      <c r="Y904" s="337">
        <v>4.5</v>
      </c>
      <c r="Z904" s="338"/>
      <c r="AA904" s="338"/>
      <c r="AB904" s="339"/>
      <c r="AC904" s="349" t="s">
        <v>79</v>
      </c>
      <c r="AD904" s="357"/>
      <c r="AE904" s="357"/>
      <c r="AF904" s="357"/>
      <c r="AG904" s="357"/>
      <c r="AH904" s="358" t="s">
        <v>533</v>
      </c>
      <c r="AI904" s="359"/>
      <c r="AJ904" s="359"/>
      <c r="AK904" s="359"/>
      <c r="AL904" s="343" t="s">
        <v>533</v>
      </c>
      <c r="AM904" s="344"/>
      <c r="AN904" s="344"/>
      <c r="AO904" s="345"/>
      <c r="AP904" s="346" t="s">
        <v>533</v>
      </c>
      <c r="AQ904" s="346"/>
      <c r="AR904" s="346"/>
      <c r="AS904" s="346"/>
      <c r="AT904" s="346"/>
      <c r="AU904" s="346"/>
      <c r="AV904" s="346"/>
      <c r="AW904" s="346"/>
      <c r="AX904" s="346"/>
    </row>
    <row r="905" spans="1:50" ht="30" hidden="1" customHeight="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262</v>
      </c>
      <c r="AD936" s="134"/>
      <c r="AE936" s="134"/>
      <c r="AF936" s="134"/>
      <c r="AG936" s="134"/>
      <c r="AH936" s="353" t="s">
        <v>289</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2">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262</v>
      </c>
      <c r="AD969" s="134"/>
      <c r="AE969" s="134"/>
      <c r="AF969" s="134"/>
      <c r="AG969" s="134"/>
      <c r="AH969" s="353" t="s">
        <v>289</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2">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262</v>
      </c>
      <c r="AD1002" s="134"/>
      <c r="AE1002" s="134"/>
      <c r="AF1002" s="134"/>
      <c r="AG1002" s="134"/>
      <c r="AH1002" s="353" t="s">
        <v>289</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262</v>
      </c>
      <c r="AD1035" s="134"/>
      <c r="AE1035" s="134"/>
      <c r="AF1035" s="134"/>
      <c r="AG1035" s="134"/>
      <c r="AH1035" s="353" t="s">
        <v>289</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262</v>
      </c>
      <c r="AD1068" s="134"/>
      <c r="AE1068" s="134"/>
      <c r="AF1068" s="134"/>
      <c r="AG1068" s="134"/>
      <c r="AH1068" s="353" t="s">
        <v>289</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2">
      <c r="A1099" s="363" t="s">
        <v>253</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268</v>
      </c>
      <c r="AM1099" s="267"/>
      <c r="AN1099" s="267"/>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65" customHeight="1" x14ac:dyDescent="0.2">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254</v>
      </c>
      <c r="AQ1102" s="356"/>
      <c r="AR1102" s="356"/>
      <c r="AS1102" s="356"/>
      <c r="AT1102" s="356"/>
      <c r="AU1102" s="356"/>
      <c r="AV1102" s="356"/>
      <c r="AW1102" s="356"/>
      <c r="AX1102" s="356"/>
    </row>
    <row r="1103" spans="1:50" ht="30" customHeight="1" x14ac:dyDescent="0.2">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link="1"/>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19">
      <formula>IF(RIGHT(TEXT(P14,"0.#"),1)=".",FALSE,TRUE)</formula>
    </cfRule>
    <cfRule type="expression" dxfId="2100" priority="14020">
      <formula>IF(RIGHT(TEXT(P14,"0.#"),1)=".",TRUE,FALSE)</formula>
    </cfRule>
  </conditionalFormatting>
  <conditionalFormatting sqref="P18:AX18">
    <cfRule type="expression" dxfId="2099" priority="13895">
      <formula>IF(RIGHT(TEXT(P18,"0.#"),1)=".",FALSE,TRUE)</formula>
    </cfRule>
    <cfRule type="expression" dxfId="2098" priority="13896">
      <formula>IF(RIGHT(TEXT(P18,"0.#"),1)=".",TRUE,FALSE)</formula>
    </cfRule>
  </conditionalFormatting>
  <conditionalFormatting sqref="Y783">
    <cfRule type="expression" dxfId="2097" priority="13891">
      <formula>IF(RIGHT(TEXT(Y783,"0.#"),1)=".",FALSE,TRUE)</formula>
    </cfRule>
    <cfRule type="expression" dxfId="2096" priority="13892">
      <formula>IF(RIGHT(TEXT(Y783,"0.#"),1)=".",TRUE,FALSE)</formula>
    </cfRule>
  </conditionalFormatting>
  <conditionalFormatting sqref="Y792">
    <cfRule type="expression" dxfId="2095" priority="13887">
      <formula>IF(RIGHT(TEXT(Y792,"0.#"),1)=".",FALSE,TRUE)</formula>
    </cfRule>
    <cfRule type="expression" dxfId="2094" priority="13888">
      <formula>IF(RIGHT(TEXT(Y792,"0.#"),1)=".",TRUE,FALSE)</formula>
    </cfRule>
  </conditionalFormatting>
  <conditionalFormatting sqref="Y823:Y830 Y821 Y810:Y817 Y808 Y797:Y804 Y795">
    <cfRule type="expression" dxfId="2093" priority="13669">
      <formula>IF(RIGHT(TEXT(Y795,"0.#"),1)=".",FALSE,TRUE)</formula>
    </cfRule>
    <cfRule type="expression" dxfId="2092" priority="13670">
      <formula>IF(RIGHT(TEXT(Y795,"0.#"),1)=".",TRUE,FALSE)</formula>
    </cfRule>
  </conditionalFormatting>
  <conditionalFormatting sqref="P16:AQ17 P15:AX15 P13:AX13">
    <cfRule type="expression" dxfId="2091" priority="13717">
      <formula>IF(RIGHT(TEXT(P13,"0.#"),1)=".",FALSE,TRUE)</formula>
    </cfRule>
    <cfRule type="expression" dxfId="2090" priority="13718">
      <formula>IF(RIGHT(TEXT(P13,"0.#"),1)=".",TRUE,FALSE)</formula>
    </cfRule>
  </conditionalFormatting>
  <conditionalFormatting sqref="P19:AJ19">
    <cfRule type="expression" dxfId="2089" priority="13715">
      <formula>IF(RIGHT(TEXT(P19,"0.#"),1)=".",FALSE,TRUE)</formula>
    </cfRule>
    <cfRule type="expression" dxfId="2088" priority="13716">
      <formula>IF(RIGHT(TEXT(P19,"0.#"),1)=".",TRUE,FALSE)</formula>
    </cfRule>
  </conditionalFormatting>
  <conditionalFormatting sqref="AE101 AQ101">
    <cfRule type="expression" dxfId="2087" priority="13707">
      <formula>IF(RIGHT(TEXT(AE101,"0.#"),1)=".",FALSE,TRUE)</formula>
    </cfRule>
    <cfRule type="expression" dxfId="2086" priority="13708">
      <formula>IF(RIGHT(TEXT(AE101,"0.#"),1)=".",TRUE,FALSE)</formula>
    </cfRule>
  </conditionalFormatting>
  <conditionalFormatting sqref="Y784:Y791 Y782">
    <cfRule type="expression" dxfId="2085" priority="13693">
      <formula>IF(RIGHT(TEXT(Y782,"0.#"),1)=".",FALSE,TRUE)</formula>
    </cfRule>
    <cfRule type="expression" dxfId="2084" priority="13694">
      <formula>IF(RIGHT(TEXT(Y782,"0.#"),1)=".",TRUE,FALSE)</formula>
    </cfRule>
  </conditionalFormatting>
  <conditionalFormatting sqref="AU783">
    <cfRule type="expression" dxfId="2083" priority="13691">
      <formula>IF(RIGHT(TEXT(AU783,"0.#"),1)=".",FALSE,TRUE)</formula>
    </cfRule>
    <cfRule type="expression" dxfId="2082" priority="13692">
      <formula>IF(RIGHT(TEXT(AU783,"0.#"),1)=".",TRUE,FALSE)</formula>
    </cfRule>
  </conditionalFormatting>
  <conditionalFormatting sqref="AU792">
    <cfRule type="expression" dxfId="2081" priority="13689">
      <formula>IF(RIGHT(TEXT(AU792,"0.#"),1)=".",FALSE,TRUE)</formula>
    </cfRule>
    <cfRule type="expression" dxfId="2080" priority="13690">
      <formula>IF(RIGHT(TEXT(AU792,"0.#"),1)=".",TRUE,FALSE)</formula>
    </cfRule>
  </conditionalFormatting>
  <conditionalFormatting sqref="AU784:AU791 AU782">
    <cfRule type="expression" dxfId="2079" priority="13687">
      <formula>IF(RIGHT(TEXT(AU782,"0.#"),1)=".",FALSE,TRUE)</formula>
    </cfRule>
    <cfRule type="expression" dxfId="2078" priority="13688">
      <formula>IF(RIGHT(TEXT(AU782,"0.#"),1)=".",TRUE,FALSE)</formula>
    </cfRule>
  </conditionalFormatting>
  <conditionalFormatting sqref="Y822 Y809 Y796">
    <cfRule type="expression" dxfId="2077" priority="13673">
      <formula>IF(RIGHT(TEXT(Y796,"0.#"),1)=".",FALSE,TRUE)</formula>
    </cfRule>
    <cfRule type="expression" dxfId="2076" priority="13674">
      <formula>IF(RIGHT(TEXT(Y796,"0.#"),1)=".",TRUE,FALSE)</formula>
    </cfRule>
  </conditionalFormatting>
  <conditionalFormatting sqref="Y831 Y818 Y805">
    <cfRule type="expression" dxfId="2075" priority="13671">
      <formula>IF(RIGHT(TEXT(Y805,"0.#"),1)=".",FALSE,TRUE)</formula>
    </cfRule>
    <cfRule type="expression" dxfId="2074" priority="13672">
      <formula>IF(RIGHT(TEXT(Y805,"0.#"),1)=".",TRUE,FALSE)</formula>
    </cfRule>
  </conditionalFormatting>
  <conditionalFormatting sqref="AU822 AU809 AU796">
    <cfRule type="expression" dxfId="2073" priority="13667">
      <formula>IF(RIGHT(TEXT(AU796,"0.#"),1)=".",FALSE,TRUE)</formula>
    </cfRule>
    <cfRule type="expression" dxfId="2072" priority="13668">
      <formula>IF(RIGHT(TEXT(AU796,"0.#"),1)=".",TRUE,FALSE)</formula>
    </cfRule>
  </conditionalFormatting>
  <conditionalFormatting sqref="AU831 AU818 AU805">
    <cfRule type="expression" dxfId="2071" priority="13665">
      <formula>IF(RIGHT(TEXT(AU805,"0.#"),1)=".",FALSE,TRUE)</formula>
    </cfRule>
    <cfRule type="expression" dxfId="2070" priority="13666">
      <formula>IF(RIGHT(TEXT(AU805,"0.#"),1)=".",TRUE,FALSE)</formula>
    </cfRule>
  </conditionalFormatting>
  <conditionalFormatting sqref="AU823:AU830 AU821 AU810:AU817 AU808 AU797:AU804 AU795">
    <cfRule type="expression" dxfId="2069" priority="13663">
      <formula>IF(RIGHT(TEXT(AU795,"0.#"),1)=".",FALSE,TRUE)</formula>
    </cfRule>
    <cfRule type="expression" dxfId="2068" priority="13664">
      <formula>IF(RIGHT(TEXT(AU795,"0.#"),1)=".",TRUE,FALSE)</formula>
    </cfRule>
  </conditionalFormatting>
  <conditionalFormatting sqref="AM87">
    <cfRule type="expression" dxfId="2067" priority="13317">
      <formula>IF(RIGHT(TEXT(AM87,"0.#"),1)=".",FALSE,TRUE)</formula>
    </cfRule>
    <cfRule type="expression" dxfId="2066" priority="13318">
      <formula>IF(RIGHT(TEXT(AM87,"0.#"),1)=".",TRUE,FALSE)</formula>
    </cfRule>
  </conditionalFormatting>
  <conditionalFormatting sqref="AE55">
    <cfRule type="expression" dxfId="2065" priority="13385">
      <formula>IF(RIGHT(TEXT(AE55,"0.#"),1)=".",FALSE,TRUE)</formula>
    </cfRule>
    <cfRule type="expression" dxfId="2064" priority="13386">
      <formula>IF(RIGHT(TEXT(AE55,"0.#"),1)=".",TRUE,FALSE)</formula>
    </cfRule>
  </conditionalFormatting>
  <conditionalFormatting sqref="AI55">
    <cfRule type="expression" dxfId="2063" priority="13383">
      <formula>IF(RIGHT(TEXT(AI55,"0.#"),1)=".",FALSE,TRUE)</formula>
    </cfRule>
    <cfRule type="expression" dxfId="2062" priority="13384">
      <formula>IF(RIGHT(TEXT(AI55,"0.#"),1)=".",TRUE,FALSE)</formula>
    </cfRule>
  </conditionalFormatting>
  <conditionalFormatting sqref="AM34">
    <cfRule type="expression" dxfId="2061" priority="13463">
      <formula>IF(RIGHT(TEXT(AM34,"0.#"),1)=".",FALSE,TRUE)</formula>
    </cfRule>
    <cfRule type="expression" dxfId="2060" priority="13464">
      <formula>IF(RIGHT(TEXT(AM34,"0.#"),1)=".",TRUE,FALSE)</formula>
    </cfRule>
  </conditionalFormatting>
  <conditionalFormatting sqref="AM32">
    <cfRule type="expression" dxfId="2059" priority="13467">
      <formula>IF(RIGHT(TEXT(AM32,"0.#"),1)=".",FALSE,TRUE)</formula>
    </cfRule>
    <cfRule type="expression" dxfId="2058" priority="13468">
      <formula>IF(RIGHT(TEXT(AM32,"0.#"),1)=".",TRUE,FALSE)</formula>
    </cfRule>
  </conditionalFormatting>
  <conditionalFormatting sqref="AM33">
    <cfRule type="expression" dxfId="2057" priority="13465">
      <formula>IF(RIGHT(TEXT(AM33,"0.#"),1)=".",FALSE,TRUE)</formula>
    </cfRule>
    <cfRule type="expression" dxfId="2056" priority="13466">
      <formula>IF(RIGHT(TEXT(AM33,"0.#"),1)=".",TRUE,FALSE)</formula>
    </cfRule>
  </conditionalFormatting>
  <conditionalFormatting sqref="AQ32:AQ34">
    <cfRule type="expression" dxfId="2055" priority="13457">
      <formula>IF(RIGHT(TEXT(AQ32,"0.#"),1)=".",FALSE,TRUE)</formula>
    </cfRule>
    <cfRule type="expression" dxfId="2054" priority="13458">
      <formula>IF(RIGHT(TEXT(AQ32,"0.#"),1)=".",TRUE,FALSE)</formula>
    </cfRule>
  </conditionalFormatting>
  <conditionalFormatting sqref="AU32:AU34">
    <cfRule type="expression" dxfId="2053" priority="13455">
      <formula>IF(RIGHT(TEXT(AU32,"0.#"),1)=".",FALSE,TRUE)</formula>
    </cfRule>
    <cfRule type="expression" dxfId="2052" priority="13456">
      <formula>IF(RIGHT(TEXT(AU32,"0.#"),1)=".",TRUE,FALSE)</formula>
    </cfRule>
  </conditionalFormatting>
  <conditionalFormatting sqref="AE53">
    <cfRule type="expression" dxfId="2051" priority="13389">
      <formula>IF(RIGHT(TEXT(AE53,"0.#"),1)=".",FALSE,TRUE)</formula>
    </cfRule>
    <cfRule type="expression" dxfId="2050" priority="13390">
      <formula>IF(RIGHT(TEXT(AE53,"0.#"),1)=".",TRUE,FALSE)</formula>
    </cfRule>
  </conditionalFormatting>
  <conditionalFormatting sqref="AE54">
    <cfRule type="expression" dxfId="2049" priority="13387">
      <formula>IF(RIGHT(TEXT(AE54,"0.#"),1)=".",FALSE,TRUE)</formula>
    </cfRule>
    <cfRule type="expression" dxfId="2048" priority="13388">
      <formula>IF(RIGHT(TEXT(AE54,"0.#"),1)=".",TRUE,FALSE)</formula>
    </cfRule>
  </conditionalFormatting>
  <conditionalFormatting sqref="AI54">
    <cfRule type="expression" dxfId="2047" priority="13381">
      <formula>IF(RIGHT(TEXT(AI54,"0.#"),1)=".",FALSE,TRUE)</formula>
    </cfRule>
    <cfRule type="expression" dxfId="2046" priority="13382">
      <formula>IF(RIGHT(TEXT(AI54,"0.#"),1)=".",TRUE,FALSE)</formula>
    </cfRule>
  </conditionalFormatting>
  <conditionalFormatting sqref="AI53">
    <cfRule type="expression" dxfId="2045" priority="13379">
      <formula>IF(RIGHT(TEXT(AI53,"0.#"),1)=".",FALSE,TRUE)</formula>
    </cfRule>
    <cfRule type="expression" dxfId="2044" priority="13380">
      <formula>IF(RIGHT(TEXT(AI53,"0.#"),1)=".",TRUE,FALSE)</formula>
    </cfRule>
  </conditionalFormatting>
  <conditionalFormatting sqref="AM53">
    <cfRule type="expression" dxfId="2043" priority="13377">
      <formula>IF(RIGHT(TEXT(AM53,"0.#"),1)=".",FALSE,TRUE)</formula>
    </cfRule>
    <cfRule type="expression" dxfId="2042" priority="13378">
      <formula>IF(RIGHT(TEXT(AM53,"0.#"),1)=".",TRUE,FALSE)</formula>
    </cfRule>
  </conditionalFormatting>
  <conditionalFormatting sqref="AM54">
    <cfRule type="expression" dxfId="2041" priority="13375">
      <formula>IF(RIGHT(TEXT(AM54,"0.#"),1)=".",FALSE,TRUE)</formula>
    </cfRule>
    <cfRule type="expression" dxfId="2040" priority="13376">
      <formula>IF(RIGHT(TEXT(AM54,"0.#"),1)=".",TRUE,FALSE)</formula>
    </cfRule>
  </conditionalFormatting>
  <conditionalFormatting sqref="AM55">
    <cfRule type="expression" dxfId="2039" priority="13373">
      <formula>IF(RIGHT(TEXT(AM55,"0.#"),1)=".",FALSE,TRUE)</formula>
    </cfRule>
    <cfRule type="expression" dxfId="2038" priority="13374">
      <formula>IF(RIGHT(TEXT(AM55,"0.#"),1)=".",TRUE,FALSE)</formula>
    </cfRule>
  </conditionalFormatting>
  <conditionalFormatting sqref="AE60">
    <cfRule type="expression" dxfId="2037" priority="13359">
      <formula>IF(RIGHT(TEXT(AE60,"0.#"),1)=".",FALSE,TRUE)</formula>
    </cfRule>
    <cfRule type="expression" dxfId="2036" priority="13360">
      <formula>IF(RIGHT(TEXT(AE60,"0.#"),1)=".",TRUE,FALSE)</formula>
    </cfRule>
  </conditionalFormatting>
  <conditionalFormatting sqref="AE61">
    <cfRule type="expression" dxfId="2035" priority="13357">
      <formula>IF(RIGHT(TEXT(AE61,"0.#"),1)=".",FALSE,TRUE)</formula>
    </cfRule>
    <cfRule type="expression" dxfId="2034" priority="13358">
      <formula>IF(RIGHT(TEXT(AE61,"0.#"),1)=".",TRUE,FALSE)</formula>
    </cfRule>
  </conditionalFormatting>
  <conditionalFormatting sqref="AE62">
    <cfRule type="expression" dxfId="2033" priority="13355">
      <formula>IF(RIGHT(TEXT(AE62,"0.#"),1)=".",FALSE,TRUE)</formula>
    </cfRule>
    <cfRule type="expression" dxfId="2032" priority="13356">
      <formula>IF(RIGHT(TEXT(AE62,"0.#"),1)=".",TRUE,FALSE)</formula>
    </cfRule>
  </conditionalFormatting>
  <conditionalFormatting sqref="AI62">
    <cfRule type="expression" dxfId="2031" priority="13353">
      <formula>IF(RIGHT(TEXT(AI62,"0.#"),1)=".",FALSE,TRUE)</formula>
    </cfRule>
    <cfRule type="expression" dxfId="2030" priority="13354">
      <formula>IF(RIGHT(TEXT(AI62,"0.#"),1)=".",TRUE,FALSE)</formula>
    </cfRule>
  </conditionalFormatting>
  <conditionalFormatting sqref="AI61">
    <cfRule type="expression" dxfId="2029" priority="13351">
      <formula>IF(RIGHT(TEXT(AI61,"0.#"),1)=".",FALSE,TRUE)</formula>
    </cfRule>
    <cfRule type="expression" dxfId="2028" priority="13352">
      <formula>IF(RIGHT(TEXT(AI61,"0.#"),1)=".",TRUE,FALSE)</formula>
    </cfRule>
  </conditionalFormatting>
  <conditionalFormatting sqref="AI60">
    <cfRule type="expression" dxfId="2027" priority="13349">
      <formula>IF(RIGHT(TEXT(AI60,"0.#"),1)=".",FALSE,TRUE)</formula>
    </cfRule>
    <cfRule type="expression" dxfId="2026" priority="13350">
      <formula>IF(RIGHT(TEXT(AI60,"0.#"),1)=".",TRUE,FALSE)</formula>
    </cfRule>
  </conditionalFormatting>
  <conditionalFormatting sqref="AM60">
    <cfRule type="expression" dxfId="2025" priority="13347">
      <formula>IF(RIGHT(TEXT(AM60,"0.#"),1)=".",FALSE,TRUE)</formula>
    </cfRule>
    <cfRule type="expression" dxfId="2024" priority="13348">
      <formula>IF(RIGHT(TEXT(AM60,"0.#"),1)=".",TRUE,FALSE)</formula>
    </cfRule>
  </conditionalFormatting>
  <conditionalFormatting sqref="AM61">
    <cfRule type="expression" dxfId="2023" priority="13345">
      <formula>IF(RIGHT(TEXT(AM61,"0.#"),1)=".",FALSE,TRUE)</formula>
    </cfRule>
    <cfRule type="expression" dxfId="2022" priority="13346">
      <formula>IF(RIGHT(TEXT(AM61,"0.#"),1)=".",TRUE,FALSE)</formula>
    </cfRule>
  </conditionalFormatting>
  <conditionalFormatting sqref="AM62">
    <cfRule type="expression" dxfId="2021" priority="13343">
      <formula>IF(RIGHT(TEXT(AM62,"0.#"),1)=".",FALSE,TRUE)</formula>
    </cfRule>
    <cfRule type="expression" dxfId="2020" priority="13344">
      <formula>IF(RIGHT(TEXT(AM62,"0.#"),1)=".",TRUE,FALSE)</formula>
    </cfRule>
  </conditionalFormatting>
  <conditionalFormatting sqref="AE87">
    <cfRule type="expression" dxfId="2019" priority="13329">
      <formula>IF(RIGHT(TEXT(AE87,"0.#"),1)=".",FALSE,TRUE)</formula>
    </cfRule>
    <cfRule type="expression" dxfId="2018" priority="13330">
      <formula>IF(RIGHT(TEXT(AE87,"0.#"),1)=".",TRUE,FALSE)</formula>
    </cfRule>
  </conditionalFormatting>
  <conditionalFormatting sqref="AE88">
    <cfRule type="expression" dxfId="2017" priority="13327">
      <formula>IF(RIGHT(TEXT(AE88,"0.#"),1)=".",FALSE,TRUE)</formula>
    </cfRule>
    <cfRule type="expression" dxfId="2016" priority="13328">
      <formula>IF(RIGHT(TEXT(AE88,"0.#"),1)=".",TRUE,FALSE)</formula>
    </cfRule>
  </conditionalFormatting>
  <conditionalFormatting sqref="AE89">
    <cfRule type="expression" dxfId="2015" priority="13325">
      <formula>IF(RIGHT(TEXT(AE89,"0.#"),1)=".",FALSE,TRUE)</formula>
    </cfRule>
    <cfRule type="expression" dxfId="2014" priority="13326">
      <formula>IF(RIGHT(TEXT(AE89,"0.#"),1)=".",TRUE,FALSE)</formula>
    </cfRule>
  </conditionalFormatting>
  <conditionalFormatting sqref="AI89">
    <cfRule type="expression" dxfId="2013" priority="13323">
      <formula>IF(RIGHT(TEXT(AI89,"0.#"),1)=".",FALSE,TRUE)</formula>
    </cfRule>
    <cfRule type="expression" dxfId="2012" priority="13324">
      <formula>IF(RIGHT(TEXT(AI89,"0.#"),1)=".",TRUE,FALSE)</formula>
    </cfRule>
  </conditionalFormatting>
  <conditionalFormatting sqref="AI88">
    <cfRule type="expression" dxfId="2011" priority="13321">
      <formula>IF(RIGHT(TEXT(AI88,"0.#"),1)=".",FALSE,TRUE)</formula>
    </cfRule>
    <cfRule type="expression" dxfId="2010" priority="13322">
      <formula>IF(RIGHT(TEXT(AI88,"0.#"),1)=".",TRUE,FALSE)</formula>
    </cfRule>
  </conditionalFormatting>
  <conditionalFormatting sqref="AI87">
    <cfRule type="expression" dxfId="2009" priority="13319">
      <formula>IF(RIGHT(TEXT(AI87,"0.#"),1)=".",FALSE,TRUE)</formula>
    </cfRule>
    <cfRule type="expression" dxfId="2008" priority="13320">
      <formula>IF(RIGHT(TEXT(AI87,"0.#"),1)=".",TRUE,FALSE)</formula>
    </cfRule>
  </conditionalFormatting>
  <conditionalFormatting sqref="AM88">
    <cfRule type="expression" dxfId="2007" priority="13315">
      <formula>IF(RIGHT(TEXT(AM88,"0.#"),1)=".",FALSE,TRUE)</formula>
    </cfRule>
    <cfRule type="expression" dxfId="2006" priority="13316">
      <formula>IF(RIGHT(TEXT(AM88,"0.#"),1)=".",TRUE,FALSE)</formula>
    </cfRule>
  </conditionalFormatting>
  <conditionalFormatting sqref="AM89">
    <cfRule type="expression" dxfId="2005" priority="13313">
      <formula>IF(RIGHT(TEXT(AM89,"0.#"),1)=".",FALSE,TRUE)</formula>
    </cfRule>
    <cfRule type="expression" dxfId="2004" priority="13314">
      <formula>IF(RIGHT(TEXT(AM89,"0.#"),1)=".",TRUE,FALSE)</formula>
    </cfRule>
  </conditionalFormatting>
  <conditionalFormatting sqref="AE92">
    <cfRule type="expression" dxfId="2003" priority="13299">
      <formula>IF(RIGHT(TEXT(AE92,"0.#"),1)=".",FALSE,TRUE)</formula>
    </cfRule>
    <cfRule type="expression" dxfId="2002" priority="13300">
      <formula>IF(RIGHT(TEXT(AE92,"0.#"),1)=".",TRUE,FALSE)</formula>
    </cfRule>
  </conditionalFormatting>
  <conditionalFormatting sqref="AE93">
    <cfRule type="expression" dxfId="2001" priority="13297">
      <formula>IF(RIGHT(TEXT(AE93,"0.#"),1)=".",FALSE,TRUE)</formula>
    </cfRule>
    <cfRule type="expression" dxfId="2000" priority="13298">
      <formula>IF(RIGHT(TEXT(AE93,"0.#"),1)=".",TRUE,FALSE)</formula>
    </cfRule>
  </conditionalFormatting>
  <conditionalFormatting sqref="AE94">
    <cfRule type="expression" dxfId="1999" priority="13295">
      <formula>IF(RIGHT(TEXT(AE94,"0.#"),1)=".",FALSE,TRUE)</formula>
    </cfRule>
    <cfRule type="expression" dxfId="1998" priority="13296">
      <formula>IF(RIGHT(TEXT(AE94,"0.#"),1)=".",TRUE,FALSE)</formula>
    </cfRule>
  </conditionalFormatting>
  <conditionalFormatting sqref="AI94">
    <cfRule type="expression" dxfId="1997" priority="13293">
      <formula>IF(RIGHT(TEXT(AI94,"0.#"),1)=".",FALSE,TRUE)</formula>
    </cfRule>
    <cfRule type="expression" dxfId="1996" priority="13294">
      <formula>IF(RIGHT(TEXT(AI94,"0.#"),1)=".",TRUE,FALSE)</formula>
    </cfRule>
  </conditionalFormatting>
  <conditionalFormatting sqref="AI93">
    <cfRule type="expression" dxfId="1995" priority="13291">
      <formula>IF(RIGHT(TEXT(AI93,"0.#"),1)=".",FALSE,TRUE)</formula>
    </cfRule>
    <cfRule type="expression" dxfId="1994" priority="13292">
      <formula>IF(RIGHT(TEXT(AI93,"0.#"),1)=".",TRUE,FALSE)</formula>
    </cfRule>
  </conditionalFormatting>
  <conditionalFormatting sqref="AI92">
    <cfRule type="expression" dxfId="1993" priority="13289">
      <formula>IF(RIGHT(TEXT(AI92,"0.#"),1)=".",FALSE,TRUE)</formula>
    </cfRule>
    <cfRule type="expression" dxfId="1992" priority="13290">
      <formula>IF(RIGHT(TEXT(AI92,"0.#"),1)=".",TRUE,FALSE)</formula>
    </cfRule>
  </conditionalFormatting>
  <conditionalFormatting sqref="AM92">
    <cfRule type="expression" dxfId="1991" priority="13287">
      <formula>IF(RIGHT(TEXT(AM92,"0.#"),1)=".",FALSE,TRUE)</formula>
    </cfRule>
    <cfRule type="expression" dxfId="1990" priority="13288">
      <formula>IF(RIGHT(TEXT(AM92,"0.#"),1)=".",TRUE,FALSE)</formula>
    </cfRule>
  </conditionalFormatting>
  <conditionalFormatting sqref="AM93">
    <cfRule type="expression" dxfId="1989" priority="13285">
      <formula>IF(RIGHT(TEXT(AM93,"0.#"),1)=".",FALSE,TRUE)</formula>
    </cfRule>
    <cfRule type="expression" dxfId="1988" priority="13286">
      <formula>IF(RIGHT(TEXT(AM93,"0.#"),1)=".",TRUE,FALSE)</formula>
    </cfRule>
  </conditionalFormatting>
  <conditionalFormatting sqref="AM94">
    <cfRule type="expression" dxfId="1987" priority="13283">
      <formula>IF(RIGHT(TEXT(AM94,"0.#"),1)=".",FALSE,TRUE)</formula>
    </cfRule>
    <cfRule type="expression" dxfId="1986" priority="13284">
      <formula>IF(RIGHT(TEXT(AM94,"0.#"),1)=".",TRUE,FALSE)</formula>
    </cfRule>
  </conditionalFormatting>
  <conditionalFormatting sqref="AE97">
    <cfRule type="expression" dxfId="1985" priority="13269">
      <formula>IF(RIGHT(TEXT(AE97,"0.#"),1)=".",FALSE,TRUE)</formula>
    </cfRule>
    <cfRule type="expression" dxfId="1984" priority="13270">
      <formula>IF(RIGHT(TEXT(AE97,"0.#"),1)=".",TRUE,FALSE)</formula>
    </cfRule>
  </conditionalFormatting>
  <conditionalFormatting sqref="AE98">
    <cfRule type="expression" dxfId="1983" priority="13267">
      <formula>IF(RIGHT(TEXT(AE98,"0.#"),1)=".",FALSE,TRUE)</formula>
    </cfRule>
    <cfRule type="expression" dxfId="1982" priority="13268">
      <formula>IF(RIGHT(TEXT(AE98,"0.#"),1)=".",TRUE,FALSE)</formula>
    </cfRule>
  </conditionalFormatting>
  <conditionalFormatting sqref="AE99">
    <cfRule type="expression" dxfId="1981" priority="13265">
      <formula>IF(RIGHT(TEXT(AE99,"0.#"),1)=".",FALSE,TRUE)</formula>
    </cfRule>
    <cfRule type="expression" dxfId="1980" priority="13266">
      <formula>IF(RIGHT(TEXT(AE99,"0.#"),1)=".",TRUE,FALSE)</formula>
    </cfRule>
  </conditionalFormatting>
  <conditionalFormatting sqref="AI99">
    <cfRule type="expression" dxfId="1979" priority="13263">
      <formula>IF(RIGHT(TEXT(AI99,"0.#"),1)=".",FALSE,TRUE)</formula>
    </cfRule>
    <cfRule type="expression" dxfId="1978" priority="13264">
      <formula>IF(RIGHT(TEXT(AI99,"0.#"),1)=".",TRUE,FALSE)</formula>
    </cfRule>
  </conditionalFormatting>
  <conditionalFormatting sqref="AI98">
    <cfRule type="expression" dxfId="1977" priority="13261">
      <formula>IF(RIGHT(TEXT(AI98,"0.#"),1)=".",FALSE,TRUE)</formula>
    </cfRule>
    <cfRule type="expression" dxfId="1976" priority="13262">
      <formula>IF(RIGHT(TEXT(AI98,"0.#"),1)=".",TRUE,FALSE)</formula>
    </cfRule>
  </conditionalFormatting>
  <conditionalFormatting sqref="AI97">
    <cfRule type="expression" dxfId="1975" priority="13259">
      <formula>IF(RIGHT(TEXT(AI97,"0.#"),1)=".",FALSE,TRUE)</formula>
    </cfRule>
    <cfRule type="expression" dxfId="1974" priority="13260">
      <formula>IF(RIGHT(TEXT(AI97,"0.#"),1)=".",TRUE,FALSE)</formula>
    </cfRule>
  </conditionalFormatting>
  <conditionalFormatting sqref="AM97">
    <cfRule type="expression" dxfId="1973" priority="13257">
      <formula>IF(RIGHT(TEXT(AM97,"0.#"),1)=".",FALSE,TRUE)</formula>
    </cfRule>
    <cfRule type="expression" dxfId="1972" priority="13258">
      <formula>IF(RIGHT(TEXT(AM97,"0.#"),1)=".",TRUE,FALSE)</formula>
    </cfRule>
  </conditionalFormatting>
  <conditionalFormatting sqref="AM98">
    <cfRule type="expression" dxfId="1971" priority="13255">
      <formula>IF(RIGHT(TEXT(AM98,"0.#"),1)=".",FALSE,TRUE)</formula>
    </cfRule>
    <cfRule type="expression" dxfId="1970" priority="13256">
      <formula>IF(RIGHT(TEXT(AM98,"0.#"),1)=".",TRUE,FALSE)</formula>
    </cfRule>
  </conditionalFormatting>
  <conditionalFormatting sqref="AM99">
    <cfRule type="expression" dxfId="1969" priority="13253">
      <formula>IF(RIGHT(TEXT(AM99,"0.#"),1)=".",FALSE,TRUE)</formula>
    </cfRule>
    <cfRule type="expression" dxfId="1968" priority="13254">
      <formula>IF(RIGHT(TEXT(AM99,"0.#"),1)=".",TRUE,FALSE)</formula>
    </cfRule>
  </conditionalFormatting>
  <conditionalFormatting sqref="AI101">
    <cfRule type="expression" dxfId="1967" priority="13239">
      <formula>IF(RIGHT(TEXT(AI101,"0.#"),1)=".",FALSE,TRUE)</formula>
    </cfRule>
    <cfRule type="expression" dxfId="1966" priority="13240">
      <formula>IF(RIGHT(TEXT(AI101,"0.#"),1)=".",TRUE,FALSE)</formula>
    </cfRule>
  </conditionalFormatting>
  <conditionalFormatting sqref="AM101">
    <cfRule type="expression" dxfId="1965" priority="13237">
      <formula>IF(RIGHT(TEXT(AM101,"0.#"),1)=".",FALSE,TRUE)</formula>
    </cfRule>
    <cfRule type="expression" dxfId="1964" priority="13238">
      <formula>IF(RIGHT(TEXT(AM101,"0.#"),1)=".",TRUE,FALSE)</formula>
    </cfRule>
  </conditionalFormatting>
  <conditionalFormatting sqref="AE102">
    <cfRule type="expression" dxfId="1963" priority="13235">
      <formula>IF(RIGHT(TEXT(AE102,"0.#"),1)=".",FALSE,TRUE)</formula>
    </cfRule>
    <cfRule type="expression" dxfId="1962" priority="13236">
      <formula>IF(RIGHT(TEXT(AE102,"0.#"),1)=".",TRUE,FALSE)</formula>
    </cfRule>
  </conditionalFormatting>
  <conditionalFormatting sqref="AI102">
    <cfRule type="expression" dxfId="1961" priority="13233">
      <formula>IF(RIGHT(TEXT(AI102,"0.#"),1)=".",FALSE,TRUE)</formula>
    </cfRule>
    <cfRule type="expression" dxfId="1960" priority="13234">
      <formula>IF(RIGHT(TEXT(AI102,"0.#"),1)=".",TRUE,FALSE)</formula>
    </cfRule>
  </conditionalFormatting>
  <conditionalFormatting sqref="AM102">
    <cfRule type="expression" dxfId="1959" priority="13231">
      <formula>IF(RIGHT(TEXT(AM102,"0.#"),1)=".",FALSE,TRUE)</formula>
    </cfRule>
    <cfRule type="expression" dxfId="1958" priority="13232">
      <formula>IF(RIGHT(TEXT(AM102,"0.#"),1)=".",TRUE,FALSE)</formula>
    </cfRule>
  </conditionalFormatting>
  <conditionalFormatting sqref="AQ102">
    <cfRule type="expression" dxfId="1957" priority="13229">
      <formula>IF(RIGHT(TEXT(AQ102,"0.#"),1)=".",FALSE,TRUE)</formula>
    </cfRule>
    <cfRule type="expression" dxfId="1956" priority="13230">
      <formula>IF(RIGHT(TEXT(AQ102,"0.#"),1)=".",TRUE,FALSE)</formula>
    </cfRule>
  </conditionalFormatting>
  <conditionalFormatting sqref="AE104">
    <cfRule type="expression" dxfId="1955" priority="13227">
      <formula>IF(RIGHT(TEXT(AE104,"0.#"),1)=".",FALSE,TRUE)</formula>
    </cfRule>
    <cfRule type="expression" dxfId="1954" priority="13228">
      <formula>IF(RIGHT(TEXT(AE104,"0.#"),1)=".",TRUE,FALSE)</formula>
    </cfRule>
  </conditionalFormatting>
  <conditionalFormatting sqref="AI104">
    <cfRule type="expression" dxfId="1953" priority="13225">
      <formula>IF(RIGHT(TEXT(AI104,"0.#"),1)=".",FALSE,TRUE)</formula>
    </cfRule>
    <cfRule type="expression" dxfId="1952" priority="13226">
      <formula>IF(RIGHT(TEXT(AI104,"0.#"),1)=".",TRUE,FALSE)</formula>
    </cfRule>
  </conditionalFormatting>
  <conditionalFormatting sqref="AM104">
    <cfRule type="expression" dxfId="1951" priority="13223">
      <formula>IF(RIGHT(TEXT(AM104,"0.#"),1)=".",FALSE,TRUE)</formula>
    </cfRule>
    <cfRule type="expression" dxfId="1950" priority="13224">
      <formula>IF(RIGHT(TEXT(AM104,"0.#"),1)=".",TRUE,FALSE)</formula>
    </cfRule>
  </conditionalFormatting>
  <conditionalFormatting sqref="AE105">
    <cfRule type="expression" dxfId="1949" priority="13221">
      <formula>IF(RIGHT(TEXT(AE105,"0.#"),1)=".",FALSE,TRUE)</formula>
    </cfRule>
    <cfRule type="expression" dxfId="1948" priority="13222">
      <formula>IF(RIGHT(TEXT(AE105,"0.#"),1)=".",TRUE,FALSE)</formula>
    </cfRule>
  </conditionalFormatting>
  <conditionalFormatting sqref="AI105">
    <cfRule type="expression" dxfId="1947" priority="13219">
      <formula>IF(RIGHT(TEXT(AI105,"0.#"),1)=".",FALSE,TRUE)</formula>
    </cfRule>
    <cfRule type="expression" dxfId="1946" priority="13220">
      <formula>IF(RIGHT(TEXT(AI105,"0.#"),1)=".",TRUE,FALSE)</formula>
    </cfRule>
  </conditionalFormatting>
  <conditionalFormatting sqref="AM105">
    <cfRule type="expression" dxfId="1945" priority="13217">
      <formula>IF(RIGHT(TEXT(AM105,"0.#"),1)=".",FALSE,TRUE)</formula>
    </cfRule>
    <cfRule type="expression" dxfId="1944" priority="13218">
      <formula>IF(RIGHT(TEXT(AM105,"0.#"),1)=".",TRUE,FALSE)</formula>
    </cfRule>
  </conditionalFormatting>
  <conditionalFormatting sqref="AE107">
    <cfRule type="expression" dxfId="1943" priority="13213">
      <formula>IF(RIGHT(TEXT(AE107,"0.#"),1)=".",FALSE,TRUE)</formula>
    </cfRule>
    <cfRule type="expression" dxfId="1942" priority="13214">
      <formula>IF(RIGHT(TEXT(AE107,"0.#"),1)=".",TRUE,FALSE)</formula>
    </cfRule>
  </conditionalFormatting>
  <conditionalFormatting sqref="AI107">
    <cfRule type="expression" dxfId="1941" priority="13211">
      <formula>IF(RIGHT(TEXT(AI107,"0.#"),1)=".",FALSE,TRUE)</formula>
    </cfRule>
    <cfRule type="expression" dxfId="1940" priority="13212">
      <formula>IF(RIGHT(TEXT(AI107,"0.#"),1)=".",TRUE,FALSE)</formula>
    </cfRule>
  </conditionalFormatting>
  <conditionalFormatting sqref="AM107">
    <cfRule type="expression" dxfId="1939" priority="13209">
      <formula>IF(RIGHT(TEXT(AM107,"0.#"),1)=".",FALSE,TRUE)</formula>
    </cfRule>
    <cfRule type="expression" dxfId="1938" priority="13210">
      <formula>IF(RIGHT(TEXT(AM107,"0.#"),1)=".",TRUE,FALSE)</formula>
    </cfRule>
  </conditionalFormatting>
  <conditionalFormatting sqref="AE108">
    <cfRule type="expression" dxfId="1937" priority="13207">
      <formula>IF(RIGHT(TEXT(AE108,"0.#"),1)=".",FALSE,TRUE)</formula>
    </cfRule>
    <cfRule type="expression" dxfId="1936" priority="13208">
      <formula>IF(RIGHT(TEXT(AE108,"0.#"),1)=".",TRUE,FALSE)</formula>
    </cfRule>
  </conditionalFormatting>
  <conditionalFormatting sqref="AI108">
    <cfRule type="expression" dxfId="1935" priority="13205">
      <formula>IF(RIGHT(TEXT(AI108,"0.#"),1)=".",FALSE,TRUE)</formula>
    </cfRule>
    <cfRule type="expression" dxfId="1934" priority="13206">
      <formula>IF(RIGHT(TEXT(AI108,"0.#"),1)=".",TRUE,FALSE)</formula>
    </cfRule>
  </conditionalFormatting>
  <conditionalFormatting sqref="AM108">
    <cfRule type="expression" dxfId="1933" priority="13203">
      <formula>IF(RIGHT(TEXT(AM108,"0.#"),1)=".",FALSE,TRUE)</formula>
    </cfRule>
    <cfRule type="expression" dxfId="1932" priority="13204">
      <formula>IF(RIGHT(TEXT(AM108,"0.#"),1)=".",TRUE,FALSE)</formula>
    </cfRule>
  </conditionalFormatting>
  <conditionalFormatting sqref="AE110">
    <cfRule type="expression" dxfId="1931" priority="13199">
      <formula>IF(RIGHT(TEXT(AE110,"0.#"),1)=".",FALSE,TRUE)</formula>
    </cfRule>
    <cfRule type="expression" dxfId="1930" priority="13200">
      <formula>IF(RIGHT(TEXT(AE110,"0.#"),1)=".",TRUE,FALSE)</formula>
    </cfRule>
  </conditionalFormatting>
  <conditionalFormatting sqref="AI110">
    <cfRule type="expression" dxfId="1929" priority="13197">
      <formula>IF(RIGHT(TEXT(AI110,"0.#"),1)=".",FALSE,TRUE)</formula>
    </cfRule>
    <cfRule type="expression" dxfId="1928" priority="13198">
      <formula>IF(RIGHT(TEXT(AI110,"0.#"),1)=".",TRUE,FALSE)</formula>
    </cfRule>
  </conditionalFormatting>
  <conditionalFormatting sqref="AM110">
    <cfRule type="expression" dxfId="1927" priority="13195">
      <formula>IF(RIGHT(TEXT(AM110,"0.#"),1)=".",FALSE,TRUE)</formula>
    </cfRule>
    <cfRule type="expression" dxfId="1926" priority="13196">
      <formula>IF(RIGHT(TEXT(AM110,"0.#"),1)=".",TRUE,FALSE)</formula>
    </cfRule>
  </conditionalFormatting>
  <conditionalFormatting sqref="AE111">
    <cfRule type="expression" dxfId="1925" priority="13193">
      <formula>IF(RIGHT(TEXT(AE111,"0.#"),1)=".",FALSE,TRUE)</formula>
    </cfRule>
    <cfRule type="expression" dxfId="1924" priority="13194">
      <formula>IF(RIGHT(TEXT(AE111,"0.#"),1)=".",TRUE,FALSE)</formula>
    </cfRule>
  </conditionalFormatting>
  <conditionalFormatting sqref="AI111">
    <cfRule type="expression" dxfId="1923" priority="13191">
      <formula>IF(RIGHT(TEXT(AI111,"0.#"),1)=".",FALSE,TRUE)</formula>
    </cfRule>
    <cfRule type="expression" dxfId="1922" priority="13192">
      <formula>IF(RIGHT(TEXT(AI111,"0.#"),1)=".",TRUE,FALSE)</formula>
    </cfRule>
  </conditionalFormatting>
  <conditionalFormatting sqref="AM111">
    <cfRule type="expression" dxfId="1921" priority="13189">
      <formula>IF(RIGHT(TEXT(AM111,"0.#"),1)=".",FALSE,TRUE)</formula>
    </cfRule>
    <cfRule type="expression" dxfId="1920" priority="13190">
      <formula>IF(RIGHT(TEXT(AM111,"0.#"),1)=".",TRUE,FALSE)</formula>
    </cfRule>
  </conditionalFormatting>
  <conditionalFormatting sqref="AE113">
    <cfRule type="expression" dxfId="1919" priority="13185">
      <formula>IF(RIGHT(TEXT(AE113,"0.#"),1)=".",FALSE,TRUE)</formula>
    </cfRule>
    <cfRule type="expression" dxfId="1918" priority="13186">
      <formula>IF(RIGHT(TEXT(AE113,"0.#"),1)=".",TRUE,FALSE)</formula>
    </cfRule>
  </conditionalFormatting>
  <conditionalFormatting sqref="AI113">
    <cfRule type="expression" dxfId="1917" priority="13183">
      <formula>IF(RIGHT(TEXT(AI113,"0.#"),1)=".",FALSE,TRUE)</formula>
    </cfRule>
    <cfRule type="expression" dxfId="1916" priority="13184">
      <formula>IF(RIGHT(TEXT(AI113,"0.#"),1)=".",TRUE,FALSE)</formula>
    </cfRule>
  </conditionalFormatting>
  <conditionalFormatting sqref="AM113">
    <cfRule type="expression" dxfId="1915" priority="13181">
      <formula>IF(RIGHT(TEXT(AM113,"0.#"),1)=".",FALSE,TRUE)</formula>
    </cfRule>
    <cfRule type="expression" dxfId="1914" priority="13182">
      <formula>IF(RIGHT(TEXT(AM113,"0.#"),1)=".",TRUE,FALSE)</formula>
    </cfRule>
  </conditionalFormatting>
  <conditionalFormatting sqref="AE114">
    <cfRule type="expression" dxfId="1913" priority="13179">
      <formula>IF(RIGHT(TEXT(AE114,"0.#"),1)=".",FALSE,TRUE)</formula>
    </cfRule>
    <cfRule type="expression" dxfId="1912" priority="13180">
      <formula>IF(RIGHT(TEXT(AE114,"0.#"),1)=".",TRUE,FALSE)</formula>
    </cfRule>
  </conditionalFormatting>
  <conditionalFormatting sqref="AI114">
    <cfRule type="expression" dxfId="1911" priority="13177">
      <formula>IF(RIGHT(TEXT(AI114,"0.#"),1)=".",FALSE,TRUE)</formula>
    </cfRule>
    <cfRule type="expression" dxfId="1910" priority="13178">
      <formula>IF(RIGHT(TEXT(AI114,"0.#"),1)=".",TRUE,FALSE)</formula>
    </cfRule>
  </conditionalFormatting>
  <conditionalFormatting sqref="AM114">
    <cfRule type="expression" dxfId="1909" priority="13175">
      <formula>IF(RIGHT(TEXT(AM114,"0.#"),1)=".",FALSE,TRUE)</formula>
    </cfRule>
    <cfRule type="expression" dxfId="1908" priority="13176">
      <formula>IF(RIGHT(TEXT(AM114,"0.#"),1)=".",TRUE,FALSE)</formula>
    </cfRule>
  </conditionalFormatting>
  <conditionalFormatting sqref="AE116 AQ116">
    <cfRule type="expression" dxfId="1907" priority="13171">
      <formula>IF(RIGHT(TEXT(AE116,"0.#"),1)=".",FALSE,TRUE)</formula>
    </cfRule>
    <cfRule type="expression" dxfId="1906" priority="13172">
      <formula>IF(RIGHT(TEXT(AE116,"0.#"),1)=".",TRUE,FALSE)</formula>
    </cfRule>
  </conditionalFormatting>
  <conditionalFormatting sqref="AI116">
    <cfRule type="expression" dxfId="1905" priority="13169">
      <formula>IF(RIGHT(TEXT(AI116,"0.#"),1)=".",FALSE,TRUE)</formula>
    </cfRule>
    <cfRule type="expression" dxfId="1904" priority="13170">
      <formula>IF(RIGHT(TEXT(AI116,"0.#"),1)=".",TRUE,FALSE)</formula>
    </cfRule>
  </conditionalFormatting>
  <conditionalFormatting sqref="AM116">
    <cfRule type="expression" dxfId="1903" priority="13167">
      <formula>IF(RIGHT(TEXT(AM116,"0.#"),1)=".",FALSE,TRUE)</formula>
    </cfRule>
    <cfRule type="expression" dxfId="1902" priority="13168">
      <formula>IF(RIGHT(TEXT(AM116,"0.#"),1)=".",TRUE,FALSE)</formula>
    </cfRule>
  </conditionalFormatting>
  <conditionalFormatting sqref="AE117 AM117">
    <cfRule type="expression" dxfId="1901" priority="13165">
      <formula>IF(RIGHT(TEXT(AE117,"0.#"),1)=".",FALSE,TRUE)</formula>
    </cfRule>
    <cfRule type="expression" dxfId="1900" priority="13166">
      <formula>IF(RIGHT(TEXT(AE117,"0.#"),1)=".",TRUE,FALSE)</formula>
    </cfRule>
  </conditionalFormatting>
  <conditionalFormatting sqref="AI117">
    <cfRule type="expression" dxfId="1899" priority="13163">
      <formula>IF(RIGHT(TEXT(AI117,"0.#"),1)=".",FALSE,TRUE)</formula>
    </cfRule>
    <cfRule type="expression" dxfId="1898" priority="13164">
      <formula>IF(RIGHT(TEXT(AI117,"0.#"),1)=".",TRUE,FALSE)</formula>
    </cfRule>
  </conditionalFormatting>
  <conditionalFormatting sqref="AQ117">
    <cfRule type="expression" dxfId="1897" priority="13159">
      <formula>IF(RIGHT(TEXT(AQ117,"0.#"),1)=".",FALSE,TRUE)</formula>
    </cfRule>
    <cfRule type="expression" dxfId="1896" priority="13160">
      <formula>IF(RIGHT(TEXT(AQ117,"0.#"),1)=".",TRUE,FALSE)</formula>
    </cfRule>
  </conditionalFormatting>
  <conditionalFormatting sqref="AE119 AQ119">
    <cfRule type="expression" dxfId="1895" priority="13157">
      <formula>IF(RIGHT(TEXT(AE119,"0.#"),1)=".",FALSE,TRUE)</formula>
    </cfRule>
    <cfRule type="expression" dxfId="1894" priority="13158">
      <formula>IF(RIGHT(TEXT(AE119,"0.#"),1)=".",TRUE,FALSE)</formula>
    </cfRule>
  </conditionalFormatting>
  <conditionalFormatting sqref="AI119">
    <cfRule type="expression" dxfId="1893" priority="13155">
      <formula>IF(RIGHT(TEXT(AI119,"0.#"),1)=".",FALSE,TRUE)</formula>
    </cfRule>
    <cfRule type="expression" dxfId="1892" priority="13156">
      <formula>IF(RIGHT(TEXT(AI119,"0.#"),1)=".",TRUE,FALSE)</formula>
    </cfRule>
  </conditionalFormatting>
  <conditionalFormatting sqref="AM119">
    <cfRule type="expression" dxfId="1891" priority="13153">
      <formula>IF(RIGHT(TEXT(AM119,"0.#"),1)=".",FALSE,TRUE)</formula>
    </cfRule>
    <cfRule type="expression" dxfId="1890" priority="13154">
      <formula>IF(RIGHT(TEXT(AM119,"0.#"),1)=".",TRUE,FALSE)</formula>
    </cfRule>
  </conditionalFormatting>
  <conditionalFormatting sqref="AQ120">
    <cfRule type="expression" dxfId="1889" priority="13145">
      <formula>IF(RIGHT(TEXT(AQ120,"0.#"),1)=".",FALSE,TRUE)</formula>
    </cfRule>
    <cfRule type="expression" dxfId="1888" priority="13146">
      <formula>IF(RIGHT(TEXT(AQ120,"0.#"),1)=".",TRUE,FALSE)</formula>
    </cfRule>
  </conditionalFormatting>
  <conditionalFormatting sqref="AE122 AQ122">
    <cfRule type="expression" dxfId="1887" priority="13143">
      <formula>IF(RIGHT(TEXT(AE122,"0.#"),1)=".",FALSE,TRUE)</formula>
    </cfRule>
    <cfRule type="expression" dxfId="1886" priority="13144">
      <formula>IF(RIGHT(TEXT(AE122,"0.#"),1)=".",TRUE,FALSE)</formula>
    </cfRule>
  </conditionalFormatting>
  <conditionalFormatting sqref="AI122">
    <cfRule type="expression" dxfId="1885" priority="13141">
      <formula>IF(RIGHT(TEXT(AI122,"0.#"),1)=".",FALSE,TRUE)</formula>
    </cfRule>
    <cfRule type="expression" dxfId="1884" priority="13142">
      <formula>IF(RIGHT(TEXT(AI122,"0.#"),1)=".",TRUE,FALSE)</formula>
    </cfRule>
  </conditionalFormatting>
  <conditionalFormatting sqref="AM122">
    <cfRule type="expression" dxfId="1883" priority="13139">
      <formula>IF(RIGHT(TEXT(AM122,"0.#"),1)=".",FALSE,TRUE)</formula>
    </cfRule>
    <cfRule type="expression" dxfId="1882" priority="13140">
      <formula>IF(RIGHT(TEXT(AM122,"0.#"),1)=".",TRUE,FALSE)</formula>
    </cfRule>
  </conditionalFormatting>
  <conditionalFormatting sqref="AQ123">
    <cfRule type="expression" dxfId="1881" priority="13131">
      <formula>IF(RIGHT(TEXT(AQ123,"0.#"),1)=".",FALSE,TRUE)</formula>
    </cfRule>
    <cfRule type="expression" dxfId="1880" priority="13132">
      <formula>IF(RIGHT(TEXT(AQ123,"0.#"),1)=".",TRUE,FALSE)</formula>
    </cfRule>
  </conditionalFormatting>
  <conditionalFormatting sqref="AE125 AQ125">
    <cfRule type="expression" dxfId="1879" priority="13129">
      <formula>IF(RIGHT(TEXT(AE125,"0.#"),1)=".",FALSE,TRUE)</formula>
    </cfRule>
    <cfRule type="expression" dxfId="1878" priority="13130">
      <formula>IF(RIGHT(TEXT(AE125,"0.#"),1)=".",TRUE,FALSE)</formula>
    </cfRule>
  </conditionalFormatting>
  <conditionalFormatting sqref="AI125">
    <cfRule type="expression" dxfId="1877" priority="13127">
      <formula>IF(RIGHT(TEXT(AI125,"0.#"),1)=".",FALSE,TRUE)</formula>
    </cfRule>
    <cfRule type="expression" dxfId="1876" priority="13128">
      <formula>IF(RIGHT(TEXT(AI125,"0.#"),1)=".",TRUE,FALSE)</formula>
    </cfRule>
  </conditionalFormatting>
  <conditionalFormatting sqref="AM125">
    <cfRule type="expression" dxfId="1875" priority="13125">
      <formula>IF(RIGHT(TEXT(AM125,"0.#"),1)=".",FALSE,TRUE)</formula>
    </cfRule>
    <cfRule type="expression" dxfId="1874" priority="13126">
      <formula>IF(RIGHT(TEXT(AM125,"0.#"),1)=".",TRUE,FALSE)</formula>
    </cfRule>
  </conditionalFormatting>
  <conditionalFormatting sqref="AQ126">
    <cfRule type="expression" dxfId="1873" priority="13117">
      <formula>IF(RIGHT(TEXT(AQ126,"0.#"),1)=".",FALSE,TRUE)</formula>
    </cfRule>
    <cfRule type="expression" dxfId="1872" priority="13118">
      <formula>IF(RIGHT(TEXT(AQ126,"0.#"),1)=".",TRUE,FALSE)</formula>
    </cfRule>
  </conditionalFormatting>
  <conditionalFormatting sqref="AE128 AQ128">
    <cfRule type="expression" dxfId="1871" priority="13115">
      <formula>IF(RIGHT(TEXT(AE128,"0.#"),1)=".",FALSE,TRUE)</formula>
    </cfRule>
    <cfRule type="expression" dxfId="1870" priority="13116">
      <formula>IF(RIGHT(TEXT(AE128,"0.#"),1)=".",TRUE,FALSE)</formula>
    </cfRule>
  </conditionalFormatting>
  <conditionalFormatting sqref="AI128">
    <cfRule type="expression" dxfId="1869" priority="13113">
      <formula>IF(RIGHT(TEXT(AI128,"0.#"),1)=".",FALSE,TRUE)</formula>
    </cfRule>
    <cfRule type="expression" dxfId="1868" priority="13114">
      <formula>IF(RIGHT(TEXT(AI128,"0.#"),1)=".",TRUE,FALSE)</formula>
    </cfRule>
  </conditionalFormatting>
  <conditionalFormatting sqref="AM128">
    <cfRule type="expression" dxfId="1867" priority="13111">
      <formula>IF(RIGHT(TEXT(AM128,"0.#"),1)=".",FALSE,TRUE)</formula>
    </cfRule>
    <cfRule type="expression" dxfId="1866" priority="13112">
      <formula>IF(RIGHT(TEXT(AM128,"0.#"),1)=".",TRUE,FALSE)</formula>
    </cfRule>
  </conditionalFormatting>
  <conditionalFormatting sqref="AQ129">
    <cfRule type="expression" dxfId="1865" priority="13103">
      <formula>IF(RIGHT(TEXT(AQ129,"0.#"),1)=".",FALSE,TRUE)</formula>
    </cfRule>
    <cfRule type="expression" dxfId="1864" priority="13104">
      <formula>IF(RIGHT(TEXT(AQ129,"0.#"),1)=".",TRUE,FALSE)</formula>
    </cfRule>
  </conditionalFormatting>
  <conditionalFormatting sqref="AE75">
    <cfRule type="expression" dxfId="1863" priority="13101">
      <formula>IF(RIGHT(TEXT(AE75,"0.#"),1)=".",FALSE,TRUE)</formula>
    </cfRule>
    <cfRule type="expression" dxfId="1862" priority="13102">
      <formula>IF(RIGHT(TEXT(AE75,"0.#"),1)=".",TRUE,FALSE)</formula>
    </cfRule>
  </conditionalFormatting>
  <conditionalFormatting sqref="AE76">
    <cfRule type="expression" dxfId="1861" priority="13099">
      <formula>IF(RIGHT(TEXT(AE76,"0.#"),1)=".",FALSE,TRUE)</formula>
    </cfRule>
    <cfRule type="expression" dxfId="1860" priority="13100">
      <formula>IF(RIGHT(TEXT(AE76,"0.#"),1)=".",TRUE,FALSE)</formula>
    </cfRule>
  </conditionalFormatting>
  <conditionalFormatting sqref="AE77">
    <cfRule type="expression" dxfId="1859" priority="13097">
      <formula>IF(RIGHT(TEXT(AE77,"0.#"),1)=".",FALSE,TRUE)</formula>
    </cfRule>
    <cfRule type="expression" dxfId="1858" priority="13098">
      <formula>IF(RIGHT(TEXT(AE77,"0.#"),1)=".",TRUE,FALSE)</formula>
    </cfRule>
  </conditionalFormatting>
  <conditionalFormatting sqref="AI77">
    <cfRule type="expression" dxfId="1857" priority="13095">
      <formula>IF(RIGHT(TEXT(AI77,"0.#"),1)=".",FALSE,TRUE)</formula>
    </cfRule>
    <cfRule type="expression" dxfId="1856" priority="13096">
      <formula>IF(RIGHT(TEXT(AI77,"0.#"),1)=".",TRUE,FALSE)</formula>
    </cfRule>
  </conditionalFormatting>
  <conditionalFormatting sqref="AI76">
    <cfRule type="expression" dxfId="1855" priority="13093">
      <formula>IF(RIGHT(TEXT(AI76,"0.#"),1)=".",FALSE,TRUE)</formula>
    </cfRule>
    <cfRule type="expression" dxfId="1854" priority="13094">
      <formula>IF(RIGHT(TEXT(AI76,"0.#"),1)=".",TRUE,FALSE)</formula>
    </cfRule>
  </conditionalFormatting>
  <conditionalFormatting sqref="AI75">
    <cfRule type="expression" dxfId="1853" priority="13091">
      <formula>IF(RIGHT(TEXT(AI75,"0.#"),1)=".",FALSE,TRUE)</formula>
    </cfRule>
    <cfRule type="expression" dxfId="1852" priority="13092">
      <formula>IF(RIGHT(TEXT(AI75,"0.#"),1)=".",TRUE,FALSE)</formula>
    </cfRule>
  </conditionalFormatting>
  <conditionalFormatting sqref="AM75">
    <cfRule type="expression" dxfId="1851" priority="13089">
      <formula>IF(RIGHT(TEXT(AM75,"0.#"),1)=".",FALSE,TRUE)</formula>
    </cfRule>
    <cfRule type="expression" dxfId="1850" priority="13090">
      <formula>IF(RIGHT(TEXT(AM75,"0.#"),1)=".",TRUE,FALSE)</formula>
    </cfRule>
  </conditionalFormatting>
  <conditionalFormatting sqref="AM76">
    <cfRule type="expression" dxfId="1849" priority="13087">
      <formula>IF(RIGHT(TEXT(AM76,"0.#"),1)=".",FALSE,TRUE)</formula>
    </cfRule>
    <cfRule type="expression" dxfId="1848" priority="13088">
      <formula>IF(RIGHT(TEXT(AM76,"0.#"),1)=".",TRUE,FALSE)</formula>
    </cfRule>
  </conditionalFormatting>
  <conditionalFormatting sqref="AM77">
    <cfRule type="expression" dxfId="1847" priority="13085">
      <formula>IF(RIGHT(TEXT(AM77,"0.#"),1)=".",FALSE,TRUE)</formula>
    </cfRule>
    <cfRule type="expression" dxfId="1846" priority="13086">
      <formula>IF(RIGHT(TEXT(AM77,"0.#"),1)=".",TRUE,FALSE)</formula>
    </cfRule>
  </conditionalFormatting>
  <conditionalFormatting sqref="AE134:AE135 AI134:AI135 AM134:AM135 AQ134:AQ135 AU134:AU135">
    <cfRule type="expression" dxfId="1845" priority="13071">
      <formula>IF(RIGHT(TEXT(AE134,"0.#"),1)=".",FALSE,TRUE)</formula>
    </cfRule>
    <cfRule type="expression" dxfId="1844" priority="13072">
      <formula>IF(RIGHT(TEXT(AE134,"0.#"),1)=".",TRUE,FALSE)</formula>
    </cfRule>
  </conditionalFormatting>
  <conditionalFormatting sqref="AE433">
    <cfRule type="expression" dxfId="1843" priority="13041">
      <formula>IF(RIGHT(TEXT(AE433,"0.#"),1)=".",FALSE,TRUE)</formula>
    </cfRule>
    <cfRule type="expression" dxfId="1842" priority="13042">
      <formula>IF(RIGHT(TEXT(AE433,"0.#"),1)=".",TRUE,FALSE)</formula>
    </cfRule>
  </conditionalFormatting>
  <conditionalFormatting sqref="AM435">
    <cfRule type="expression" dxfId="1841" priority="13025">
      <formula>IF(RIGHT(TEXT(AM435,"0.#"),1)=".",FALSE,TRUE)</formula>
    </cfRule>
    <cfRule type="expression" dxfId="1840" priority="13026">
      <formula>IF(RIGHT(TEXT(AM435,"0.#"),1)=".",TRUE,FALSE)</formula>
    </cfRule>
  </conditionalFormatting>
  <conditionalFormatting sqref="AE434">
    <cfRule type="expression" dxfId="1839" priority="13039">
      <formula>IF(RIGHT(TEXT(AE434,"0.#"),1)=".",FALSE,TRUE)</formula>
    </cfRule>
    <cfRule type="expression" dxfId="1838" priority="13040">
      <formula>IF(RIGHT(TEXT(AE434,"0.#"),1)=".",TRUE,FALSE)</formula>
    </cfRule>
  </conditionalFormatting>
  <conditionalFormatting sqref="AE435">
    <cfRule type="expression" dxfId="1837" priority="13037">
      <formula>IF(RIGHT(TEXT(AE435,"0.#"),1)=".",FALSE,TRUE)</formula>
    </cfRule>
    <cfRule type="expression" dxfId="1836" priority="13038">
      <formula>IF(RIGHT(TEXT(AE435,"0.#"),1)=".",TRUE,FALSE)</formula>
    </cfRule>
  </conditionalFormatting>
  <conditionalFormatting sqref="AM433">
    <cfRule type="expression" dxfId="1835" priority="13029">
      <formula>IF(RIGHT(TEXT(AM433,"0.#"),1)=".",FALSE,TRUE)</formula>
    </cfRule>
    <cfRule type="expression" dxfId="1834" priority="13030">
      <formula>IF(RIGHT(TEXT(AM433,"0.#"),1)=".",TRUE,FALSE)</formula>
    </cfRule>
  </conditionalFormatting>
  <conditionalFormatting sqref="AM434">
    <cfRule type="expression" dxfId="1833" priority="13027">
      <formula>IF(RIGHT(TEXT(AM434,"0.#"),1)=".",FALSE,TRUE)</formula>
    </cfRule>
    <cfRule type="expression" dxfId="1832" priority="13028">
      <formula>IF(RIGHT(TEXT(AM434,"0.#"),1)=".",TRUE,FALSE)</formula>
    </cfRule>
  </conditionalFormatting>
  <conditionalFormatting sqref="AU433">
    <cfRule type="expression" dxfId="1831" priority="13017">
      <formula>IF(RIGHT(TEXT(AU433,"0.#"),1)=".",FALSE,TRUE)</formula>
    </cfRule>
    <cfRule type="expression" dxfId="1830" priority="13018">
      <formula>IF(RIGHT(TEXT(AU433,"0.#"),1)=".",TRUE,FALSE)</formula>
    </cfRule>
  </conditionalFormatting>
  <conditionalFormatting sqref="AU434">
    <cfRule type="expression" dxfId="1829" priority="13015">
      <formula>IF(RIGHT(TEXT(AU434,"0.#"),1)=".",FALSE,TRUE)</formula>
    </cfRule>
    <cfRule type="expression" dxfId="1828" priority="13016">
      <formula>IF(RIGHT(TEXT(AU434,"0.#"),1)=".",TRUE,FALSE)</formula>
    </cfRule>
  </conditionalFormatting>
  <conditionalFormatting sqref="AU435">
    <cfRule type="expression" dxfId="1827" priority="13013">
      <formula>IF(RIGHT(TEXT(AU435,"0.#"),1)=".",FALSE,TRUE)</formula>
    </cfRule>
    <cfRule type="expression" dxfId="1826" priority="13014">
      <formula>IF(RIGHT(TEXT(AU435,"0.#"),1)=".",TRUE,FALSE)</formula>
    </cfRule>
  </conditionalFormatting>
  <conditionalFormatting sqref="AI435">
    <cfRule type="expression" dxfId="1825" priority="12947">
      <formula>IF(RIGHT(TEXT(AI435,"0.#"),1)=".",FALSE,TRUE)</formula>
    </cfRule>
    <cfRule type="expression" dxfId="1824" priority="12948">
      <formula>IF(RIGHT(TEXT(AI435,"0.#"),1)=".",TRUE,FALSE)</formula>
    </cfRule>
  </conditionalFormatting>
  <conditionalFormatting sqref="AI433">
    <cfRule type="expression" dxfId="1823" priority="12951">
      <formula>IF(RIGHT(TEXT(AI433,"0.#"),1)=".",FALSE,TRUE)</formula>
    </cfRule>
    <cfRule type="expression" dxfId="1822" priority="12952">
      <formula>IF(RIGHT(TEXT(AI433,"0.#"),1)=".",TRUE,FALSE)</formula>
    </cfRule>
  </conditionalFormatting>
  <conditionalFormatting sqref="AI434">
    <cfRule type="expression" dxfId="1821" priority="12949">
      <formula>IF(RIGHT(TEXT(AI434,"0.#"),1)=".",FALSE,TRUE)</formula>
    </cfRule>
    <cfRule type="expression" dxfId="1820" priority="12950">
      <formula>IF(RIGHT(TEXT(AI434,"0.#"),1)=".",TRUE,FALSE)</formula>
    </cfRule>
  </conditionalFormatting>
  <conditionalFormatting sqref="AQ434">
    <cfRule type="expression" dxfId="1819" priority="12933">
      <formula>IF(RIGHT(TEXT(AQ434,"0.#"),1)=".",FALSE,TRUE)</formula>
    </cfRule>
    <cfRule type="expression" dxfId="1818" priority="12934">
      <formula>IF(RIGHT(TEXT(AQ434,"0.#"),1)=".",TRUE,FALSE)</formula>
    </cfRule>
  </conditionalFormatting>
  <conditionalFormatting sqref="AQ435">
    <cfRule type="expression" dxfId="1817" priority="12919">
      <formula>IF(RIGHT(TEXT(AQ435,"0.#"),1)=".",FALSE,TRUE)</formula>
    </cfRule>
    <cfRule type="expression" dxfId="1816" priority="12920">
      <formula>IF(RIGHT(TEXT(AQ435,"0.#"),1)=".",TRUE,FALSE)</formula>
    </cfRule>
  </conditionalFormatting>
  <conditionalFormatting sqref="AQ433">
    <cfRule type="expression" dxfId="1815" priority="12917">
      <formula>IF(RIGHT(TEXT(AQ433,"0.#"),1)=".",FALSE,TRUE)</formula>
    </cfRule>
    <cfRule type="expression" dxfId="1814" priority="12918">
      <formula>IF(RIGHT(TEXT(AQ433,"0.#"),1)=".",TRUE,FALSE)</formula>
    </cfRule>
  </conditionalFormatting>
  <conditionalFormatting sqref="AL840:AO867">
    <cfRule type="expression" dxfId="1813" priority="6641">
      <formula>IF(AND(AL840&gt;=0, RIGHT(TEXT(AL840,"0.#"),1)&lt;&gt;"."),TRUE,FALSE)</formula>
    </cfRule>
    <cfRule type="expression" dxfId="1812" priority="6642">
      <formula>IF(AND(AL840&gt;=0, RIGHT(TEXT(AL840,"0.#"),1)="."),TRUE,FALSE)</formula>
    </cfRule>
    <cfRule type="expression" dxfId="1811" priority="6643">
      <formula>IF(AND(AL840&lt;0, RIGHT(TEXT(AL840,"0.#"),1)&lt;&gt;"."),TRUE,FALSE)</formula>
    </cfRule>
    <cfRule type="expression" dxfId="1810" priority="6644">
      <formula>IF(AND(AL840&lt;0, RIGHT(TEXT(AL840,"0.#"),1)="."),TRUE,FALSE)</formula>
    </cfRule>
  </conditionalFormatting>
  <conditionalFormatting sqref="AQ53:AQ55">
    <cfRule type="expression" dxfId="1809" priority="4663">
      <formula>IF(RIGHT(TEXT(AQ53,"0.#"),1)=".",FALSE,TRUE)</formula>
    </cfRule>
    <cfRule type="expression" dxfId="1808" priority="4664">
      <formula>IF(RIGHT(TEXT(AQ53,"0.#"),1)=".",TRUE,FALSE)</formula>
    </cfRule>
  </conditionalFormatting>
  <conditionalFormatting sqref="AU53:AU55">
    <cfRule type="expression" dxfId="1807" priority="4661">
      <formula>IF(RIGHT(TEXT(AU53,"0.#"),1)=".",FALSE,TRUE)</formula>
    </cfRule>
    <cfRule type="expression" dxfId="1806" priority="4662">
      <formula>IF(RIGHT(TEXT(AU53,"0.#"),1)=".",TRUE,FALSE)</formula>
    </cfRule>
  </conditionalFormatting>
  <conditionalFormatting sqref="AQ60:AQ62">
    <cfRule type="expression" dxfId="1805" priority="4659">
      <formula>IF(RIGHT(TEXT(AQ60,"0.#"),1)=".",FALSE,TRUE)</formula>
    </cfRule>
    <cfRule type="expression" dxfId="1804" priority="4660">
      <formula>IF(RIGHT(TEXT(AQ60,"0.#"),1)=".",TRUE,FALSE)</formula>
    </cfRule>
  </conditionalFormatting>
  <conditionalFormatting sqref="AU60:AU62">
    <cfRule type="expression" dxfId="1803" priority="4657">
      <formula>IF(RIGHT(TEXT(AU60,"0.#"),1)=".",FALSE,TRUE)</formula>
    </cfRule>
    <cfRule type="expression" dxfId="1802" priority="4658">
      <formula>IF(RIGHT(TEXT(AU60,"0.#"),1)=".",TRUE,FALSE)</formula>
    </cfRule>
  </conditionalFormatting>
  <conditionalFormatting sqref="AQ75:AQ77">
    <cfRule type="expression" dxfId="1801" priority="4655">
      <formula>IF(RIGHT(TEXT(AQ75,"0.#"),1)=".",FALSE,TRUE)</formula>
    </cfRule>
    <cfRule type="expression" dxfId="1800" priority="4656">
      <formula>IF(RIGHT(TEXT(AQ75,"0.#"),1)=".",TRUE,FALSE)</formula>
    </cfRule>
  </conditionalFormatting>
  <conditionalFormatting sqref="AU75:AU77">
    <cfRule type="expression" dxfId="1799" priority="4653">
      <formula>IF(RIGHT(TEXT(AU75,"0.#"),1)=".",FALSE,TRUE)</formula>
    </cfRule>
    <cfRule type="expression" dxfId="1798" priority="4654">
      <formula>IF(RIGHT(TEXT(AU75,"0.#"),1)=".",TRUE,FALSE)</formula>
    </cfRule>
  </conditionalFormatting>
  <conditionalFormatting sqref="AQ87:AQ89">
    <cfRule type="expression" dxfId="1797" priority="4651">
      <formula>IF(RIGHT(TEXT(AQ87,"0.#"),1)=".",FALSE,TRUE)</formula>
    </cfRule>
    <cfRule type="expression" dxfId="1796" priority="4652">
      <formula>IF(RIGHT(TEXT(AQ87,"0.#"),1)=".",TRUE,FALSE)</formula>
    </cfRule>
  </conditionalFormatting>
  <conditionalFormatting sqref="AU87:AU89">
    <cfRule type="expression" dxfId="1795" priority="4649">
      <formula>IF(RIGHT(TEXT(AU87,"0.#"),1)=".",FALSE,TRUE)</formula>
    </cfRule>
    <cfRule type="expression" dxfId="1794" priority="4650">
      <formula>IF(RIGHT(TEXT(AU87,"0.#"),1)=".",TRUE,FALSE)</formula>
    </cfRule>
  </conditionalFormatting>
  <conditionalFormatting sqref="AQ92:AQ94">
    <cfRule type="expression" dxfId="1793" priority="4647">
      <formula>IF(RIGHT(TEXT(AQ92,"0.#"),1)=".",FALSE,TRUE)</formula>
    </cfRule>
    <cfRule type="expression" dxfId="1792" priority="4648">
      <formula>IF(RIGHT(TEXT(AQ92,"0.#"),1)=".",TRUE,FALSE)</formula>
    </cfRule>
  </conditionalFormatting>
  <conditionalFormatting sqref="AU92:AU94">
    <cfRule type="expression" dxfId="1791" priority="4645">
      <formula>IF(RIGHT(TEXT(AU92,"0.#"),1)=".",FALSE,TRUE)</formula>
    </cfRule>
    <cfRule type="expression" dxfId="1790" priority="4646">
      <formula>IF(RIGHT(TEXT(AU92,"0.#"),1)=".",TRUE,FALSE)</formula>
    </cfRule>
  </conditionalFormatting>
  <conditionalFormatting sqref="AQ97:AQ99">
    <cfRule type="expression" dxfId="1789" priority="4643">
      <formula>IF(RIGHT(TEXT(AQ97,"0.#"),1)=".",FALSE,TRUE)</formula>
    </cfRule>
    <cfRule type="expression" dxfId="1788" priority="4644">
      <formula>IF(RIGHT(TEXT(AQ97,"0.#"),1)=".",TRUE,FALSE)</formula>
    </cfRule>
  </conditionalFormatting>
  <conditionalFormatting sqref="AU97:AU99">
    <cfRule type="expression" dxfId="1787" priority="4641">
      <formula>IF(RIGHT(TEXT(AU97,"0.#"),1)=".",FALSE,TRUE)</formula>
    </cfRule>
    <cfRule type="expression" dxfId="1786" priority="4642">
      <formula>IF(RIGHT(TEXT(AU97,"0.#"),1)=".",TRUE,FALSE)</formula>
    </cfRule>
  </conditionalFormatting>
  <conditionalFormatting sqref="AE458">
    <cfRule type="expression" dxfId="1785" priority="4335">
      <formula>IF(RIGHT(TEXT(AE458,"0.#"),1)=".",FALSE,TRUE)</formula>
    </cfRule>
    <cfRule type="expression" dxfId="1784" priority="4336">
      <formula>IF(RIGHT(TEXT(AE458,"0.#"),1)=".",TRUE,FALSE)</formula>
    </cfRule>
  </conditionalFormatting>
  <conditionalFormatting sqref="AM460">
    <cfRule type="expression" dxfId="1783" priority="4325">
      <formula>IF(RIGHT(TEXT(AM460,"0.#"),1)=".",FALSE,TRUE)</formula>
    </cfRule>
    <cfRule type="expression" dxfId="1782" priority="4326">
      <formula>IF(RIGHT(TEXT(AM460,"0.#"),1)=".",TRUE,FALSE)</formula>
    </cfRule>
  </conditionalFormatting>
  <conditionalFormatting sqref="AE459">
    <cfRule type="expression" dxfId="1781" priority="4333">
      <formula>IF(RIGHT(TEXT(AE459,"0.#"),1)=".",FALSE,TRUE)</formula>
    </cfRule>
    <cfRule type="expression" dxfId="1780" priority="4334">
      <formula>IF(RIGHT(TEXT(AE459,"0.#"),1)=".",TRUE,FALSE)</formula>
    </cfRule>
  </conditionalFormatting>
  <conditionalFormatting sqref="AE460">
    <cfRule type="expression" dxfId="1779" priority="4331">
      <formula>IF(RIGHT(TEXT(AE460,"0.#"),1)=".",FALSE,TRUE)</formula>
    </cfRule>
    <cfRule type="expression" dxfId="1778" priority="4332">
      <formula>IF(RIGHT(TEXT(AE460,"0.#"),1)=".",TRUE,FALSE)</formula>
    </cfRule>
  </conditionalFormatting>
  <conditionalFormatting sqref="AM458">
    <cfRule type="expression" dxfId="1777" priority="4329">
      <formula>IF(RIGHT(TEXT(AM458,"0.#"),1)=".",FALSE,TRUE)</formula>
    </cfRule>
    <cfRule type="expression" dxfId="1776" priority="4330">
      <formula>IF(RIGHT(TEXT(AM458,"0.#"),1)=".",TRUE,FALSE)</formula>
    </cfRule>
  </conditionalFormatting>
  <conditionalFormatting sqref="AM459">
    <cfRule type="expression" dxfId="1775" priority="4327">
      <formula>IF(RIGHT(TEXT(AM459,"0.#"),1)=".",FALSE,TRUE)</formula>
    </cfRule>
    <cfRule type="expression" dxfId="1774" priority="4328">
      <formula>IF(RIGHT(TEXT(AM459,"0.#"),1)=".",TRUE,FALSE)</formula>
    </cfRule>
  </conditionalFormatting>
  <conditionalFormatting sqref="AU458">
    <cfRule type="expression" dxfId="1773" priority="4323">
      <formula>IF(RIGHT(TEXT(AU458,"0.#"),1)=".",FALSE,TRUE)</formula>
    </cfRule>
    <cfRule type="expression" dxfId="1772" priority="4324">
      <formula>IF(RIGHT(TEXT(AU458,"0.#"),1)=".",TRUE,FALSE)</formula>
    </cfRule>
  </conditionalFormatting>
  <conditionalFormatting sqref="AU459">
    <cfRule type="expression" dxfId="1771" priority="4321">
      <formula>IF(RIGHT(TEXT(AU459,"0.#"),1)=".",FALSE,TRUE)</formula>
    </cfRule>
    <cfRule type="expression" dxfId="1770" priority="4322">
      <formula>IF(RIGHT(TEXT(AU459,"0.#"),1)=".",TRUE,FALSE)</formula>
    </cfRule>
  </conditionalFormatting>
  <conditionalFormatting sqref="AU460">
    <cfRule type="expression" dxfId="1769" priority="4319">
      <formula>IF(RIGHT(TEXT(AU460,"0.#"),1)=".",FALSE,TRUE)</formula>
    </cfRule>
    <cfRule type="expression" dxfId="1768" priority="4320">
      <formula>IF(RIGHT(TEXT(AU460,"0.#"),1)=".",TRUE,FALSE)</formula>
    </cfRule>
  </conditionalFormatting>
  <conditionalFormatting sqref="AI460">
    <cfRule type="expression" dxfId="1767" priority="4313">
      <formula>IF(RIGHT(TEXT(AI460,"0.#"),1)=".",FALSE,TRUE)</formula>
    </cfRule>
    <cfRule type="expression" dxfId="1766" priority="4314">
      <formula>IF(RIGHT(TEXT(AI460,"0.#"),1)=".",TRUE,FALSE)</formula>
    </cfRule>
  </conditionalFormatting>
  <conditionalFormatting sqref="AI458">
    <cfRule type="expression" dxfId="1765" priority="4317">
      <formula>IF(RIGHT(TEXT(AI458,"0.#"),1)=".",FALSE,TRUE)</formula>
    </cfRule>
    <cfRule type="expression" dxfId="1764" priority="4318">
      <formula>IF(RIGHT(TEXT(AI458,"0.#"),1)=".",TRUE,FALSE)</formula>
    </cfRule>
  </conditionalFormatting>
  <conditionalFormatting sqref="AI459">
    <cfRule type="expression" dxfId="1763" priority="4315">
      <formula>IF(RIGHT(TEXT(AI459,"0.#"),1)=".",FALSE,TRUE)</formula>
    </cfRule>
    <cfRule type="expression" dxfId="1762" priority="4316">
      <formula>IF(RIGHT(TEXT(AI459,"0.#"),1)=".",TRUE,FALSE)</formula>
    </cfRule>
  </conditionalFormatting>
  <conditionalFormatting sqref="AQ459">
    <cfRule type="expression" dxfId="1761" priority="4311">
      <formula>IF(RIGHT(TEXT(AQ459,"0.#"),1)=".",FALSE,TRUE)</formula>
    </cfRule>
    <cfRule type="expression" dxfId="1760" priority="4312">
      <formula>IF(RIGHT(TEXT(AQ459,"0.#"),1)=".",TRUE,FALSE)</formula>
    </cfRule>
  </conditionalFormatting>
  <conditionalFormatting sqref="AQ460">
    <cfRule type="expression" dxfId="1759" priority="4309">
      <formula>IF(RIGHT(TEXT(AQ460,"0.#"),1)=".",FALSE,TRUE)</formula>
    </cfRule>
    <cfRule type="expression" dxfId="1758" priority="4310">
      <formula>IF(RIGHT(TEXT(AQ460,"0.#"),1)=".",TRUE,FALSE)</formula>
    </cfRule>
  </conditionalFormatting>
  <conditionalFormatting sqref="AQ458">
    <cfRule type="expression" dxfId="1757" priority="4307">
      <formula>IF(RIGHT(TEXT(AQ458,"0.#"),1)=".",FALSE,TRUE)</formula>
    </cfRule>
    <cfRule type="expression" dxfId="1756" priority="4308">
      <formula>IF(RIGHT(TEXT(AQ458,"0.#"),1)=".",TRUE,FALSE)</formula>
    </cfRule>
  </conditionalFormatting>
  <conditionalFormatting sqref="AE120 AM120">
    <cfRule type="expression" dxfId="1755" priority="2985">
      <formula>IF(RIGHT(TEXT(AE120,"0.#"),1)=".",FALSE,TRUE)</formula>
    </cfRule>
    <cfRule type="expression" dxfId="1754" priority="2986">
      <formula>IF(RIGHT(TEXT(AE120,"0.#"),1)=".",TRUE,FALSE)</formula>
    </cfRule>
  </conditionalFormatting>
  <conditionalFormatting sqref="AI126">
    <cfRule type="expression" dxfId="1753" priority="2975">
      <formula>IF(RIGHT(TEXT(AI126,"0.#"),1)=".",FALSE,TRUE)</formula>
    </cfRule>
    <cfRule type="expression" dxfId="1752" priority="2976">
      <formula>IF(RIGHT(TEXT(AI126,"0.#"),1)=".",TRUE,FALSE)</formula>
    </cfRule>
  </conditionalFormatting>
  <conditionalFormatting sqref="AI120">
    <cfRule type="expression" dxfId="1751" priority="2983">
      <formula>IF(RIGHT(TEXT(AI120,"0.#"),1)=".",FALSE,TRUE)</formula>
    </cfRule>
    <cfRule type="expression" dxfId="1750" priority="2984">
      <formula>IF(RIGHT(TEXT(AI120,"0.#"),1)=".",TRUE,FALSE)</formula>
    </cfRule>
  </conditionalFormatting>
  <conditionalFormatting sqref="AE123 AM123">
    <cfRule type="expression" dxfId="1749" priority="2981">
      <formula>IF(RIGHT(TEXT(AE123,"0.#"),1)=".",FALSE,TRUE)</formula>
    </cfRule>
    <cfRule type="expression" dxfId="1748" priority="2982">
      <formula>IF(RIGHT(TEXT(AE123,"0.#"),1)=".",TRUE,FALSE)</formula>
    </cfRule>
  </conditionalFormatting>
  <conditionalFormatting sqref="AI123">
    <cfRule type="expression" dxfId="1747" priority="2979">
      <formula>IF(RIGHT(TEXT(AI123,"0.#"),1)=".",FALSE,TRUE)</formula>
    </cfRule>
    <cfRule type="expression" dxfId="1746" priority="2980">
      <formula>IF(RIGHT(TEXT(AI123,"0.#"),1)=".",TRUE,FALSE)</formula>
    </cfRule>
  </conditionalFormatting>
  <conditionalFormatting sqref="AE126 AM126">
    <cfRule type="expression" dxfId="1745" priority="2977">
      <formula>IF(RIGHT(TEXT(AE126,"0.#"),1)=".",FALSE,TRUE)</formula>
    </cfRule>
    <cfRule type="expression" dxfId="1744" priority="2978">
      <formula>IF(RIGHT(TEXT(AE126,"0.#"),1)=".",TRUE,FALSE)</formula>
    </cfRule>
  </conditionalFormatting>
  <conditionalFormatting sqref="AE129 AM129">
    <cfRule type="expression" dxfId="1743" priority="2973">
      <formula>IF(RIGHT(TEXT(AE129,"0.#"),1)=".",FALSE,TRUE)</formula>
    </cfRule>
    <cfRule type="expression" dxfId="1742" priority="2974">
      <formula>IF(RIGHT(TEXT(AE129,"0.#"),1)=".",TRUE,FALSE)</formula>
    </cfRule>
  </conditionalFormatting>
  <conditionalFormatting sqref="AI129">
    <cfRule type="expression" dxfId="1741" priority="2971">
      <formula>IF(RIGHT(TEXT(AI129,"0.#"),1)=".",FALSE,TRUE)</formula>
    </cfRule>
    <cfRule type="expression" dxfId="1740" priority="2972">
      <formula>IF(RIGHT(TEXT(AI129,"0.#"),1)=".",TRUE,FALSE)</formula>
    </cfRule>
  </conditionalFormatting>
  <conditionalFormatting sqref="Y840:Y867">
    <cfRule type="expression" dxfId="1739" priority="2969">
      <formula>IF(RIGHT(TEXT(Y840,"0.#"),1)=".",FALSE,TRUE)</formula>
    </cfRule>
    <cfRule type="expression" dxfId="1738" priority="2970">
      <formula>IF(RIGHT(TEXT(Y840,"0.#"),1)=".",TRUE,FALSE)</formula>
    </cfRule>
  </conditionalFormatting>
  <conditionalFormatting sqref="AU518">
    <cfRule type="expression" dxfId="1737" priority="1479">
      <formula>IF(RIGHT(TEXT(AU518,"0.#"),1)=".",FALSE,TRUE)</formula>
    </cfRule>
    <cfRule type="expression" dxfId="1736" priority="1480">
      <formula>IF(RIGHT(TEXT(AU518,"0.#"),1)=".",TRUE,FALSE)</formula>
    </cfRule>
  </conditionalFormatting>
  <conditionalFormatting sqref="AQ551">
    <cfRule type="expression" dxfId="1735" priority="1255">
      <formula>IF(RIGHT(TEXT(AQ551,"0.#"),1)=".",FALSE,TRUE)</formula>
    </cfRule>
    <cfRule type="expression" dxfId="1734" priority="1256">
      <formula>IF(RIGHT(TEXT(AQ551,"0.#"),1)=".",TRUE,FALSE)</formula>
    </cfRule>
  </conditionalFormatting>
  <conditionalFormatting sqref="AE556">
    <cfRule type="expression" dxfId="1733" priority="1253">
      <formula>IF(RIGHT(TEXT(AE556,"0.#"),1)=".",FALSE,TRUE)</formula>
    </cfRule>
    <cfRule type="expression" dxfId="1732" priority="1254">
      <formula>IF(RIGHT(TEXT(AE556,"0.#"),1)=".",TRUE,FALSE)</formula>
    </cfRule>
  </conditionalFormatting>
  <conditionalFormatting sqref="AE557">
    <cfRule type="expression" dxfId="1731" priority="1251">
      <formula>IF(RIGHT(TEXT(AE557,"0.#"),1)=".",FALSE,TRUE)</formula>
    </cfRule>
    <cfRule type="expression" dxfId="1730" priority="1252">
      <formula>IF(RIGHT(TEXT(AE557,"0.#"),1)=".",TRUE,FALSE)</formula>
    </cfRule>
  </conditionalFormatting>
  <conditionalFormatting sqref="AE558">
    <cfRule type="expression" dxfId="1729" priority="1249">
      <formula>IF(RIGHT(TEXT(AE558,"0.#"),1)=".",FALSE,TRUE)</formula>
    </cfRule>
    <cfRule type="expression" dxfId="1728" priority="1250">
      <formula>IF(RIGHT(TEXT(AE558,"0.#"),1)=".",TRUE,FALSE)</formula>
    </cfRule>
  </conditionalFormatting>
  <conditionalFormatting sqref="AU556">
    <cfRule type="expression" dxfId="1727" priority="1241">
      <formula>IF(RIGHT(TEXT(AU556,"0.#"),1)=".",FALSE,TRUE)</formula>
    </cfRule>
    <cfRule type="expression" dxfId="1726" priority="1242">
      <formula>IF(RIGHT(TEXT(AU556,"0.#"),1)=".",TRUE,FALSE)</formula>
    </cfRule>
  </conditionalFormatting>
  <conditionalFormatting sqref="AU557">
    <cfRule type="expression" dxfId="1725" priority="1239">
      <formula>IF(RIGHT(TEXT(AU557,"0.#"),1)=".",FALSE,TRUE)</formula>
    </cfRule>
    <cfRule type="expression" dxfId="1724" priority="1240">
      <formula>IF(RIGHT(TEXT(AU557,"0.#"),1)=".",TRUE,FALSE)</formula>
    </cfRule>
  </conditionalFormatting>
  <conditionalFormatting sqref="AU558">
    <cfRule type="expression" dxfId="1723" priority="1237">
      <formula>IF(RIGHT(TEXT(AU558,"0.#"),1)=".",FALSE,TRUE)</formula>
    </cfRule>
    <cfRule type="expression" dxfId="1722" priority="1238">
      <formula>IF(RIGHT(TEXT(AU558,"0.#"),1)=".",TRUE,FALSE)</formula>
    </cfRule>
  </conditionalFormatting>
  <conditionalFormatting sqref="AQ557">
    <cfRule type="expression" dxfId="1721" priority="1229">
      <formula>IF(RIGHT(TEXT(AQ557,"0.#"),1)=".",FALSE,TRUE)</formula>
    </cfRule>
    <cfRule type="expression" dxfId="1720" priority="1230">
      <formula>IF(RIGHT(TEXT(AQ557,"0.#"),1)=".",TRUE,FALSE)</formula>
    </cfRule>
  </conditionalFormatting>
  <conditionalFormatting sqref="AQ558">
    <cfRule type="expression" dxfId="1719" priority="1227">
      <formula>IF(RIGHT(TEXT(AQ558,"0.#"),1)=".",FALSE,TRUE)</formula>
    </cfRule>
    <cfRule type="expression" dxfId="1718" priority="1228">
      <formula>IF(RIGHT(TEXT(AQ558,"0.#"),1)=".",TRUE,FALSE)</formula>
    </cfRule>
  </conditionalFormatting>
  <conditionalFormatting sqref="AQ556">
    <cfRule type="expression" dxfId="1717" priority="1225">
      <formula>IF(RIGHT(TEXT(AQ556,"0.#"),1)=".",FALSE,TRUE)</formula>
    </cfRule>
    <cfRule type="expression" dxfId="1716" priority="1226">
      <formula>IF(RIGHT(TEXT(AQ556,"0.#"),1)=".",TRUE,FALSE)</formula>
    </cfRule>
  </conditionalFormatting>
  <conditionalFormatting sqref="AE561">
    <cfRule type="expression" dxfId="1715" priority="1223">
      <formula>IF(RIGHT(TEXT(AE561,"0.#"),1)=".",FALSE,TRUE)</formula>
    </cfRule>
    <cfRule type="expression" dxfId="1714" priority="1224">
      <formula>IF(RIGHT(TEXT(AE561,"0.#"),1)=".",TRUE,FALSE)</formula>
    </cfRule>
  </conditionalFormatting>
  <conditionalFormatting sqref="AE562">
    <cfRule type="expression" dxfId="1713" priority="1221">
      <formula>IF(RIGHT(TEXT(AE562,"0.#"),1)=".",FALSE,TRUE)</formula>
    </cfRule>
    <cfRule type="expression" dxfId="1712" priority="1222">
      <formula>IF(RIGHT(TEXT(AE562,"0.#"),1)=".",TRUE,FALSE)</formula>
    </cfRule>
  </conditionalFormatting>
  <conditionalFormatting sqref="AE563">
    <cfRule type="expression" dxfId="1711" priority="1219">
      <formula>IF(RIGHT(TEXT(AE563,"0.#"),1)=".",FALSE,TRUE)</formula>
    </cfRule>
    <cfRule type="expression" dxfId="1710" priority="1220">
      <formula>IF(RIGHT(TEXT(AE563,"0.#"),1)=".",TRUE,FALSE)</formula>
    </cfRule>
  </conditionalFormatting>
  <conditionalFormatting sqref="AL1103:AO1132">
    <cfRule type="expression" dxfId="1709" priority="2875">
      <formula>IF(AND(AL1103&gt;=0, RIGHT(TEXT(AL1103,"0.#"),1)&lt;&gt;"."),TRUE,FALSE)</formula>
    </cfRule>
    <cfRule type="expression" dxfId="1708" priority="2876">
      <formula>IF(AND(AL1103&gt;=0, RIGHT(TEXT(AL1103,"0.#"),1)="."),TRUE,FALSE)</formula>
    </cfRule>
    <cfRule type="expression" dxfId="1707" priority="2877">
      <formula>IF(AND(AL1103&lt;0, RIGHT(TEXT(AL1103,"0.#"),1)&lt;&gt;"."),TRUE,FALSE)</formula>
    </cfRule>
    <cfRule type="expression" dxfId="1706" priority="2878">
      <formula>IF(AND(AL1103&lt;0, RIGHT(TEXT(AL1103,"0.#"),1)="."),TRUE,FALSE)</formula>
    </cfRule>
  </conditionalFormatting>
  <conditionalFormatting sqref="Y1103:Y1132">
    <cfRule type="expression" dxfId="1705" priority="2873">
      <formula>IF(RIGHT(TEXT(Y1103,"0.#"),1)=".",FALSE,TRUE)</formula>
    </cfRule>
    <cfRule type="expression" dxfId="1704" priority="2874">
      <formula>IF(RIGHT(TEXT(Y1103,"0.#"),1)=".",TRUE,FALSE)</formula>
    </cfRule>
  </conditionalFormatting>
  <conditionalFormatting sqref="AQ553">
    <cfRule type="expression" dxfId="1703" priority="1257">
      <formula>IF(RIGHT(TEXT(AQ553,"0.#"),1)=".",FALSE,TRUE)</formula>
    </cfRule>
    <cfRule type="expression" dxfId="1702" priority="1258">
      <formula>IF(RIGHT(TEXT(AQ553,"0.#"),1)=".",TRUE,FALSE)</formula>
    </cfRule>
  </conditionalFormatting>
  <conditionalFormatting sqref="AU552">
    <cfRule type="expression" dxfId="1701" priority="1269">
      <formula>IF(RIGHT(TEXT(AU552,"0.#"),1)=".",FALSE,TRUE)</formula>
    </cfRule>
    <cfRule type="expression" dxfId="1700" priority="1270">
      <formula>IF(RIGHT(TEXT(AU552,"0.#"),1)=".",TRUE,FALSE)</formula>
    </cfRule>
  </conditionalFormatting>
  <conditionalFormatting sqref="AE552">
    <cfRule type="expression" dxfId="1699" priority="1281">
      <formula>IF(RIGHT(TEXT(AE552,"0.#"),1)=".",FALSE,TRUE)</formula>
    </cfRule>
    <cfRule type="expression" dxfId="1698" priority="1282">
      <formula>IF(RIGHT(TEXT(AE552,"0.#"),1)=".",TRUE,FALSE)</formula>
    </cfRule>
  </conditionalFormatting>
  <conditionalFormatting sqref="AQ548">
    <cfRule type="expression" dxfId="1697" priority="1287">
      <formula>IF(RIGHT(TEXT(AQ548,"0.#"),1)=".",FALSE,TRUE)</formula>
    </cfRule>
    <cfRule type="expression" dxfId="1696" priority="1288">
      <formula>IF(RIGHT(TEXT(AQ548,"0.#"),1)=".",TRUE,FALSE)</formula>
    </cfRule>
  </conditionalFormatting>
  <conditionalFormatting sqref="AL839:AO839">
    <cfRule type="expression" dxfId="1695" priority="2827">
      <formula>IF(AND(AL839&gt;=0, RIGHT(TEXT(AL839,"0.#"),1)&lt;&gt;"."),TRUE,FALSE)</formula>
    </cfRule>
    <cfRule type="expression" dxfId="1694" priority="2828">
      <formula>IF(AND(AL839&gt;=0, RIGHT(TEXT(AL839,"0.#"),1)="."),TRUE,FALSE)</formula>
    </cfRule>
    <cfRule type="expression" dxfId="1693" priority="2829">
      <formula>IF(AND(AL839&lt;0, RIGHT(TEXT(AL839,"0.#"),1)&lt;&gt;"."),TRUE,FALSE)</formula>
    </cfRule>
    <cfRule type="expression" dxfId="1692" priority="2830">
      <formula>IF(AND(AL839&lt;0, RIGHT(TEXT(AL839,"0.#"),1)="."),TRUE,FALSE)</formula>
    </cfRule>
  </conditionalFormatting>
  <conditionalFormatting sqref="Y838:Y839">
    <cfRule type="expression" dxfId="1691" priority="2825">
      <formula>IF(RIGHT(TEXT(Y838,"0.#"),1)=".",FALSE,TRUE)</formula>
    </cfRule>
    <cfRule type="expression" dxfId="1690" priority="2826">
      <formula>IF(RIGHT(TEXT(Y838,"0.#"),1)=".",TRUE,FALSE)</formula>
    </cfRule>
  </conditionalFormatting>
  <conditionalFormatting sqref="AE492">
    <cfRule type="expression" dxfId="1689" priority="1613">
      <formula>IF(RIGHT(TEXT(AE492,"0.#"),1)=".",FALSE,TRUE)</formula>
    </cfRule>
    <cfRule type="expression" dxfId="1688" priority="1614">
      <formula>IF(RIGHT(TEXT(AE492,"0.#"),1)=".",TRUE,FALSE)</formula>
    </cfRule>
  </conditionalFormatting>
  <conditionalFormatting sqref="AE493">
    <cfRule type="expression" dxfId="1687" priority="1611">
      <formula>IF(RIGHT(TEXT(AE493,"0.#"),1)=".",FALSE,TRUE)</formula>
    </cfRule>
    <cfRule type="expression" dxfId="1686" priority="1612">
      <formula>IF(RIGHT(TEXT(AE493,"0.#"),1)=".",TRUE,FALSE)</formula>
    </cfRule>
  </conditionalFormatting>
  <conditionalFormatting sqref="AE494">
    <cfRule type="expression" dxfId="1685" priority="1609">
      <formula>IF(RIGHT(TEXT(AE494,"0.#"),1)=".",FALSE,TRUE)</formula>
    </cfRule>
    <cfRule type="expression" dxfId="1684" priority="1610">
      <formula>IF(RIGHT(TEXT(AE494,"0.#"),1)=".",TRUE,FALSE)</formula>
    </cfRule>
  </conditionalFormatting>
  <conditionalFormatting sqref="AQ493">
    <cfRule type="expression" dxfId="1683" priority="1589">
      <formula>IF(RIGHT(TEXT(AQ493,"0.#"),1)=".",FALSE,TRUE)</formula>
    </cfRule>
    <cfRule type="expression" dxfId="1682" priority="1590">
      <formula>IF(RIGHT(TEXT(AQ493,"0.#"),1)=".",TRUE,FALSE)</formula>
    </cfRule>
  </conditionalFormatting>
  <conditionalFormatting sqref="AQ494">
    <cfRule type="expression" dxfId="1681" priority="1587">
      <formula>IF(RIGHT(TEXT(AQ494,"0.#"),1)=".",FALSE,TRUE)</formula>
    </cfRule>
    <cfRule type="expression" dxfId="1680" priority="1588">
      <formula>IF(RIGHT(TEXT(AQ494,"0.#"),1)=".",TRUE,FALSE)</formula>
    </cfRule>
  </conditionalFormatting>
  <conditionalFormatting sqref="AQ492">
    <cfRule type="expression" dxfId="1679" priority="1585">
      <formula>IF(RIGHT(TEXT(AQ492,"0.#"),1)=".",FALSE,TRUE)</formula>
    </cfRule>
    <cfRule type="expression" dxfId="1678" priority="1586">
      <formula>IF(RIGHT(TEXT(AQ492,"0.#"),1)=".",TRUE,FALSE)</formula>
    </cfRule>
  </conditionalFormatting>
  <conditionalFormatting sqref="AU494">
    <cfRule type="expression" dxfId="1677" priority="1597">
      <formula>IF(RIGHT(TEXT(AU494,"0.#"),1)=".",FALSE,TRUE)</formula>
    </cfRule>
    <cfRule type="expression" dxfId="1676" priority="1598">
      <formula>IF(RIGHT(TEXT(AU494,"0.#"),1)=".",TRUE,FALSE)</formula>
    </cfRule>
  </conditionalFormatting>
  <conditionalFormatting sqref="AU492">
    <cfRule type="expression" dxfId="1675" priority="1601">
      <formula>IF(RIGHT(TEXT(AU492,"0.#"),1)=".",FALSE,TRUE)</formula>
    </cfRule>
    <cfRule type="expression" dxfId="1674" priority="1602">
      <formula>IF(RIGHT(TEXT(AU492,"0.#"),1)=".",TRUE,FALSE)</formula>
    </cfRule>
  </conditionalFormatting>
  <conditionalFormatting sqref="AU493">
    <cfRule type="expression" dxfId="1673" priority="1599">
      <formula>IF(RIGHT(TEXT(AU493,"0.#"),1)=".",FALSE,TRUE)</formula>
    </cfRule>
    <cfRule type="expression" dxfId="1672" priority="1600">
      <formula>IF(RIGHT(TEXT(AU493,"0.#"),1)=".",TRUE,FALSE)</formula>
    </cfRule>
  </conditionalFormatting>
  <conditionalFormatting sqref="AU583">
    <cfRule type="expression" dxfId="1671" priority="1117">
      <formula>IF(RIGHT(TEXT(AU583,"0.#"),1)=".",FALSE,TRUE)</formula>
    </cfRule>
    <cfRule type="expression" dxfId="1670" priority="1118">
      <formula>IF(RIGHT(TEXT(AU583,"0.#"),1)=".",TRUE,FALSE)</formula>
    </cfRule>
  </conditionalFormatting>
  <conditionalFormatting sqref="AU582">
    <cfRule type="expression" dxfId="1669" priority="1119">
      <formula>IF(RIGHT(TEXT(AU582,"0.#"),1)=".",FALSE,TRUE)</formula>
    </cfRule>
    <cfRule type="expression" dxfId="1668" priority="1120">
      <formula>IF(RIGHT(TEXT(AU582,"0.#"),1)=".",TRUE,FALSE)</formula>
    </cfRule>
  </conditionalFormatting>
  <conditionalFormatting sqref="AE499">
    <cfRule type="expression" dxfId="1667" priority="1579">
      <formula>IF(RIGHT(TEXT(AE499,"0.#"),1)=".",FALSE,TRUE)</formula>
    </cfRule>
    <cfRule type="expression" dxfId="1666" priority="1580">
      <formula>IF(RIGHT(TEXT(AE499,"0.#"),1)=".",TRUE,FALSE)</formula>
    </cfRule>
  </conditionalFormatting>
  <conditionalFormatting sqref="AE497">
    <cfRule type="expression" dxfId="1665" priority="1583">
      <formula>IF(RIGHT(TEXT(AE497,"0.#"),1)=".",FALSE,TRUE)</formula>
    </cfRule>
    <cfRule type="expression" dxfId="1664" priority="1584">
      <formula>IF(RIGHT(TEXT(AE497,"0.#"),1)=".",TRUE,FALSE)</formula>
    </cfRule>
  </conditionalFormatting>
  <conditionalFormatting sqref="AE498">
    <cfRule type="expression" dxfId="1663" priority="1581">
      <formula>IF(RIGHT(TEXT(AE498,"0.#"),1)=".",FALSE,TRUE)</formula>
    </cfRule>
    <cfRule type="expression" dxfId="1662" priority="1582">
      <formula>IF(RIGHT(TEXT(AE498,"0.#"),1)=".",TRUE,FALSE)</formula>
    </cfRule>
  </conditionalFormatting>
  <conditionalFormatting sqref="AU499">
    <cfRule type="expression" dxfId="1661" priority="1567">
      <formula>IF(RIGHT(TEXT(AU499,"0.#"),1)=".",FALSE,TRUE)</formula>
    </cfRule>
    <cfRule type="expression" dxfId="1660" priority="1568">
      <formula>IF(RIGHT(TEXT(AU499,"0.#"),1)=".",TRUE,FALSE)</formula>
    </cfRule>
  </conditionalFormatting>
  <conditionalFormatting sqref="AU497">
    <cfRule type="expression" dxfId="1659" priority="1571">
      <formula>IF(RIGHT(TEXT(AU497,"0.#"),1)=".",FALSE,TRUE)</formula>
    </cfRule>
    <cfRule type="expression" dxfId="1658" priority="1572">
      <formula>IF(RIGHT(TEXT(AU497,"0.#"),1)=".",TRUE,FALSE)</formula>
    </cfRule>
  </conditionalFormatting>
  <conditionalFormatting sqref="AU498">
    <cfRule type="expression" dxfId="1657" priority="1569">
      <formula>IF(RIGHT(TEXT(AU498,"0.#"),1)=".",FALSE,TRUE)</formula>
    </cfRule>
    <cfRule type="expression" dxfId="1656" priority="1570">
      <formula>IF(RIGHT(TEXT(AU498,"0.#"),1)=".",TRUE,FALSE)</formula>
    </cfRule>
  </conditionalFormatting>
  <conditionalFormatting sqref="AQ497">
    <cfRule type="expression" dxfId="1655" priority="1555">
      <formula>IF(RIGHT(TEXT(AQ497,"0.#"),1)=".",FALSE,TRUE)</formula>
    </cfRule>
    <cfRule type="expression" dxfId="1654" priority="1556">
      <formula>IF(RIGHT(TEXT(AQ497,"0.#"),1)=".",TRUE,FALSE)</formula>
    </cfRule>
  </conditionalFormatting>
  <conditionalFormatting sqref="AQ498">
    <cfRule type="expression" dxfId="1653" priority="1559">
      <formula>IF(RIGHT(TEXT(AQ498,"0.#"),1)=".",FALSE,TRUE)</formula>
    </cfRule>
    <cfRule type="expression" dxfId="1652" priority="1560">
      <formula>IF(RIGHT(TEXT(AQ498,"0.#"),1)=".",TRUE,FALSE)</formula>
    </cfRule>
  </conditionalFormatting>
  <conditionalFormatting sqref="AQ499">
    <cfRule type="expression" dxfId="1651" priority="1557">
      <formula>IF(RIGHT(TEXT(AQ499,"0.#"),1)=".",FALSE,TRUE)</formula>
    </cfRule>
    <cfRule type="expression" dxfId="1650" priority="1558">
      <formula>IF(RIGHT(TEXT(AQ499,"0.#"),1)=".",TRUE,FALSE)</formula>
    </cfRule>
  </conditionalFormatting>
  <conditionalFormatting sqref="AE504">
    <cfRule type="expression" dxfId="1649" priority="1549">
      <formula>IF(RIGHT(TEXT(AE504,"0.#"),1)=".",FALSE,TRUE)</formula>
    </cfRule>
    <cfRule type="expression" dxfId="1648" priority="1550">
      <formula>IF(RIGHT(TEXT(AE504,"0.#"),1)=".",TRUE,FALSE)</formula>
    </cfRule>
  </conditionalFormatting>
  <conditionalFormatting sqref="AE502">
    <cfRule type="expression" dxfId="1647" priority="1553">
      <formula>IF(RIGHT(TEXT(AE502,"0.#"),1)=".",FALSE,TRUE)</formula>
    </cfRule>
    <cfRule type="expression" dxfId="1646" priority="1554">
      <formula>IF(RIGHT(TEXT(AE502,"0.#"),1)=".",TRUE,FALSE)</formula>
    </cfRule>
  </conditionalFormatting>
  <conditionalFormatting sqref="AE503">
    <cfRule type="expression" dxfId="1645" priority="1551">
      <formula>IF(RIGHT(TEXT(AE503,"0.#"),1)=".",FALSE,TRUE)</formula>
    </cfRule>
    <cfRule type="expression" dxfId="1644" priority="1552">
      <formula>IF(RIGHT(TEXT(AE503,"0.#"),1)=".",TRUE,FALSE)</formula>
    </cfRule>
  </conditionalFormatting>
  <conditionalFormatting sqref="AU504">
    <cfRule type="expression" dxfId="1643" priority="1537">
      <formula>IF(RIGHT(TEXT(AU504,"0.#"),1)=".",FALSE,TRUE)</formula>
    </cfRule>
    <cfRule type="expression" dxfId="1642" priority="1538">
      <formula>IF(RIGHT(TEXT(AU504,"0.#"),1)=".",TRUE,FALSE)</formula>
    </cfRule>
  </conditionalFormatting>
  <conditionalFormatting sqref="AU502">
    <cfRule type="expression" dxfId="1641" priority="1541">
      <formula>IF(RIGHT(TEXT(AU502,"0.#"),1)=".",FALSE,TRUE)</formula>
    </cfRule>
    <cfRule type="expression" dxfId="1640" priority="1542">
      <formula>IF(RIGHT(TEXT(AU502,"0.#"),1)=".",TRUE,FALSE)</formula>
    </cfRule>
  </conditionalFormatting>
  <conditionalFormatting sqref="AU503">
    <cfRule type="expression" dxfId="1639" priority="1539">
      <formula>IF(RIGHT(TEXT(AU503,"0.#"),1)=".",FALSE,TRUE)</formula>
    </cfRule>
    <cfRule type="expression" dxfId="1638" priority="1540">
      <formula>IF(RIGHT(TEXT(AU503,"0.#"),1)=".",TRUE,FALSE)</formula>
    </cfRule>
  </conditionalFormatting>
  <conditionalFormatting sqref="AQ502">
    <cfRule type="expression" dxfId="1637" priority="1525">
      <formula>IF(RIGHT(TEXT(AQ502,"0.#"),1)=".",FALSE,TRUE)</formula>
    </cfRule>
    <cfRule type="expression" dxfId="1636" priority="1526">
      <formula>IF(RIGHT(TEXT(AQ502,"0.#"),1)=".",TRUE,FALSE)</formula>
    </cfRule>
  </conditionalFormatting>
  <conditionalFormatting sqref="AQ503">
    <cfRule type="expression" dxfId="1635" priority="1529">
      <formula>IF(RIGHT(TEXT(AQ503,"0.#"),1)=".",FALSE,TRUE)</formula>
    </cfRule>
    <cfRule type="expression" dxfId="1634" priority="1530">
      <formula>IF(RIGHT(TEXT(AQ503,"0.#"),1)=".",TRUE,FALSE)</formula>
    </cfRule>
  </conditionalFormatting>
  <conditionalFormatting sqref="AQ504">
    <cfRule type="expression" dxfId="1633" priority="1527">
      <formula>IF(RIGHT(TEXT(AQ504,"0.#"),1)=".",FALSE,TRUE)</formula>
    </cfRule>
    <cfRule type="expression" dxfId="1632" priority="1528">
      <formula>IF(RIGHT(TEXT(AQ504,"0.#"),1)=".",TRUE,FALSE)</formula>
    </cfRule>
  </conditionalFormatting>
  <conditionalFormatting sqref="AE509">
    <cfRule type="expression" dxfId="1631" priority="1519">
      <formula>IF(RIGHT(TEXT(AE509,"0.#"),1)=".",FALSE,TRUE)</formula>
    </cfRule>
    <cfRule type="expression" dxfId="1630" priority="1520">
      <formula>IF(RIGHT(TEXT(AE509,"0.#"),1)=".",TRUE,FALSE)</formula>
    </cfRule>
  </conditionalFormatting>
  <conditionalFormatting sqref="AE507">
    <cfRule type="expression" dxfId="1629" priority="1523">
      <formula>IF(RIGHT(TEXT(AE507,"0.#"),1)=".",FALSE,TRUE)</formula>
    </cfRule>
    <cfRule type="expression" dxfId="1628" priority="1524">
      <formula>IF(RIGHT(TEXT(AE507,"0.#"),1)=".",TRUE,FALSE)</formula>
    </cfRule>
  </conditionalFormatting>
  <conditionalFormatting sqref="AE508">
    <cfRule type="expression" dxfId="1627" priority="1521">
      <formula>IF(RIGHT(TEXT(AE508,"0.#"),1)=".",FALSE,TRUE)</formula>
    </cfRule>
    <cfRule type="expression" dxfId="1626" priority="1522">
      <formula>IF(RIGHT(TEXT(AE508,"0.#"),1)=".",TRUE,FALSE)</formula>
    </cfRule>
  </conditionalFormatting>
  <conditionalFormatting sqref="AU509">
    <cfRule type="expression" dxfId="1625" priority="1507">
      <formula>IF(RIGHT(TEXT(AU509,"0.#"),1)=".",FALSE,TRUE)</formula>
    </cfRule>
    <cfRule type="expression" dxfId="1624" priority="1508">
      <formula>IF(RIGHT(TEXT(AU509,"0.#"),1)=".",TRUE,FALSE)</formula>
    </cfRule>
  </conditionalFormatting>
  <conditionalFormatting sqref="AU507">
    <cfRule type="expression" dxfId="1623" priority="1511">
      <formula>IF(RIGHT(TEXT(AU507,"0.#"),1)=".",FALSE,TRUE)</formula>
    </cfRule>
    <cfRule type="expression" dxfId="1622" priority="1512">
      <formula>IF(RIGHT(TEXT(AU507,"0.#"),1)=".",TRUE,FALSE)</formula>
    </cfRule>
  </conditionalFormatting>
  <conditionalFormatting sqref="AU508">
    <cfRule type="expression" dxfId="1621" priority="1509">
      <formula>IF(RIGHT(TEXT(AU508,"0.#"),1)=".",FALSE,TRUE)</formula>
    </cfRule>
    <cfRule type="expression" dxfId="1620" priority="1510">
      <formula>IF(RIGHT(TEXT(AU508,"0.#"),1)=".",TRUE,FALSE)</formula>
    </cfRule>
  </conditionalFormatting>
  <conditionalFormatting sqref="AQ507">
    <cfRule type="expression" dxfId="1619" priority="1495">
      <formula>IF(RIGHT(TEXT(AQ507,"0.#"),1)=".",FALSE,TRUE)</formula>
    </cfRule>
    <cfRule type="expression" dxfId="1618" priority="1496">
      <formula>IF(RIGHT(TEXT(AQ507,"0.#"),1)=".",TRUE,FALSE)</formula>
    </cfRule>
  </conditionalFormatting>
  <conditionalFormatting sqref="AQ508">
    <cfRule type="expression" dxfId="1617" priority="1499">
      <formula>IF(RIGHT(TEXT(AQ508,"0.#"),1)=".",FALSE,TRUE)</formula>
    </cfRule>
    <cfRule type="expression" dxfId="1616" priority="1500">
      <formula>IF(RIGHT(TEXT(AQ508,"0.#"),1)=".",TRUE,FALSE)</formula>
    </cfRule>
  </conditionalFormatting>
  <conditionalFormatting sqref="AQ509">
    <cfRule type="expression" dxfId="1615" priority="1497">
      <formula>IF(RIGHT(TEXT(AQ509,"0.#"),1)=".",FALSE,TRUE)</formula>
    </cfRule>
    <cfRule type="expression" dxfId="1614" priority="1498">
      <formula>IF(RIGHT(TEXT(AQ509,"0.#"),1)=".",TRUE,FALSE)</formula>
    </cfRule>
  </conditionalFormatting>
  <conditionalFormatting sqref="AE465">
    <cfRule type="expression" dxfId="1613" priority="1789">
      <formula>IF(RIGHT(TEXT(AE465,"0.#"),1)=".",FALSE,TRUE)</formula>
    </cfRule>
    <cfRule type="expression" dxfId="1612" priority="1790">
      <formula>IF(RIGHT(TEXT(AE465,"0.#"),1)=".",TRUE,FALSE)</formula>
    </cfRule>
  </conditionalFormatting>
  <conditionalFormatting sqref="AE463">
    <cfRule type="expression" dxfId="1611" priority="1793">
      <formula>IF(RIGHT(TEXT(AE463,"0.#"),1)=".",FALSE,TRUE)</formula>
    </cfRule>
    <cfRule type="expression" dxfId="1610" priority="1794">
      <formula>IF(RIGHT(TEXT(AE463,"0.#"),1)=".",TRUE,FALSE)</formula>
    </cfRule>
  </conditionalFormatting>
  <conditionalFormatting sqref="AE464">
    <cfRule type="expression" dxfId="1609" priority="1791">
      <formula>IF(RIGHT(TEXT(AE464,"0.#"),1)=".",FALSE,TRUE)</formula>
    </cfRule>
    <cfRule type="expression" dxfId="1608" priority="1792">
      <formula>IF(RIGHT(TEXT(AE464,"0.#"),1)=".",TRUE,FALSE)</formula>
    </cfRule>
  </conditionalFormatting>
  <conditionalFormatting sqref="AM465">
    <cfRule type="expression" dxfId="1607" priority="1783">
      <formula>IF(RIGHT(TEXT(AM465,"0.#"),1)=".",FALSE,TRUE)</formula>
    </cfRule>
    <cfRule type="expression" dxfId="1606" priority="1784">
      <formula>IF(RIGHT(TEXT(AM465,"0.#"),1)=".",TRUE,FALSE)</formula>
    </cfRule>
  </conditionalFormatting>
  <conditionalFormatting sqref="AM463">
    <cfRule type="expression" dxfId="1605" priority="1787">
      <formula>IF(RIGHT(TEXT(AM463,"0.#"),1)=".",FALSE,TRUE)</formula>
    </cfRule>
    <cfRule type="expression" dxfId="1604" priority="1788">
      <formula>IF(RIGHT(TEXT(AM463,"0.#"),1)=".",TRUE,FALSE)</formula>
    </cfRule>
  </conditionalFormatting>
  <conditionalFormatting sqref="AM464">
    <cfRule type="expression" dxfId="1603" priority="1785">
      <formula>IF(RIGHT(TEXT(AM464,"0.#"),1)=".",FALSE,TRUE)</formula>
    </cfRule>
    <cfRule type="expression" dxfId="1602" priority="1786">
      <formula>IF(RIGHT(TEXT(AM464,"0.#"),1)=".",TRUE,FALSE)</formula>
    </cfRule>
  </conditionalFormatting>
  <conditionalFormatting sqref="AU465">
    <cfRule type="expression" dxfId="1601" priority="1777">
      <formula>IF(RIGHT(TEXT(AU465,"0.#"),1)=".",FALSE,TRUE)</formula>
    </cfRule>
    <cfRule type="expression" dxfId="1600" priority="1778">
      <formula>IF(RIGHT(TEXT(AU465,"0.#"),1)=".",TRUE,FALSE)</formula>
    </cfRule>
  </conditionalFormatting>
  <conditionalFormatting sqref="AU463">
    <cfRule type="expression" dxfId="1599" priority="1781">
      <formula>IF(RIGHT(TEXT(AU463,"0.#"),1)=".",FALSE,TRUE)</formula>
    </cfRule>
    <cfRule type="expression" dxfId="1598" priority="1782">
      <formula>IF(RIGHT(TEXT(AU463,"0.#"),1)=".",TRUE,FALSE)</formula>
    </cfRule>
  </conditionalFormatting>
  <conditionalFormatting sqref="AU464">
    <cfRule type="expression" dxfId="1597" priority="1779">
      <formula>IF(RIGHT(TEXT(AU464,"0.#"),1)=".",FALSE,TRUE)</formula>
    </cfRule>
    <cfRule type="expression" dxfId="1596" priority="1780">
      <formula>IF(RIGHT(TEXT(AU464,"0.#"),1)=".",TRUE,FALSE)</formula>
    </cfRule>
  </conditionalFormatting>
  <conditionalFormatting sqref="AI465">
    <cfRule type="expression" dxfId="1595" priority="1771">
      <formula>IF(RIGHT(TEXT(AI465,"0.#"),1)=".",FALSE,TRUE)</formula>
    </cfRule>
    <cfRule type="expression" dxfId="1594" priority="1772">
      <formula>IF(RIGHT(TEXT(AI465,"0.#"),1)=".",TRUE,FALSE)</formula>
    </cfRule>
  </conditionalFormatting>
  <conditionalFormatting sqref="AI463">
    <cfRule type="expression" dxfId="1593" priority="1775">
      <formula>IF(RIGHT(TEXT(AI463,"0.#"),1)=".",FALSE,TRUE)</formula>
    </cfRule>
    <cfRule type="expression" dxfId="1592" priority="1776">
      <formula>IF(RIGHT(TEXT(AI463,"0.#"),1)=".",TRUE,FALSE)</formula>
    </cfRule>
  </conditionalFormatting>
  <conditionalFormatting sqref="AI464">
    <cfRule type="expression" dxfId="1591" priority="1773">
      <formula>IF(RIGHT(TEXT(AI464,"0.#"),1)=".",FALSE,TRUE)</formula>
    </cfRule>
    <cfRule type="expression" dxfId="1590" priority="1774">
      <formula>IF(RIGHT(TEXT(AI464,"0.#"),1)=".",TRUE,FALSE)</formula>
    </cfRule>
  </conditionalFormatting>
  <conditionalFormatting sqref="AQ463">
    <cfRule type="expression" dxfId="1589" priority="1765">
      <formula>IF(RIGHT(TEXT(AQ463,"0.#"),1)=".",FALSE,TRUE)</formula>
    </cfRule>
    <cfRule type="expression" dxfId="1588" priority="1766">
      <formula>IF(RIGHT(TEXT(AQ463,"0.#"),1)=".",TRUE,FALSE)</formula>
    </cfRule>
  </conditionalFormatting>
  <conditionalFormatting sqref="AQ464">
    <cfRule type="expression" dxfId="1587" priority="1769">
      <formula>IF(RIGHT(TEXT(AQ464,"0.#"),1)=".",FALSE,TRUE)</formula>
    </cfRule>
    <cfRule type="expression" dxfId="1586" priority="1770">
      <formula>IF(RIGHT(TEXT(AQ464,"0.#"),1)=".",TRUE,FALSE)</formula>
    </cfRule>
  </conditionalFormatting>
  <conditionalFormatting sqref="AQ465">
    <cfRule type="expression" dxfId="1585" priority="1767">
      <formula>IF(RIGHT(TEXT(AQ465,"0.#"),1)=".",FALSE,TRUE)</formula>
    </cfRule>
    <cfRule type="expression" dxfId="1584" priority="1768">
      <formula>IF(RIGHT(TEXT(AQ465,"0.#"),1)=".",TRUE,FALSE)</formula>
    </cfRule>
  </conditionalFormatting>
  <conditionalFormatting sqref="AE470">
    <cfRule type="expression" dxfId="1583" priority="1759">
      <formula>IF(RIGHT(TEXT(AE470,"0.#"),1)=".",FALSE,TRUE)</formula>
    </cfRule>
    <cfRule type="expression" dxfId="1582" priority="1760">
      <formula>IF(RIGHT(TEXT(AE470,"0.#"),1)=".",TRUE,FALSE)</formula>
    </cfRule>
  </conditionalFormatting>
  <conditionalFormatting sqref="AE468">
    <cfRule type="expression" dxfId="1581" priority="1763">
      <formula>IF(RIGHT(TEXT(AE468,"0.#"),1)=".",FALSE,TRUE)</formula>
    </cfRule>
    <cfRule type="expression" dxfId="1580" priority="1764">
      <formula>IF(RIGHT(TEXT(AE468,"0.#"),1)=".",TRUE,FALSE)</formula>
    </cfRule>
  </conditionalFormatting>
  <conditionalFormatting sqref="AE469">
    <cfRule type="expression" dxfId="1579" priority="1761">
      <formula>IF(RIGHT(TEXT(AE469,"0.#"),1)=".",FALSE,TRUE)</formula>
    </cfRule>
    <cfRule type="expression" dxfId="1578" priority="1762">
      <formula>IF(RIGHT(TEXT(AE469,"0.#"),1)=".",TRUE,FALSE)</formula>
    </cfRule>
  </conditionalFormatting>
  <conditionalFormatting sqref="AM470">
    <cfRule type="expression" dxfId="1577" priority="1753">
      <formula>IF(RIGHT(TEXT(AM470,"0.#"),1)=".",FALSE,TRUE)</formula>
    </cfRule>
    <cfRule type="expression" dxfId="1576" priority="1754">
      <formula>IF(RIGHT(TEXT(AM470,"0.#"),1)=".",TRUE,FALSE)</formula>
    </cfRule>
  </conditionalFormatting>
  <conditionalFormatting sqref="AM468">
    <cfRule type="expression" dxfId="1575" priority="1757">
      <formula>IF(RIGHT(TEXT(AM468,"0.#"),1)=".",FALSE,TRUE)</formula>
    </cfRule>
    <cfRule type="expression" dxfId="1574" priority="1758">
      <formula>IF(RIGHT(TEXT(AM468,"0.#"),1)=".",TRUE,FALSE)</formula>
    </cfRule>
  </conditionalFormatting>
  <conditionalFormatting sqref="AM469">
    <cfRule type="expression" dxfId="1573" priority="1755">
      <formula>IF(RIGHT(TEXT(AM469,"0.#"),1)=".",FALSE,TRUE)</formula>
    </cfRule>
    <cfRule type="expression" dxfId="1572" priority="1756">
      <formula>IF(RIGHT(TEXT(AM469,"0.#"),1)=".",TRUE,FALSE)</formula>
    </cfRule>
  </conditionalFormatting>
  <conditionalFormatting sqref="AU470">
    <cfRule type="expression" dxfId="1571" priority="1747">
      <formula>IF(RIGHT(TEXT(AU470,"0.#"),1)=".",FALSE,TRUE)</formula>
    </cfRule>
    <cfRule type="expression" dxfId="1570" priority="1748">
      <formula>IF(RIGHT(TEXT(AU470,"0.#"),1)=".",TRUE,FALSE)</formula>
    </cfRule>
  </conditionalFormatting>
  <conditionalFormatting sqref="AU468">
    <cfRule type="expression" dxfId="1569" priority="1751">
      <formula>IF(RIGHT(TEXT(AU468,"0.#"),1)=".",FALSE,TRUE)</formula>
    </cfRule>
    <cfRule type="expression" dxfId="1568" priority="1752">
      <formula>IF(RIGHT(TEXT(AU468,"0.#"),1)=".",TRUE,FALSE)</formula>
    </cfRule>
  </conditionalFormatting>
  <conditionalFormatting sqref="AU469">
    <cfRule type="expression" dxfId="1567" priority="1749">
      <formula>IF(RIGHT(TEXT(AU469,"0.#"),1)=".",FALSE,TRUE)</formula>
    </cfRule>
    <cfRule type="expression" dxfId="1566" priority="1750">
      <formula>IF(RIGHT(TEXT(AU469,"0.#"),1)=".",TRUE,FALSE)</formula>
    </cfRule>
  </conditionalFormatting>
  <conditionalFormatting sqref="AI470">
    <cfRule type="expression" dxfId="1565" priority="1741">
      <formula>IF(RIGHT(TEXT(AI470,"0.#"),1)=".",FALSE,TRUE)</formula>
    </cfRule>
    <cfRule type="expression" dxfId="1564" priority="1742">
      <formula>IF(RIGHT(TEXT(AI470,"0.#"),1)=".",TRUE,FALSE)</formula>
    </cfRule>
  </conditionalFormatting>
  <conditionalFormatting sqref="AI468">
    <cfRule type="expression" dxfId="1563" priority="1745">
      <formula>IF(RIGHT(TEXT(AI468,"0.#"),1)=".",FALSE,TRUE)</formula>
    </cfRule>
    <cfRule type="expression" dxfId="1562" priority="1746">
      <formula>IF(RIGHT(TEXT(AI468,"0.#"),1)=".",TRUE,FALSE)</formula>
    </cfRule>
  </conditionalFormatting>
  <conditionalFormatting sqref="AI469">
    <cfRule type="expression" dxfId="1561" priority="1743">
      <formula>IF(RIGHT(TEXT(AI469,"0.#"),1)=".",FALSE,TRUE)</formula>
    </cfRule>
    <cfRule type="expression" dxfId="1560" priority="1744">
      <formula>IF(RIGHT(TEXT(AI469,"0.#"),1)=".",TRUE,FALSE)</formula>
    </cfRule>
  </conditionalFormatting>
  <conditionalFormatting sqref="AQ468">
    <cfRule type="expression" dxfId="1559" priority="1735">
      <formula>IF(RIGHT(TEXT(AQ468,"0.#"),1)=".",FALSE,TRUE)</formula>
    </cfRule>
    <cfRule type="expression" dxfId="1558" priority="1736">
      <formula>IF(RIGHT(TEXT(AQ468,"0.#"),1)=".",TRUE,FALSE)</formula>
    </cfRule>
  </conditionalFormatting>
  <conditionalFormatting sqref="AQ469">
    <cfRule type="expression" dxfId="1557" priority="1739">
      <formula>IF(RIGHT(TEXT(AQ469,"0.#"),1)=".",FALSE,TRUE)</formula>
    </cfRule>
    <cfRule type="expression" dxfId="1556" priority="1740">
      <formula>IF(RIGHT(TEXT(AQ469,"0.#"),1)=".",TRUE,FALSE)</formula>
    </cfRule>
  </conditionalFormatting>
  <conditionalFormatting sqref="AQ470">
    <cfRule type="expression" dxfId="1555" priority="1737">
      <formula>IF(RIGHT(TEXT(AQ470,"0.#"),1)=".",FALSE,TRUE)</formula>
    </cfRule>
    <cfRule type="expression" dxfId="1554" priority="1738">
      <formula>IF(RIGHT(TEXT(AQ470,"0.#"),1)=".",TRUE,FALSE)</formula>
    </cfRule>
  </conditionalFormatting>
  <conditionalFormatting sqref="AE475">
    <cfRule type="expression" dxfId="1553" priority="1729">
      <formula>IF(RIGHT(TEXT(AE475,"0.#"),1)=".",FALSE,TRUE)</formula>
    </cfRule>
    <cfRule type="expression" dxfId="1552" priority="1730">
      <formula>IF(RIGHT(TEXT(AE475,"0.#"),1)=".",TRUE,FALSE)</formula>
    </cfRule>
  </conditionalFormatting>
  <conditionalFormatting sqref="AE473">
    <cfRule type="expression" dxfId="1551" priority="1733">
      <formula>IF(RIGHT(TEXT(AE473,"0.#"),1)=".",FALSE,TRUE)</formula>
    </cfRule>
    <cfRule type="expression" dxfId="1550" priority="1734">
      <formula>IF(RIGHT(TEXT(AE473,"0.#"),1)=".",TRUE,FALSE)</formula>
    </cfRule>
  </conditionalFormatting>
  <conditionalFormatting sqref="AE474">
    <cfRule type="expression" dxfId="1549" priority="1731">
      <formula>IF(RIGHT(TEXT(AE474,"0.#"),1)=".",FALSE,TRUE)</formula>
    </cfRule>
    <cfRule type="expression" dxfId="1548" priority="1732">
      <formula>IF(RIGHT(TEXT(AE474,"0.#"),1)=".",TRUE,FALSE)</formula>
    </cfRule>
  </conditionalFormatting>
  <conditionalFormatting sqref="AM475">
    <cfRule type="expression" dxfId="1547" priority="1723">
      <formula>IF(RIGHT(TEXT(AM475,"0.#"),1)=".",FALSE,TRUE)</formula>
    </cfRule>
    <cfRule type="expression" dxfId="1546" priority="1724">
      <formula>IF(RIGHT(TEXT(AM475,"0.#"),1)=".",TRUE,FALSE)</formula>
    </cfRule>
  </conditionalFormatting>
  <conditionalFormatting sqref="AM473">
    <cfRule type="expression" dxfId="1545" priority="1727">
      <formula>IF(RIGHT(TEXT(AM473,"0.#"),1)=".",FALSE,TRUE)</formula>
    </cfRule>
    <cfRule type="expression" dxfId="1544" priority="1728">
      <formula>IF(RIGHT(TEXT(AM473,"0.#"),1)=".",TRUE,FALSE)</formula>
    </cfRule>
  </conditionalFormatting>
  <conditionalFormatting sqref="AM474">
    <cfRule type="expression" dxfId="1543" priority="1725">
      <formula>IF(RIGHT(TEXT(AM474,"0.#"),1)=".",FALSE,TRUE)</formula>
    </cfRule>
    <cfRule type="expression" dxfId="1542" priority="1726">
      <formula>IF(RIGHT(TEXT(AM474,"0.#"),1)=".",TRUE,FALSE)</formula>
    </cfRule>
  </conditionalFormatting>
  <conditionalFormatting sqref="AU475">
    <cfRule type="expression" dxfId="1541" priority="1717">
      <formula>IF(RIGHT(TEXT(AU475,"0.#"),1)=".",FALSE,TRUE)</formula>
    </cfRule>
    <cfRule type="expression" dxfId="1540" priority="1718">
      <formula>IF(RIGHT(TEXT(AU475,"0.#"),1)=".",TRUE,FALSE)</formula>
    </cfRule>
  </conditionalFormatting>
  <conditionalFormatting sqref="AU473">
    <cfRule type="expression" dxfId="1539" priority="1721">
      <formula>IF(RIGHT(TEXT(AU473,"0.#"),1)=".",FALSE,TRUE)</formula>
    </cfRule>
    <cfRule type="expression" dxfId="1538" priority="1722">
      <formula>IF(RIGHT(TEXT(AU473,"0.#"),1)=".",TRUE,FALSE)</formula>
    </cfRule>
  </conditionalFormatting>
  <conditionalFormatting sqref="AU474">
    <cfRule type="expression" dxfId="1537" priority="1719">
      <formula>IF(RIGHT(TEXT(AU474,"0.#"),1)=".",FALSE,TRUE)</formula>
    </cfRule>
    <cfRule type="expression" dxfId="1536" priority="1720">
      <formula>IF(RIGHT(TEXT(AU474,"0.#"),1)=".",TRUE,FALSE)</formula>
    </cfRule>
  </conditionalFormatting>
  <conditionalFormatting sqref="AI475">
    <cfRule type="expression" dxfId="1535" priority="1711">
      <formula>IF(RIGHT(TEXT(AI475,"0.#"),1)=".",FALSE,TRUE)</formula>
    </cfRule>
    <cfRule type="expression" dxfId="1534" priority="1712">
      <formula>IF(RIGHT(TEXT(AI475,"0.#"),1)=".",TRUE,FALSE)</formula>
    </cfRule>
  </conditionalFormatting>
  <conditionalFormatting sqref="AI473">
    <cfRule type="expression" dxfId="1533" priority="1715">
      <formula>IF(RIGHT(TEXT(AI473,"0.#"),1)=".",FALSE,TRUE)</formula>
    </cfRule>
    <cfRule type="expression" dxfId="1532" priority="1716">
      <formula>IF(RIGHT(TEXT(AI473,"0.#"),1)=".",TRUE,FALSE)</formula>
    </cfRule>
  </conditionalFormatting>
  <conditionalFormatting sqref="AI474">
    <cfRule type="expression" dxfId="1531" priority="1713">
      <formula>IF(RIGHT(TEXT(AI474,"0.#"),1)=".",FALSE,TRUE)</formula>
    </cfRule>
    <cfRule type="expression" dxfId="1530" priority="1714">
      <formula>IF(RIGHT(TEXT(AI474,"0.#"),1)=".",TRUE,FALSE)</formula>
    </cfRule>
  </conditionalFormatting>
  <conditionalFormatting sqref="AQ473">
    <cfRule type="expression" dxfId="1529" priority="1705">
      <formula>IF(RIGHT(TEXT(AQ473,"0.#"),1)=".",FALSE,TRUE)</formula>
    </cfRule>
    <cfRule type="expression" dxfId="1528" priority="1706">
      <formula>IF(RIGHT(TEXT(AQ473,"0.#"),1)=".",TRUE,FALSE)</formula>
    </cfRule>
  </conditionalFormatting>
  <conditionalFormatting sqref="AQ474">
    <cfRule type="expression" dxfId="1527" priority="1709">
      <formula>IF(RIGHT(TEXT(AQ474,"0.#"),1)=".",FALSE,TRUE)</formula>
    </cfRule>
    <cfRule type="expression" dxfId="1526" priority="1710">
      <formula>IF(RIGHT(TEXT(AQ474,"0.#"),1)=".",TRUE,FALSE)</formula>
    </cfRule>
  </conditionalFormatting>
  <conditionalFormatting sqref="AQ475">
    <cfRule type="expression" dxfId="1525" priority="1707">
      <formula>IF(RIGHT(TEXT(AQ475,"0.#"),1)=".",FALSE,TRUE)</formula>
    </cfRule>
    <cfRule type="expression" dxfId="1524" priority="1708">
      <formula>IF(RIGHT(TEXT(AQ475,"0.#"),1)=".",TRUE,FALSE)</formula>
    </cfRule>
  </conditionalFormatting>
  <conditionalFormatting sqref="AE480">
    <cfRule type="expression" dxfId="1523" priority="1699">
      <formula>IF(RIGHT(TEXT(AE480,"0.#"),1)=".",FALSE,TRUE)</formula>
    </cfRule>
    <cfRule type="expression" dxfId="1522" priority="1700">
      <formula>IF(RIGHT(TEXT(AE480,"0.#"),1)=".",TRUE,FALSE)</formula>
    </cfRule>
  </conditionalFormatting>
  <conditionalFormatting sqref="AE478">
    <cfRule type="expression" dxfId="1521" priority="1703">
      <formula>IF(RIGHT(TEXT(AE478,"0.#"),1)=".",FALSE,TRUE)</formula>
    </cfRule>
    <cfRule type="expression" dxfId="1520" priority="1704">
      <formula>IF(RIGHT(TEXT(AE478,"0.#"),1)=".",TRUE,FALSE)</formula>
    </cfRule>
  </conditionalFormatting>
  <conditionalFormatting sqref="AE479">
    <cfRule type="expression" dxfId="1519" priority="1701">
      <formula>IF(RIGHT(TEXT(AE479,"0.#"),1)=".",FALSE,TRUE)</formula>
    </cfRule>
    <cfRule type="expression" dxfId="1518" priority="1702">
      <formula>IF(RIGHT(TEXT(AE479,"0.#"),1)=".",TRUE,FALSE)</formula>
    </cfRule>
  </conditionalFormatting>
  <conditionalFormatting sqref="AM480">
    <cfRule type="expression" dxfId="1517" priority="1693">
      <formula>IF(RIGHT(TEXT(AM480,"0.#"),1)=".",FALSE,TRUE)</formula>
    </cfRule>
    <cfRule type="expression" dxfId="1516" priority="1694">
      <formula>IF(RIGHT(TEXT(AM480,"0.#"),1)=".",TRUE,FALSE)</formula>
    </cfRule>
  </conditionalFormatting>
  <conditionalFormatting sqref="AM478">
    <cfRule type="expression" dxfId="1515" priority="1697">
      <formula>IF(RIGHT(TEXT(AM478,"0.#"),1)=".",FALSE,TRUE)</formula>
    </cfRule>
    <cfRule type="expression" dxfId="1514" priority="1698">
      <formula>IF(RIGHT(TEXT(AM478,"0.#"),1)=".",TRUE,FALSE)</formula>
    </cfRule>
  </conditionalFormatting>
  <conditionalFormatting sqref="AM479">
    <cfRule type="expression" dxfId="1513" priority="1695">
      <formula>IF(RIGHT(TEXT(AM479,"0.#"),1)=".",FALSE,TRUE)</formula>
    </cfRule>
    <cfRule type="expression" dxfId="1512" priority="1696">
      <formula>IF(RIGHT(TEXT(AM479,"0.#"),1)=".",TRUE,FALSE)</formula>
    </cfRule>
  </conditionalFormatting>
  <conditionalFormatting sqref="AU480">
    <cfRule type="expression" dxfId="1511" priority="1687">
      <formula>IF(RIGHT(TEXT(AU480,"0.#"),1)=".",FALSE,TRUE)</formula>
    </cfRule>
    <cfRule type="expression" dxfId="1510" priority="1688">
      <formula>IF(RIGHT(TEXT(AU480,"0.#"),1)=".",TRUE,FALSE)</formula>
    </cfRule>
  </conditionalFormatting>
  <conditionalFormatting sqref="AU478">
    <cfRule type="expression" dxfId="1509" priority="1691">
      <formula>IF(RIGHT(TEXT(AU478,"0.#"),1)=".",FALSE,TRUE)</formula>
    </cfRule>
    <cfRule type="expression" dxfId="1508" priority="1692">
      <formula>IF(RIGHT(TEXT(AU478,"0.#"),1)=".",TRUE,FALSE)</formula>
    </cfRule>
  </conditionalFormatting>
  <conditionalFormatting sqref="AU479">
    <cfRule type="expression" dxfId="1507" priority="1689">
      <formula>IF(RIGHT(TEXT(AU479,"0.#"),1)=".",FALSE,TRUE)</formula>
    </cfRule>
    <cfRule type="expression" dxfId="1506" priority="1690">
      <formula>IF(RIGHT(TEXT(AU479,"0.#"),1)=".",TRUE,FALSE)</formula>
    </cfRule>
  </conditionalFormatting>
  <conditionalFormatting sqref="AI480">
    <cfRule type="expression" dxfId="1505" priority="1681">
      <formula>IF(RIGHT(TEXT(AI480,"0.#"),1)=".",FALSE,TRUE)</formula>
    </cfRule>
    <cfRule type="expression" dxfId="1504" priority="1682">
      <formula>IF(RIGHT(TEXT(AI480,"0.#"),1)=".",TRUE,FALSE)</formula>
    </cfRule>
  </conditionalFormatting>
  <conditionalFormatting sqref="AI478">
    <cfRule type="expression" dxfId="1503" priority="1685">
      <formula>IF(RIGHT(TEXT(AI478,"0.#"),1)=".",FALSE,TRUE)</formula>
    </cfRule>
    <cfRule type="expression" dxfId="1502" priority="1686">
      <formula>IF(RIGHT(TEXT(AI478,"0.#"),1)=".",TRUE,FALSE)</formula>
    </cfRule>
  </conditionalFormatting>
  <conditionalFormatting sqref="AI479">
    <cfRule type="expression" dxfId="1501" priority="1683">
      <formula>IF(RIGHT(TEXT(AI479,"0.#"),1)=".",FALSE,TRUE)</formula>
    </cfRule>
    <cfRule type="expression" dxfId="1500" priority="1684">
      <formula>IF(RIGHT(TEXT(AI479,"0.#"),1)=".",TRUE,FALSE)</formula>
    </cfRule>
  </conditionalFormatting>
  <conditionalFormatting sqref="AQ478">
    <cfRule type="expression" dxfId="1499" priority="1675">
      <formula>IF(RIGHT(TEXT(AQ478,"0.#"),1)=".",FALSE,TRUE)</formula>
    </cfRule>
    <cfRule type="expression" dxfId="1498" priority="1676">
      <formula>IF(RIGHT(TEXT(AQ478,"0.#"),1)=".",TRUE,FALSE)</formula>
    </cfRule>
  </conditionalFormatting>
  <conditionalFormatting sqref="AQ479">
    <cfRule type="expression" dxfId="1497" priority="1679">
      <formula>IF(RIGHT(TEXT(AQ479,"0.#"),1)=".",FALSE,TRUE)</formula>
    </cfRule>
    <cfRule type="expression" dxfId="1496" priority="1680">
      <formula>IF(RIGHT(TEXT(AQ479,"0.#"),1)=".",TRUE,FALSE)</formula>
    </cfRule>
  </conditionalFormatting>
  <conditionalFormatting sqref="AQ480">
    <cfRule type="expression" dxfId="1495" priority="1677">
      <formula>IF(RIGHT(TEXT(AQ480,"0.#"),1)=".",FALSE,TRUE)</formula>
    </cfRule>
    <cfRule type="expression" dxfId="1494" priority="1678">
      <formula>IF(RIGHT(TEXT(AQ480,"0.#"),1)=".",TRUE,FALSE)</formula>
    </cfRule>
  </conditionalFormatting>
  <conditionalFormatting sqref="AM47">
    <cfRule type="expression" dxfId="1493" priority="1969">
      <formula>IF(RIGHT(TEXT(AM47,"0.#"),1)=".",FALSE,TRUE)</formula>
    </cfRule>
    <cfRule type="expression" dxfId="1492" priority="1970">
      <formula>IF(RIGHT(TEXT(AM47,"0.#"),1)=".",TRUE,FALSE)</formula>
    </cfRule>
  </conditionalFormatting>
  <conditionalFormatting sqref="AI46">
    <cfRule type="expression" dxfId="1491" priority="1973">
      <formula>IF(RIGHT(TEXT(AI46,"0.#"),1)=".",FALSE,TRUE)</formula>
    </cfRule>
    <cfRule type="expression" dxfId="1490" priority="1974">
      <formula>IF(RIGHT(TEXT(AI46,"0.#"),1)=".",TRUE,FALSE)</formula>
    </cfRule>
  </conditionalFormatting>
  <conditionalFormatting sqref="AM46">
    <cfRule type="expression" dxfId="1489" priority="1971">
      <formula>IF(RIGHT(TEXT(AM46,"0.#"),1)=".",FALSE,TRUE)</formula>
    </cfRule>
    <cfRule type="expression" dxfId="1488" priority="1972">
      <formula>IF(RIGHT(TEXT(AM46,"0.#"),1)=".",TRUE,FALSE)</formula>
    </cfRule>
  </conditionalFormatting>
  <conditionalFormatting sqref="AU46:AU48">
    <cfRule type="expression" dxfId="1487" priority="1963">
      <formula>IF(RIGHT(TEXT(AU46,"0.#"),1)=".",FALSE,TRUE)</formula>
    </cfRule>
    <cfRule type="expression" dxfId="1486" priority="1964">
      <formula>IF(RIGHT(TEXT(AU46,"0.#"),1)=".",TRUE,FALSE)</formula>
    </cfRule>
  </conditionalFormatting>
  <conditionalFormatting sqref="AM48">
    <cfRule type="expression" dxfId="1485" priority="1967">
      <formula>IF(RIGHT(TEXT(AM48,"0.#"),1)=".",FALSE,TRUE)</formula>
    </cfRule>
    <cfRule type="expression" dxfId="1484" priority="1968">
      <formula>IF(RIGHT(TEXT(AM48,"0.#"),1)=".",TRUE,FALSE)</formula>
    </cfRule>
  </conditionalFormatting>
  <conditionalFormatting sqref="AQ46:AQ48">
    <cfRule type="expression" dxfId="1483" priority="1965">
      <formula>IF(RIGHT(TEXT(AQ46,"0.#"),1)=".",FALSE,TRUE)</formula>
    </cfRule>
    <cfRule type="expression" dxfId="1482" priority="1966">
      <formula>IF(RIGHT(TEXT(AQ46,"0.#"),1)=".",TRUE,FALSE)</formula>
    </cfRule>
  </conditionalFormatting>
  <conditionalFormatting sqref="AE146:AE147 AI146:AI147 AM146:AM147 AQ146:AQ147 AU146:AU147">
    <cfRule type="expression" dxfId="1481" priority="1957">
      <formula>IF(RIGHT(TEXT(AE146,"0.#"),1)=".",FALSE,TRUE)</formula>
    </cfRule>
    <cfRule type="expression" dxfId="1480" priority="1958">
      <formula>IF(RIGHT(TEXT(AE146,"0.#"),1)=".",TRUE,FALSE)</formula>
    </cfRule>
  </conditionalFormatting>
  <conditionalFormatting sqref="AE138:AE139 AI138:AI139 AM138:AM139 AQ138:AQ139 AU138:AU139">
    <cfRule type="expression" dxfId="1479" priority="1961">
      <formula>IF(RIGHT(TEXT(AE138,"0.#"),1)=".",FALSE,TRUE)</formula>
    </cfRule>
    <cfRule type="expression" dxfId="1478" priority="1962">
      <formula>IF(RIGHT(TEXT(AE138,"0.#"),1)=".",TRUE,FALSE)</formula>
    </cfRule>
  </conditionalFormatting>
  <conditionalFormatting sqref="AE142:AE143 AI142:AI143 AM142:AM143 AQ142:AQ143 AU142:AU143">
    <cfRule type="expression" dxfId="1477" priority="1959">
      <formula>IF(RIGHT(TEXT(AE142,"0.#"),1)=".",FALSE,TRUE)</formula>
    </cfRule>
    <cfRule type="expression" dxfId="1476" priority="1960">
      <formula>IF(RIGHT(TEXT(AE142,"0.#"),1)=".",TRUE,FALSE)</formula>
    </cfRule>
  </conditionalFormatting>
  <conditionalFormatting sqref="AE198:AE199 AI198:AI199 AM198:AM199 AQ198:AQ199 AU198:AU199">
    <cfRule type="expression" dxfId="1475" priority="1951">
      <formula>IF(RIGHT(TEXT(AE198,"0.#"),1)=".",FALSE,TRUE)</formula>
    </cfRule>
    <cfRule type="expression" dxfId="1474" priority="1952">
      <formula>IF(RIGHT(TEXT(AE198,"0.#"),1)=".",TRUE,FALSE)</formula>
    </cfRule>
  </conditionalFormatting>
  <conditionalFormatting sqref="AE150:AE151 AI150:AI151 AM150:AM151 AQ150:AQ151 AU150:AU151">
    <cfRule type="expression" dxfId="1473" priority="1955">
      <formula>IF(RIGHT(TEXT(AE150,"0.#"),1)=".",FALSE,TRUE)</formula>
    </cfRule>
    <cfRule type="expression" dxfId="1472" priority="1956">
      <formula>IF(RIGHT(TEXT(AE150,"0.#"),1)=".",TRUE,FALSE)</formula>
    </cfRule>
  </conditionalFormatting>
  <conditionalFormatting sqref="AE194:AE195 AI194:AI195 AM194:AM195 AQ194:AQ195 AU194:AU195">
    <cfRule type="expression" dxfId="1471" priority="1953">
      <formula>IF(RIGHT(TEXT(AE194,"0.#"),1)=".",FALSE,TRUE)</formula>
    </cfRule>
    <cfRule type="expression" dxfId="1470" priority="1954">
      <formula>IF(RIGHT(TEXT(AE194,"0.#"),1)=".",TRUE,FALSE)</formula>
    </cfRule>
  </conditionalFormatting>
  <conditionalFormatting sqref="AE210:AE211 AI210:AI211 AM210:AM211 AQ210:AQ211 AU210:AU211">
    <cfRule type="expression" dxfId="1469" priority="1945">
      <formula>IF(RIGHT(TEXT(AE210,"0.#"),1)=".",FALSE,TRUE)</formula>
    </cfRule>
    <cfRule type="expression" dxfId="1468" priority="1946">
      <formula>IF(RIGHT(TEXT(AE210,"0.#"),1)=".",TRUE,FALSE)</formula>
    </cfRule>
  </conditionalFormatting>
  <conditionalFormatting sqref="AE202:AE203 AI202:AI203 AM202:AM203 AQ202:AQ203 AU202:AU203">
    <cfRule type="expression" dxfId="1467" priority="1949">
      <formula>IF(RIGHT(TEXT(AE202,"0.#"),1)=".",FALSE,TRUE)</formula>
    </cfRule>
    <cfRule type="expression" dxfId="1466" priority="1950">
      <formula>IF(RIGHT(TEXT(AE202,"0.#"),1)=".",TRUE,FALSE)</formula>
    </cfRule>
  </conditionalFormatting>
  <conditionalFormatting sqref="AE206:AE207 AI206:AI207 AM206:AM207 AQ206:AQ207 AU206:AU207">
    <cfRule type="expression" dxfId="1465" priority="1947">
      <formula>IF(RIGHT(TEXT(AE206,"0.#"),1)=".",FALSE,TRUE)</formula>
    </cfRule>
    <cfRule type="expression" dxfId="1464" priority="1948">
      <formula>IF(RIGHT(TEXT(AE206,"0.#"),1)=".",TRUE,FALSE)</formula>
    </cfRule>
  </conditionalFormatting>
  <conditionalFormatting sqref="AE262:AE263 AI262:AI263 AM262:AM263 AQ262:AQ263 AU262:AU263">
    <cfRule type="expression" dxfId="1463" priority="1939">
      <formula>IF(RIGHT(TEXT(AE262,"0.#"),1)=".",FALSE,TRUE)</formula>
    </cfRule>
    <cfRule type="expression" dxfId="1462" priority="1940">
      <formula>IF(RIGHT(TEXT(AE262,"0.#"),1)=".",TRUE,FALSE)</formula>
    </cfRule>
  </conditionalFormatting>
  <conditionalFormatting sqref="AE254:AE255 AI254:AI255 AM254:AM255 AQ254:AQ255 AU254:AU255">
    <cfRule type="expression" dxfId="1461" priority="1943">
      <formula>IF(RIGHT(TEXT(AE254,"0.#"),1)=".",FALSE,TRUE)</formula>
    </cfRule>
    <cfRule type="expression" dxfId="1460" priority="1944">
      <formula>IF(RIGHT(TEXT(AE254,"0.#"),1)=".",TRUE,FALSE)</formula>
    </cfRule>
  </conditionalFormatting>
  <conditionalFormatting sqref="AE258:AE259 AI258:AI259 AM258:AM259 AQ258:AQ259 AU258:AU259">
    <cfRule type="expression" dxfId="1459" priority="1941">
      <formula>IF(RIGHT(TEXT(AE258,"0.#"),1)=".",FALSE,TRUE)</formula>
    </cfRule>
    <cfRule type="expression" dxfId="1458" priority="1942">
      <formula>IF(RIGHT(TEXT(AE258,"0.#"),1)=".",TRUE,FALSE)</formula>
    </cfRule>
  </conditionalFormatting>
  <conditionalFormatting sqref="AE314:AE315 AI314:AI315 AM314:AM315 AQ314:AQ315 AU314:AU315">
    <cfRule type="expression" dxfId="1457" priority="1933">
      <formula>IF(RIGHT(TEXT(AE314,"0.#"),1)=".",FALSE,TRUE)</formula>
    </cfRule>
    <cfRule type="expression" dxfId="1456" priority="1934">
      <formula>IF(RIGHT(TEXT(AE314,"0.#"),1)=".",TRUE,FALSE)</formula>
    </cfRule>
  </conditionalFormatting>
  <conditionalFormatting sqref="AE266:AE267 AI266:AI267 AM266:AM267 AQ266:AQ267 AU266:AU267">
    <cfRule type="expression" dxfId="1455" priority="1937">
      <formula>IF(RIGHT(TEXT(AE266,"0.#"),1)=".",FALSE,TRUE)</formula>
    </cfRule>
    <cfRule type="expression" dxfId="1454" priority="1938">
      <formula>IF(RIGHT(TEXT(AE266,"0.#"),1)=".",TRUE,FALSE)</formula>
    </cfRule>
  </conditionalFormatting>
  <conditionalFormatting sqref="AE270:AE271 AI270:AI271 AM270:AM271 AQ270:AQ271 AU270:AU271">
    <cfRule type="expression" dxfId="1453" priority="1935">
      <formula>IF(RIGHT(TEXT(AE270,"0.#"),1)=".",FALSE,TRUE)</formula>
    </cfRule>
    <cfRule type="expression" dxfId="1452" priority="1936">
      <formula>IF(RIGHT(TEXT(AE270,"0.#"),1)=".",TRUE,FALSE)</formula>
    </cfRule>
  </conditionalFormatting>
  <conditionalFormatting sqref="AE326:AE327 AI326:AI327 AM326:AM327 AQ326:AQ327 AU326:AU327">
    <cfRule type="expression" dxfId="1451" priority="1927">
      <formula>IF(RIGHT(TEXT(AE326,"0.#"),1)=".",FALSE,TRUE)</formula>
    </cfRule>
    <cfRule type="expression" dxfId="1450" priority="1928">
      <formula>IF(RIGHT(TEXT(AE326,"0.#"),1)=".",TRUE,FALSE)</formula>
    </cfRule>
  </conditionalFormatting>
  <conditionalFormatting sqref="AE318:AE319 AI318:AI319 AM318:AM319 AQ318:AQ319 AU318:AU319">
    <cfRule type="expression" dxfId="1449" priority="1931">
      <formula>IF(RIGHT(TEXT(AE318,"0.#"),1)=".",FALSE,TRUE)</formula>
    </cfRule>
    <cfRule type="expression" dxfId="1448" priority="1932">
      <formula>IF(RIGHT(TEXT(AE318,"0.#"),1)=".",TRUE,FALSE)</formula>
    </cfRule>
  </conditionalFormatting>
  <conditionalFormatting sqref="AE322:AE323 AI322:AI323 AM322:AM323 AQ322:AQ323 AU322:AU323">
    <cfRule type="expression" dxfId="1447" priority="1929">
      <formula>IF(RIGHT(TEXT(AE322,"0.#"),1)=".",FALSE,TRUE)</formula>
    </cfRule>
    <cfRule type="expression" dxfId="1446" priority="1930">
      <formula>IF(RIGHT(TEXT(AE322,"0.#"),1)=".",TRUE,FALSE)</formula>
    </cfRule>
  </conditionalFormatting>
  <conditionalFormatting sqref="AE378:AE379 AI378:AI379 AM378:AM379 AQ378:AQ379 AU378:AU379">
    <cfRule type="expression" dxfId="1445" priority="1921">
      <formula>IF(RIGHT(TEXT(AE378,"0.#"),1)=".",FALSE,TRUE)</formula>
    </cfRule>
    <cfRule type="expression" dxfId="1444" priority="1922">
      <formula>IF(RIGHT(TEXT(AE378,"0.#"),1)=".",TRUE,FALSE)</formula>
    </cfRule>
  </conditionalFormatting>
  <conditionalFormatting sqref="AE330:AE331 AI330:AI331 AM330:AM331 AQ330:AQ331 AU330:AU331">
    <cfRule type="expression" dxfId="1443" priority="1925">
      <formula>IF(RIGHT(TEXT(AE330,"0.#"),1)=".",FALSE,TRUE)</formula>
    </cfRule>
    <cfRule type="expression" dxfId="1442" priority="1926">
      <formula>IF(RIGHT(TEXT(AE330,"0.#"),1)=".",TRUE,FALSE)</formula>
    </cfRule>
  </conditionalFormatting>
  <conditionalFormatting sqref="AE374:AE375 AI374:AI375 AM374:AM375 AQ374:AQ375 AU374:AU375">
    <cfRule type="expression" dxfId="1441" priority="1923">
      <formula>IF(RIGHT(TEXT(AE374,"0.#"),1)=".",FALSE,TRUE)</formula>
    </cfRule>
    <cfRule type="expression" dxfId="1440" priority="1924">
      <formula>IF(RIGHT(TEXT(AE374,"0.#"),1)=".",TRUE,FALSE)</formula>
    </cfRule>
  </conditionalFormatting>
  <conditionalFormatting sqref="AE390:AE391 AI390:AI391 AM390:AM391 AQ390:AQ391 AU390:AU391">
    <cfRule type="expression" dxfId="1439" priority="1915">
      <formula>IF(RIGHT(TEXT(AE390,"0.#"),1)=".",FALSE,TRUE)</formula>
    </cfRule>
    <cfRule type="expression" dxfId="1438" priority="1916">
      <formula>IF(RIGHT(TEXT(AE390,"0.#"),1)=".",TRUE,FALSE)</formula>
    </cfRule>
  </conditionalFormatting>
  <conditionalFormatting sqref="AE382:AE383 AI382:AI383 AM382:AM383 AQ382:AQ383 AU382:AU383">
    <cfRule type="expression" dxfId="1437" priority="1919">
      <formula>IF(RIGHT(TEXT(AE382,"0.#"),1)=".",FALSE,TRUE)</formula>
    </cfRule>
    <cfRule type="expression" dxfId="1436" priority="1920">
      <formula>IF(RIGHT(TEXT(AE382,"0.#"),1)=".",TRUE,FALSE)</formula>
    </cfRule>
  </conditionalFormatting>
  <conditionalFormatting sqref="AE386:AE387 AI386:AI387 AM386:AM387 AQ386:AQ387 AU386:AU387">
    <cfRule type="expression" dxfId="1435" priority="1917">
      <formula>IF(RIGHT(TEXT(AE386,"0.#"),1)=".",FALSE,TRUE)</formula>
    </cfRule>
    <cfRule type="expression" dxfId="1434" priority="1918">
      <formula>IF(RIGHT(TEXT(AE386,"0.#"),1)=".",TRUE,FALSE)</formula>
    </cfRule>
  </conditionalFormatting>
  <conditionalFormatting sqref="AE440">
    <cfRule type="expression" dxfId="1433" priority="1909">
      <formula>IF(RIGHT(TEXT(AE440,"0.#"),1)=".",FALSE,TRUE)</formula>
    </cfRule>
    <cfRule type="expression" dxfId="1432" priority="1910">
      <formula>IF(RIGHT(TEXT(AE440,"0.#"),1)=".",TRUE,FALSE)</formula>
    </cfRule>
  </conditionalFormatting>
  <conditionalFormatting sqref="AE438">
    <cfRule type="expression" dxfId="1431" priority="1913">
      <formula>IF(RIGHT(TEXT(AE438,"0.#"),1)=".",FALSE,TRUE)</formula>
    </cfRule>
    <cfRule type="expression" dxfId="1430" priority="1914">
      <formula>IF(RIGHT(TEXT(AE438,"0.#"),1)=".",TRUE,FALSE)</formula>
    </cfRule>
  </conditionalFormatting>
  <conditionalFormatting sqref="AE439">
    <cfRule type="expression" dxfId="1429" priority="1911">
      <formula>IF(RIGHT(TEXT(AE439,"0.#"),1)=".",FALSE,TRUE)</formula>
    </cfRule>
    <cfRule type="expression" dxfId="1428" priority="1912">
      <formula>IF(RIGHT(TEXT(AE439,"0.#"),1)=".",TRUE,FALSE)</formula>
    </cfRule>
  </conditionalFormatting>
  <conditionalFormatting sqref="AM440">
    <cfRule type="expression" dxfId="1427" priority="1903">
      <formula>IF(RIGHT(TEXT(AM440,"0.#"),1)=".",FALSE,TRUE)</formula>
    </cfRule>
    <cfRule type="expression" dxfId="1426" priority="1904">
      <formula>IF(RIGHT(TEXT(AM440,"0.#"),1)=".",TRUE,FALSE)</formula>
    </cfRule>
  </conditionalFormatting>
  <conditionalFormatting sqref="AM438">
    <cfRule type="expression" dxfId="1425" priority="1907">
      <formula>IF(RIGHT(TEXT(AM438,"0.#"),1)=".",FALSE,TRUE)</formula>
    </cfRule>
    <cfRule type="expression" dxfId="1424" priority="1908">
      <formula>IF(RIGHT(TEXT(AM438,"0.#"),1)=".",TRUE,FALSE)</formula>
    </cfRule>
  </conditionalFormatting>
  <conditionalFormatting sqref="AM439">
    <cfRule type="expression" dxfId="1423" priority="1905">
      <formula>IF(RIGHT(TEXT(AM439,"0.#"),1)=".",FALSE,TRUE)</formula>
    </cfRule>
    <cfRule type="expression" dxfId="1422" priority="1906">
      <formula>IF(RIGHT(TEXT(AM439,"0.#"),1)=".",TRUE,FALSE)</formula>
    </cfRule>
  </conditionalFormatting>
  <conditionalFormatting sqref="AU440">
    <cfRule type="expression" dxfId="1421" priority="1897">
      <formula>IF(RIGHT(TEXT(AU440,"0.#"),1)=".",FALSE,TRUE)</formula>
    </cfRule>
    <cfRule type="expression" dxfId="1420" priority="1898">
      <formula>IF(RIGHT(TEXT(AU440,"0.#"),1)=".",TRUE,FALSE)</formula>
    </cfRule>
  </conditionalFormatting>
  <conditionalFormatting sqref="AU438">
    <cfRule type="expression" dxfId="1419" priority="1901">
      <formula>IF(RIGHT(TEXT(AU438,"0.#"),1)=".",FALSE,TRUE)</formula>
    </cfRule>
    <cfRule type="expression" dxfId="1418" priority="1902">
      <formula>IF(RIGHT(TEXT(AU438,"0.#"),1)=".",TRUE,FALSE)</formula>
    </cfRule>
  </conditionalFormatting>
  <conditionalFormatting sqref="AU439">
    <cfRule type="expression" dxfId="1417" priority="1899">
      <formula>IF(RIGHT(TEXT(AU439,"0.#"),1)=".",FALSE,TRUE)</formula>
    </cfRule>
    <cfRule type="expression" dxfId="1416" priority="1900">
      <formula>IF(RIGHT(TEXT(AU439,"0.#"),1)=".",TRUE,FALSE)</formula>
    </cfRule>
  </conditionalFormatting>
  <conditionalFormatting sqref="AI440">
    <cfRule type="expression" dxfId="1415" priority="1891">
      <formula>IF(RIGHT(TEXT(AI440,"0.#"),1)=".",FALSE,TRUE)</formula>
    </cfRule>
    <cfRule type="expression" dxfId="1414" priority="1892">
      <formula>IF(RIGHT(TEXT(AI440,"0.#"),1)=".",TRUE,FALSE)</formula>
    </cfRule>
  </conditionalFormatting>
  <conditionalFormatting sqref="AI438">
    <cfRule type="expression" dxfId="1413" priority="1895">
      <formula>IF(RIGHT(TEXT(AI438,"0.#"),1)=".",FALSE,TRUE)</formula>
    </cfRule>
    <cfRule type="expression" dxfId="1412" priority="1896">
      <formula>IF(RIGHT(TEXT(AI438,"0.#"),1)=".",TRUE,FALSE)</formula>
    </cfRule>
  </conditionalFormatting>
  <conditionalFormatting sqref="AI439">
    <cfRule type="expression" dxfId="1411" priority="1893">
      <formula>IF(RIGHT(TEXT(AI439,"0.#"),1)=".",FALSE,TRUE)</formula>
    </cfRule>
    <cfRule type="expression" dxfId="1410" priority="1894">
      <formula>IF(RIGHT(TEXT(AI439,"0.#"),1)=".",TRUE,FALSE)</formula>
    </cfRule>
  </conditionalFormatting>
  <conditionalFormatting sqref="AQ438">
    <cfRule type="expression" dxfId="1409" priority="1885">
      <formula>IF(RIGHT(TEXT(AQ438,"0.#"),1)=".",FALSE,TRUE)</formula>
    </cfRule>
    <cfRule type="expression" dxfId="1408" priority="1886">
      <formula>IF(RIGHT(TEXT(AQ438,"0.#"),1)=".",TRUE,FALSE)</formula>
    </cfRule>
  </conditionalFormatting>
  <conditionalFormatting sqref="AQ439">
    <cfRule type="expression" dxfId="1407" priority="1889">
      <formula>IF(RIGHT(TEXT(AQ439,"0.#"),1)=".",FALSE,TRUE)</formula>
    </cfRule>
    <cfRule type="expression" dxfId="1406" priority="1890">
      <formula>IF(RIGHT(TEXT(AQ439,"0.#"),1)=".",TRUE,FALSE)</formula>
    </cfRule>
  </conditionalFormatting>
  <conditionalFormatting sqref="AQ440">
    <cfRule type="expression" dxfId="1405" priority="1887">
      <formula>IF(RIGHT(TEXT(AQ440,"0.#"),1)=".",FALSE,TRUE)</formula>
    </cfRule>
    <cfRule type="expression" dxfId="1404" priority="1888">
      <formula>IF(RIGHT(TEXT(AQ440,"0.#"),1)=".",TRUE,FALSE)</formula>
    </cfRule>
  </conditionalFormatting>
  <conditionalFormatting sqref="AE445">
    <cfRule type="expression" dxfId="1403" priority="1879">
      <formula>IF(RIGHT(TEXT(AE445,"0.#"),1)=".",FALSE,TRUE)</formula>
    </cfRule>
    <cfRule type="expression" dxfId="1402" priority="1880">
      <formula>IF(RIGHT(TEXT(AE445,"0.#"),1)=".",TRUE,FALSE)</formula>
    </cfRule>
  </conditionalFormatting>
  <conditionalFormatting sqref="AE443">
    <cfRule type="expression" dxfId="1401" priority="1883">
      <formula>IF(RIGHT(TEXT(AE443,"0.#"),1)=".",FALSE,TRUE)</formula>
    </cfRule>
    <cfRule type="expression" dxfId="1400" priority="1884">
      <formula>IF(RIGHT(TEXT(AE443,"0.#"),1)=".",TRUE,FALSE)</formula>
    </cfRule>
  </conditionalFormatting>
  <conditionalFormatting sqref="AE444">
    <cfRule type="expression" dxfId="1399" priority="1881">
      <formula>IF(RIGHT(TEXT(AE444,"0.#"),1)=".",FALSE,TRUE)</formula>
    </cfRule>
    <cfRule type="expression" dxfId="1398" priority="1882">
      <formula>IF(RIGHT(TEXT(AE444,"0.#"),1)=".",TRUE,FALSE)</formula>
    </cfRule>
  </conditionalFormatting>
  <conditionalFormatting sqref="AM445">
    <cfRule type="expression" dxfId="1397" priority="1873">
      <formula>IF(RIGHT(TEXT(AM445,"0.#"),1)=".",FALSE,TRUE)</formula>
    </cfRule>
    <cfRule type="expression" dxfId="1396" priority="1874">
      <formula>IF(RIGHT(TEXT(AM445,"0.#"),1)=".",TRUE,FALSE)</formula>
    </cfRule>
  </conditionalFormatting>
  <conditionalFormatting sqref="AM443">
    <cfRule type="expression" dxfId="1395" priority="1877">
      <formula>IF(RIGHT(TEXT(AM443,"0.#"),1)=".",FALSE,TRUE)</formula>
    </cfRule>
    <cfRule type="expression" dxfId="1394" priority="1878">
      <formula>IF(RIGHT(TEXT(AM443,"0.#"),1)=".",TRUE,FALSE)</formula>
    </cfRule>
  </conditionalFormatting>
  <conditionalFormatting sqref="AM444">
    <cfRule type="expression" dxfId="1393" priority="1875">
      <formula>IF(RIGHT(TEXT(AM444,"0.#"),1)=".",FALSE,TRUE)</formula>
    </cfRule>
    <cfRule type="expression" dxfId="1392" priority="1876">
      <formula>IF(RIGHT(TEXT(AM444,"0.#"),1)=".",TRUE,FALSE)</formula>
    </cfRule>
  </conditionalFormatting>
  <conditionalFormatting sqref="AU445">
    <cfRule type="expression" dxfId="1391" priority="1867">
      <formula>IF(RIGHT(TEXT(AU445,"0.#"),1)=".",FALSE,TRUE)</formula>
    </cfRule>
    <cfRule type="expression" dxfId="1390" priority="1868">
      <formula>IF(RIGHT(TEXT(AU445,"0.#"),1)=".",TRUE,FALSE)</formula>
    </cfRule>
  </conditionalFormatting>
  <conditionalFormatting sqref="AU443">
    <cfRule type="expression" dxfId="1389" priority="1871">
      <formula>IF(RIGHT(TEXT(AU443,"0.#"),1)=".",FALSE,TRUE)</formula>
    </cfRule>
    <cfRule type="expression" dxfId="1388" priority="1872">
      <formula>IF(RIGHT(TEXT(AU443,"0.#"),1)=".",TRUE,FALSE)</formula>
    </cfRule>
  </conditionalFormatting>
  <conditionalFormatting sqref="AU444">
    <cfRule type="expression" dxfId="1387" priority="1869">
      <formula>IF(RIGHT(TEXT(AU444,"0.#"),1)=".",FALSE,TRUE)</formula>
    </cfRule>
    <cfRule type="expression" dxfId="1386" priority="1870">
      <formula>IF(RIGHT(TEXT(AU444,"0.#"),1)=".",TRUE,FALSE)</formula>
    </cfRule>
  </conditionalFormatting>
  <conditionalFormatting sqref="AI445">
    <cfRule type="expression" dxfId="1385" priority="1861">
      <formula>IF(RIGHT(TEXT(AI445,"0.#"),1)=".",FALSE,TRUE)</formula>
    </cfRule>
    <cfRule type="expression" dxfId="1384" priority="1862">
      <formula>IF(RIGHT(TEXT(AI445,"0.#"),1)=".",TRUE,FALSE)</formula>
    </cfRule>
  </conditionalFormatting>
  <conditionalFormatting sqref="AI443">
    <cfRule type="expression" dxfId="1383" priority="1865">
      <formula>IF(RIGHT(TEXT(AI443,"0.#"),1)=".",FALSE,TRUE)</formula>
    </cfRule>
    <cfRule type="expression" dxfId="1382" priority="1866">
      <formula>IF(RIGHT(TEXT(AI443,"0.#"),1)=".",TRUE,FALSE)</formula>
    </cfRule>
  </conditionalFormatting>
  <conditionalFormatting sqref="AI444">
    <cfRule type="expression" dxfId="1381" priority="1863">
      <formula>IF(RIGHT(TEXT(AI444,"0.#"),1)=".",FALSE,TRUE)</formula>
    </cfRule>
    <cfRule type="expression" dxfId="1380" priority="1864">
      <formula>IF(RIGHT(TEXT(AI444,"0.#"),1)=".",TRUE,FALSE)</formula>
    </cfRule>
  </conditionalFormatting>
  <conditionalFormatting sqref="AQ443">
    <cfRule type="expression" dxfId="1379" priority="1855">
      <formula>IF(RIGHT(TEXT(AQ443,"0.#"),1)=".",FALSE,TRUE)</formula>
    </cfRule>
    <cfRule type="expression" dxfId="1378" priority="1856">
      <formula>IF(RIGHT(TEXT(AQ443,"0.#"),1)=".",TRUE,FALSE)</formula>
    </cfRule>
  </conditionalFormatting>
  <conditionalFormatting sqref="AQ444">
    <cfRule type="expression" dxfId="1377" priority="1859">
      <formula>IF(RIGHT(TEXT(AQ444,"0.#"),1)=".",FALSE,TRUE)</formula>
    </cfRule>
    <cfRule type="expression" dxfId="1376" priority="1860">
      <formula>IF(RIGHT(TEXT(AQ444,"0.#"),1)=".",TRUE,FALSE)</formula>
    </cfRule>
  </conditionalFormatting>
  <conditionalFormatting sqref="AQ445">
    <cfRule type="expression" dxfId="1375" priority="1857">
      <formula>IF(RIGHT(TEXT(AQ445,"0.#"),1)=".",FALSE,TRUE)</formula>
    </cfRule>
    <cfRule type="expression" dxfId="1374" priority="1858">
      <formula>IF(RIGHT(TEXT(AQ445,"0.#"),1)=".",TRUE,FALSE)</formula>
    </cfRule>
  </conditionalFormatting>
  <conditionalFormatting sqref="Y873:Y900">
    <cfRule type="expression" dxfId="1373" priority="2085">
      <formula>IF(RIGHT(TEXT(Y873,"0.#"),1)=".",FALSE,TRUE)</formula>
    </cfRule>
    <cfRule type="expression" dxfId="1372" priority="2086">
      <formula>IF(RIGHT(TEXT(Y873,"0.#"),1)=".",TRUE,FALSE)</formula>
    </cfRule>
  </conditionalFormatting>
  <conditionalFormatting sqref="Y871:Y872">
    <cfRule type="expression" dxfId="1371" priority="2079">
      <formula>IF(RIGHT(TEXT(Y871,"0.#"),1)=".",FALSE,TRUE)</formula>
    </cfRule>
    <cfRule type="expression" dxfId="1370" priority="2080">
      <formula>IF(RIGHT(TEXT(Y871,"0.#"),1)=".",TRUE,FALSE)</formula>
    </cfRule>
  </conditionalFormatting>
  <conditionalFormatting sqref="Y906:Y933">
    <cfRule type="expression" dxfId="1369" priority="2073">
      <formula>IF(RIGHT(TEXT(Y906,"0.#"),1)=".",FALSE,TRUE)</formula>
    </cfRule>
    <cfRule type="expression" dxfId="1368" priority="2074">
      <formula>IF(RIGHT(TEXT(Y906,"0.#"),1)=".",TRUE,FALSE)</formula>
    </cfRule>
  </conditionalFormatting>
  <conditionalFormatting sqref="Y904:Y905">
    <cfRule type="expression" dxfId="1367" priority="2067">
      <formula>IF(RIGHT(TEXT(Y904,"0.#"),1)=".",FALSE,TRUE)</formula>
    </cfRule>
    <cfRule type="expression" dxfId="1366" priority="2068">
      <formula>IF(RIGHT(TEXT(Y904,"0.#"),1)=".",TRUE,FALSE)</formula>
    </cfRule>
  </conditionalFormatting>
  <conditionalFormatting sqref="Y939:Y966">
    <cfRule type="expression" dxfId="1365" priority="2061">
      <formula>IF(RIGHT(TEXT(Y939,"0.#"),1)=".",FALSE,TRUE)</formula>
    </cfRule>
    <cfRule type="expression" dxfId="1364" priority="2062">
      <formula>IF(RIGHT(TEXT(Y939,"0.#"),1)=".",TRUE,FALSE)</formula>
    </cfRule>
  </conditionalFormatting>
  <conditionalFormatting sqref="Y937:Y938">
    <cfRule type="expression" dxfId="1363" priority="2055">
      <formula>IF(RIGHT(TEXT(Y937,"0.#"),1)=".",FALSE,TRUE)</formula>
    </cfRule>
    <cfRule type="expression" dxfId="1362" priority="2056">
      <formula>IF(RIGHT(TEXT(Y937,"0.#"),1)=".",TRUE,FALSE)</formula>
    </cfRule>
  </conditionalFormatting>
  <conditionalFormatting sqref="Y972:Y999">
    <cfRule type="expression" dxfId="1361" priority="2049">
      <formula>IF(RIGHT(TEXT(Y972,"0.#"),1)=".",FALSE,TRUE)</formula>
    </cfRule>
    <cfRule type="expression" dxfId="1360" priority="2050">
      <formula>IF(RIGHT(TEXT(Y972,"0.#"),1)=".",TRUE,FALSE)</formula>
    </cfRule>
  </conditionalFormatting>
  <conditionalFormatting sqref="Y970:Y971">
    <cfRule type="expression" dxfId="1359" priority="2043">
      <formula>IF(RIGHT(TEXT(Y970,"0.#"),1)=".",FALSE,TRUE)</formula>
    </cfRule>
    <cfRule type="expression" dxfId="1358" priority="2044">
      <formula>IF(RIGHT(TEXT(Y970,"0.#"),1)=".",TRUE,FALSE)</formula>
    </cfRule>
  </conditionalFormatting>
  <conditionalFormatting sqref="Y1005:Y1032">
    <cfRule type="expression" dxfId="1357" priority="2037">
      <formula>IF(RIGHT(TEXT(Y1005,"0.#"),1)=".",FALSE,TRUE)</formula>
    </cfRule>
    <cfRule type="expression" dxfId="1356" priority="2038">
      <formula>IF(RIGHT(TEXT(Y1005,"0.#"),1)=".",TRUE,FALSE)</formula>
    </cfRule>
  </conditionalFormatting>
  <conditionalFormatting sqref="W23">
    <cfRule type="expression" dxfId="1355" priority="2321">
      <formula>IF(RIGHT(TEXT(W23,"0.#"),1)=".",FALSE,TRUE)</formula>
    </cfRule>
    <cfRule type="expression" dxfId="1354" priority="2322">
      <formula>IF(RIGHT(TEXT(W23,"0.#"),1)=".",TRUE,FALSE)</formula>
    </cfRule>
  </conditionalFormatting>
  <conditionalFormatting sqref="W24:W27">
    <cfRule type="expression" dxfId="1353" priority="2319">
      <formula>IF(RIGHT(TEXT(W24,"0.#"),1)=".",FALSE,TRUE)</formula>
    </cfRule>
    <cfRule type="expression" dxfId="1352" priority="2320">
      <formula>IF(RIGHT(TEXT(W24,"0.#"),1)=".",TRUE,FALSE)</formula>
    </cfRule>
  </conditionalFormatting>
  <conditionalFormatting sqref="W28">
    <cfRule type="expression" dxfId="1351" priority="2311">
      <formula>IF(RIGHT(TEXT(W28,"0.#"),1)=".",FALSE,TRUE)</formula>
    </cfRule>
    <cfRule type="expression" dxfId="1350" priority="2312">
      <formula>IF(RIGHT(TEXT(W28,"0.#"),1)=".",TRUE,FALSE)</formula>
    </cfRule>
  </conditionalFormatting>
  <conditionalFormatting sqref="P23">
    <cfRule type="expression" dxfId="1349" priority="2309">
      <formula>IF(RIGHT(TEXT(P23,"0.#"),1)=".",FALSE,TRUE)</formula>
    </cfRule>
    <cfRule type="expression" dxfId="1348" priority="2310">
      <formula>IF(RIGHT(TEXT(P23,"0.#"),1)=".",TRUE,FALSE)</formula>
    </cfRule>
  </conditionalFormatting>
  <conditionalFormatting sqref="P24:P27">
    <cfRule type="expression" dxfId="1347" priority="2307">
      <formula>IF(RIGHT(TEXT(P24,"0.#"),1)=".",FALSE,TRUE)</formula>
    </cfRule>
    <cfRule type="expression" dxfId="1346" priority="2308">
      <formula>IF(RIGHT(TEXT(P24,"0.#"),1)=".",TRUE,FALSE)</formula>
    </cfRule>
  </conditionalFormatting>
  <conditionalFormatting sqref="P28">
    <cfRule type="expression" dxfId="1345" priority="2305">
      <formula>IF(RIGHT(TEXT(P28,"0.#"),1)=".",FALSE,TRUE)</formula>
    </cfRule>
    <cfRule type="expression" dxfId="1344" priority="2306">
      <formula>IF(RIGHT(TEXT(P28,"0.#"),1)=".",TRUE,FALSE)</formula>
    </cfRule>
  </conditionalFormatting>
  <conditionalFormatting sqref="AQ114">
    <cfRule type="expression" dxfId="1343" priority="2289">
      <formula>IF(RIGHT(TEXT(AQ114,"0.#"),1)=".",FALSE,TRUE)</formula>
    </cfRule>
    <cfRule type="expression" dxfId="1342" priority="2290">
      <formula>IF(RIGHT(TEXT(AQ114,"0.#"),1)=".",TRUE,FALSE)</formula>
    </cfRule>
  </conditionalFormatting>
  <conditionalFormatting sqref="AQ104">
    <cfRule type="expression" dxfId="1341" priority="2303">
      <formula>IF(RIGHT(TEXT(AQ104,"0.#"),1)=".",FALSE,TRUE)</formula>
    </cfRule>
    <cfRule type="expression" dxfId="1340" priority="2304">
      <formula>IF(RIGHT(TEXT(AQ104,"0.#"),1)=".",TRUE,FALSE)</formula>
    </cfRule>
  </conditionalFormatting>
  <conditionalFormatting sqref="AQ105">
    <cfRule type="expression" dxfId="1339" priority="2301">
      <formula>IF(RIGHT(TEXT(AQ105,"0.#"),1)=".",FALSE,TRUE)</formula>
    </cfRule>
    <cfRule type="expression" dxfId="1338" priority="2302">
      <formula>IF(RIGHT(TEXT(AQ105,"0.#"),1)=".",TRUE,FALSE)</formula>
    </cfRule>
  </conditionalFormatting>
  <conditionalFormatting sqref="AQ107">
    <cfRule type="expression" dxfId="1337" priority="2299">
      <formula>IF(RIGHT(TEXT(AQ107,"0.#"),1)=".",FALSE,TRUE)</formula>
    </cfRule>
    <cfRule type="expression" dxfId="1336" priority="2300">
      <formula>IF(RIGHT(TEXT(AQ107,"0.#"),1)=".",TRUE,FALSE)</formula>
    </cfRule>
  </conditionalFormatting>
  <conditionalFormatting sqref="AQ108">
    <cfRule type="expression" dxfId="1335" priority="2297">
      <formula>IF(RIGHT(TEXT(AQ108,"0.#"),1)=".",FALSE,TRUE)</formula>
    </cfRule>
    <cfRule type="expression" dxfId="1334" priority="2298">
      <formula>IF(RIGHT(TEXT(AQ108,"0.#"),1)=".",TRUE,FALSE)</formula>
    </cfRule>
  </conditionalFormatting>
  <conditionalFormatting sqref="AQ110">
    <cfRule type="expression" dxfId="1333" priority="2295">
      <formula>IF(RIGHT(TEXT(AQ110,"0.#"),1)=".",FALSE,TRUE)</formula>
    </cfRule>
    <cfRule type="expression" dxfId="1332" priority="2296">
      <formula>IF(RIGHT(TEXT(AQ110,"0.#"),1)=".",TRUE,FALSE)</formula>
    </cfRule>
  </conditionalFormatting>
  <conditionalFormatting sqref="AQ111">
    <cfRule type="expression" dxfId="1331" priority="2293">
      <formula>IF(RIGHT(TEXT(AQ111,"0.#"),1)=".",FALSE,TRUE)</formula>
    </cfRule>
    <cfRule type="expression" dxfId="1330" priority="2294">
      <formula>IF(RIGHT(TEXT(AQ111,"0.#"),1)=".",TRUE,FALSE)</formula>
    </cfRule>
  </conditionalFormatting>
  <conditionalFormatting sqref="AQ113">
    <cfRule type="expression" dxfId="1329" priority="2291">
      <formula>IF(RIGHT(TEXT(AQ113,"0.#"),1)=".",FALSE,TRUE)</formula>
    </cfRule>
    <cfRule type="expression" dxfId="1328" priority="2292">
      <formula>IF(RIGHT(TEXT(AQ113,"0.#"),1)=".",TRUE,FALSE)</formula>
    </cfRule>
  </conditionalFormatting>
  <conditionalFormatting sqref="AE67">
    <cfRule type="expression" dxfId="1327" priority="2221">
      <formula>IF(RIGHT(TEXT(AE67,"0.#"),1)=".",FALSE,TRUE)</formula>
    </cfRule>
    <cfRule type="expression" dxfId="1326" priority="2222">
      <formula>IF(RIGHT(TEXT(AE67,"0.#"),1)=".",TRUE,FALSE)</formula>
    </cfRule>
  </conditionalFormatting>
  <conditionalFormatting sqref="AE68">
    <cfRule type="expression" dxfId="1325" priority="2219">
      <formula>IF(RIGHT(TEXT(AE68,"0.#"),1)=".",FALSE,TRUE)</formula>
    </cfRule>
    <cfRule type="expression" dxfId="1324" priority="2220">
      <formula>IF(RIGHT(TEXT(AE68,"0.#"),1)=".",TRUE,FALSE)</formula>
    </cfRule>
  </conditionalFormatting>
  <conditionalFormatting sqref="AE69">
    <cfRule type="expression" dxfId="1323" priority="2217">
      <formula>IF(RIGHT(TEXT(AE69,"0.#"),1)=".",FALSE,TRUE)</formula>
    </cfRule>
    <cfRule type="expression" dxfId="1322" priority="2218">
      <formula>IF(RIGHT(TEXT(AE69,"0.#"),1)=".",TRUE,FALSE)</formula>
    </cfRule>
  </conditionalFormatting>
  <conditionalFormatting sqref="AI69">
    <cfRule type="expression" dxfId="1321" priority="2215">
      <formula>IF(RIGHT(TEXT(AI69,"0.#"),1)=".",FALSE,TRUE)</formula>
    </cfRule>
    <cfRule type="expression" dxfId="1320" priority="2216">
      <formula>IF(RIGHT(TEXT(AI69,"0.#"),1)=".",TRUE,FALSE)</formula>
    </cfRule>
  </conditionalFormatting>
  <conditionalFormatting sqref="AI68">
    <cfRule type="expression" dxfId="1319" priority="2213">
      <formula>IF(RIGHT(TEXT(AI68,"0.#"),1)=".",FALSE,TRUE)</formula>
    </cfRule>
    <cfRule type="expression" dxfId="1318" priority="2214">
      <formula>IF(RIGHT(TEXT(AI68,"0.#"),1)=".",TRUE,FALSE)</formula>
    </cfRule>
  </conditionalFormatting>
  <conditionalFormatting sqref="AI67">
    <cfRule type="expression" dxfId="1317" priority="2211">
      <formula>IF(RIGHT(TEXT(AI67,"0.#"),1)=".",FALSE,TRUE)</formula>
    </cfRule>
    <cfRule type="expression" dxfId="1316" priority="2212">
      <formula>IF(RIGHT(TEXT(AI67,"0.#"),1)=".",TRUE,FALSE)</formula>
    </cfRule>
  </conditionalFormatting>
  <conditionalFormatting sqref="AM67">
    <cfRule type="expression" dxfId="1315" priority="2209">
      <formula>IF(RIGHT(TEXT(AM67,"0.#"),1)=".",FALSE,TRUE)</formula>
    </cfRule>
    <cfRule type="expression" dxfId="1314" priority="2210">
      <formula>IF(RIGHT(TEXT(AM67,"0.#"),1)=".",TRUE,FALSE)</formula>
    </cfRule>
  </conditionalFormatting>
  <conditionalFormatting sqref="AM68">
    <cfRule type="expression" dxfId="1313" priority="2207">
      <formula>IF(RIGHT(TEXT(AM68,"0.#"),1)=".",FALSE,TRUE)</formula>
    </cfRule>
    <cfRule type="expression" dxfId="1312" priority="2208">
      <formula>IF(RIGHT(TEXT(AM68,"0.#"),1)=".",TRUE,FALSE)</formula>
    </cfRule>
  </conditionalFormatting>
  <conditionalFormatting sqref="AM69">
    <cfRule type="expression" dxfId="1311" priority="2205">
      <formula>IF(RIGHT(TEXT(AM69,"0.#"),1)=".",FALSE,TRUE)</formula>
    </cfRule>
    <cfRule type="expression" dxfId="1310" priority="2206">
      <formula>IF(RIGHT(TEXT(AM69,"0.#"),1)=".",TRUE,FALSE)</formula>
    </cfRule>
  </conditionalFormatting>
  <conditionalFormatting sqref="AQ67:AQ69">
    <cfRule type="expression" dxfId="1309" priority="2203">
      <formula>IF(RIGHT(TEXT(AQ67,"0.#"),1)=".",FALSE,TRUE)</formula>
    </cfRule>
    <cfRule type="expression" dxfId="1308" priority="2204">
      <formula>IF(RIGHT(TEXT(AQ67,"0.#"),1)=".",TRUE,FALSE)</formula>
    </cfRule>
  </conditionalFormatting>
  <conditionalFormatting sqref="AU67 AU69">
    <cfRule type="expression" dxfId="1307" priority="2201">
      <formula>IF(RIGHT(TEXT(AU67,"0.#"),1)=".",FALSE,TRUE)</formula>
    </cfRule>
    <cfRule type="expression" dxfId="1306" priority="2202">
      <formula>IF(RIGHT(TEXT(AU67,"0.#"),1)=".",TRUE,FALSE)</formula>
    </cfRule>
  </conditionalFormatting>
  <conditionalFormatting sqref="AE70">
    <cfRule type="expression" dxfId="1305" priority="2199">
      <formula>IF(RIGHT(TEXT(AE70,"0.#"),1)=".",FALSE,TRUE)</formula>
    </cfRule>
    <cfRule type="expression" dxfId="1304" priority="2200">
      <formula>IF(RIGHT(TEXT(AE70,"0.#"),1)=".",TRUE,FALSE)</formula>
    </cfRule>
  </conditionalFormatting>
  <conditionalFormatting sqref="AE71">
    <cfRule type="expression" dxfId="1303" priority="2197">
      <formula>IF(RIGHT(TEXT(AE71,"0.#"),1)=".",FALSE,TRUE)</formula>
    </cfRule>
    <cfRule type="expression" dxfId="1302" priority="2198">
      <formula>IF(RIGHT(TEXT(AE71,"0.#"),1)=".",TRUE,FALSE)</formula>
    </cfRule>
  </conditionalFormatting>
  <conditionalFormatting sqref="AE72">
    <cfRule type="expression" dxfId="1301" priority="2195">
      <formula>IF(RIGHT(TEXT(AE72,"0.#"),1)=".",FALSE,TRUE)</formula>
    </cfRule>
    <cfRule type="expression" dxfId="1300" priority="2196">
      <formula>IF(RIGHT(TEXT(AE72,"0.#"),1)=".",TRUE,FALSE)</formula>
    </cfRule>
  </conditionalFormatting>
  <conditionalFormatting sqref="AI72">
    <cfRule type="expression" dxfId="1299" priority="2193">
      <formula>IF(RIGHT(TEXT(AI72,"0.#"),1)=".",FALSE,TRUE)</formula>
    </cfRule>
    <cfRule type="expression" dxfId="1298" priority="2194">
      <formula>IF(RIGHT(TEXT(AI72,"0.#"),1)=".",TRUE,FALSE)</formula>
    </cfRule>
  </conditionalFormatting>
  <conditionalFormatting sqref="AI71">
    <cfRule type="expression" dxfId="1297" priority="2191">
      <formula>IF(RIGHT(TEXT(AI71,"0.#"),1)=".",FALSE,TRUE)</formula>
    </cfRule>
    <cfRule type="expression" dxfId="1296" priority="2192">
      <formula>IF(RIGHT(TEXT(AI71,"0.#"),1)=".",TRUE,FALSE)</formula>
    </cfRule>
  </conditionalFormatting>
  <conditionalFormatting sqref="AI70">
    <cfRule type="expression" dxfId="1295" priority="2189">
      <formula>IF(RIGHT(TEXT(AI70,"0.#"),1)=".",FALSE,TRUE)</formula>
    </cfRule>
    <cfRule type="expression" dxfId="1294" priority="2190">
      <formula>IF(RIGHT(TEXT(AI70,"0.#"),1)=".",TRUE,FALSE)</formula>
    </cfRule>
  </conditionalFormatting>
  <conditionalFormatting sqref="AM70">
    <cfRule type="expression" dxfId="1293" priority="2187">
      <formula>IF(RIGHT(TEXT(AM70,"0.#"),1)=".",FALSE,TRUE)</formula>
    </cfRule>
    <cfRule type="expression" dxfId="1292" priority="2188">
      <formula>IF(RIGHT(TEXT(AM70,"0.#"),1)=".",TRUE,FALSE)</formula>
    </cfRule>
  </conditionalFormatting>
  <conditionalFormatting sqref="AM71">
    <cfRule type="expression" dxfId="1291" priority="2185">
      <formula>IF(RIGHT(TEXT(AM71,"0.#"),1)=".",FALSE,TRUE)</formula>
    </cfRule>
    <cfRule type="expression" dxfId="1290" priority="2186">
      <formula>IF(RIGHT(TEXT(AM71,"0.#"),1)=".",TRUE,FALSE)</formula>
    </cfRule>
  </conditionalFormatting>
  <conditionalFormatting sqref="AM72">
    <cfRule type="expression" dxfId="1289" priority="2183">
      <formula>IF(RIGHT(TEXT(AM72,"0.#"),1)=".",FALSE,TRUE)</formula>
    </cfRule>
    <cfRule type="expression" dxfId="1288" priority="2184">
      <formula>IF(RIGHT(TEXT(AM72,"0.#"),1)=".",TRUE,FALSE)</formula>
    </cfRule>
  </conditionalFormatting>
  <conditionalFormatting sqref="AQ70:AQ72">
    <cfRule type="expression" dxfId="1287" priority="2181">
      <formula>IF(RIGHT(TEXT(AQ70,"0.#"),1)=".",FALSE,TRUE)</formula>
    </cfRule>
    <cfRule type="expression" dxfId="1286" priority="2182">
      <formula>IF(RIGHT(TEXT(AQ70,"0.#"),1)=".",TRUE,FALSE)</formula>
    </cfRule>
  </conditionalFormatting>
  <conditionalFormatting sqref="AU70:AU72">
    <cfRule type="expression" dxfId="1285" priority="2179">
      <formula>IF(RIGHT(TEXT(AU70,"0.#"),1)=".",FALSE,TRUE)</formula>
    </cfRule>
    <cfRule type="expression" dxfId="1284" priority="2180">
      <formula>IF(RIGHT(TEXT(AU70,"0.#"),1)=".",TRUE,FALSE)</formula>
    </cfRule>
  </conditionalFormatting>
  <conditionalFormatting sqref="AU656">
    <cfRule type="expression" dxfId="1283" priority="697">
      <formula>IF(RIGHT(TEXT(AU656,"0.#"),1)=".",FALSE,TRUE)</formula>
    </cfRule>
    <cfRule type="expression" dxfId="1282" priority="698">
      <formula>IF(RIGHT(TEXT(AU656,"0.#"),1)=".",TRUE,FALSE)</formula>
    </cfRule>
  </conditionalFormatting>
  <conditionalFormatting sqref="AQ655">
    <cfRule type="expression" dxfId="1281" priority="689">
      <formula>IF(RIGHT(TEXT(AQ655,"0.#"),1)=".",FALSE,TRUE)</formula>
    </cfRule>
    <cfRule type="expression" dxfId="1280" priority="690">
      <formula>IF(RIGHT(TEXT(AQ655,"0.#"),1)=".",TRUE,FALSE)</formula>
    </cfRule>
  </conditionalFormatting>
  <conditionalFormatting sqref="AI696">
    <cfRule type="expression" dxfId="1279" priority="481">
      <formula>IF(RIGHT(TEXT(AI696,"0.#"),1)=".",FALSE,TRUE)</formula>
    </cfRule>
    <cfRule type="expression" dxfId="1278" priority="482">
      <formula>IF(RIGHT(TEXT(AI696,"0.#"),1)=".",TRUE,FALSE)</formula>
    </cfRule>
  </conditionalFormatting>
  <conditionalFormatting sqref="AQ694">
    <cfRule type="expression" dxfId="1277" priority="475">
      <formula>IF(RIGHT(TEXT(AQ694,"0.#"),1)=".",FALSE,TRUE)</formula>
    </cfRule>
    <cfRule type="expression" dxfId="1276" priority="476">
      <formula>IF(RIGHT(TEXT(AQ694,"0.#"),1)=".",TRUE,FALSE)</formula>
    </cfRule>
  </conditionalFormatting>
  <conditionalFormatting sqref="AL873:AO900">
    <cfRule type="expression" dxfId="1275" priority="2087">
      <formula>IF(AND(AL873&gt;=0, RIGHT(TEXT(AL873,"0.#"),1)&lt;&gt;"."),TRUE,FALSE)</formula>
    </cfRule>
    <cfRule type="expression" dxfId="1274" priority="2088">
      <formula>IF(AND(AL873&gt;=0, RIGHT(TEXT(AL873,"0.#"),1)="."),TRUE,FALSE)</formula>
    </cfRule>
    <cfRule type="expression" dxfId="1273" priority="2089">
      <formula>IF(AND(AL873&lt;0, RIGHT(TEXT(AL873,"0.#"),1)&lt;&gt;"."),TRUE,FALSE)</formula>
    </cfRule>
    <cfRule type="expression" dxfId="1272" priority="2090">
      <formula>IF(AND(AL873&lt;0, RIGHT(TEXT(AL873,"0.#"),1)="."),TRUE,FALSE)</formula>
    </cfRule>
  </conditionalFormatting>
  <conditionalFormatting sqref="AL871:AO872">
    <cfRule type="expression" dxfId="1271" priority="2081">
      <formula>IF(AND(AL871&gt;=0, RIGHT(TEXT(AL871,"0.#"),1)&lt;&gt;"."),TRUE,FALSE)</formula>
    </cfRule>
    <cfRule type="expression" dxfId="1270" priority="2082">
      <formula>IF(AND(AL871&gt;=0, RIGHT(TEXT(AL871,"0.#"),1)="."),TRUE,FALSE)</formula>
    </cfRule>
    <cfRule type="expression" dxfId="1269" priority="2083">
      <formula>IF(AND(AL871&lt;0, RIGHT(TEXT(AL871,"0.#"),1)&lt;&gt;"."),TRUE,FALSE)</formula>
    </cfRule>
    <cfRule type="expression" dxfId="1268" priority="2084">
      <formula>IF(AND(AL871&lt;0, RIGHT(TEXT(AL871,"0.#"),1)="."),TRUE,FALSE)</formula>
    </cfRule>
  </conditionalFormatting>
  <conditionalFormatting sqref="AL906:AO933">
    <cfRule type="expression" dxfId="1267" priority="2075">
      <formula>IF(AND(AL906&gt;=0, RIGHT(TEXT(AL906,"0.#"),1)&lt;&gt;"."),TRUE,FALSE)</formula>
    </cfRule>
    <cfRule type="expression" dxfId="1266" priority="2076">
      <formula>IF(AND(AL906&gt;=0, RIGHT(TEXT(AL906,"0.#"),1)="."),TRUE,FALSE)</formula>
    </cfRule>
    <cfRule type="expression" dxfId="1265" priority="2077">
      <formula>IF(AND(AL906&lt;0, RIGHT(TEXT(AL906,"0.#"),1)&lt;&gt;"."),TRUE,FALSE)</formula>
    </cfRule>
    <cfRule type="expression" dxfId="1264" priority="2078">
      <formula>IF(AND(AL906&lt;0, RIGHT(TEXT(AL906,"0.#"),1)="."),TRUE,FALSE)</formula>
    </cfRule>
  </conditionalFormatting>
  <conditionalFormatting sqref="AL904:AO905">
    <cfRule type="expression" dxfId="1263" priority="2069">
      <formula>IF(AND(AL904&gt;=0, RIGHT(TEXT(AL904,"0.#"),1)&lt;&gt;"."),TRUE,FALSE)</formula>
    </cfRule>
    <cfRule type="expression" dxfId="1262" priority="2070">
      <formula>IF(AND(AL904&gt;=0, RIGHT(TEXT(AL904,"0.#"),1)="."),TRUE,FALSE)</formula>
    </cfRule>
    <cfRule type="expression" dxfId="1261" priority="2071">
      <formula>IF(AND(AL904&lt;0, RIGHT(TEXT(AL904,"0.#"),1)&lt;&gt;"."),TRUE,FALSE)</formula>
    </cfRule>
    <cfRule type="expression" dxfId="1260" priority="2072">
      <formula>IF(AND(AL904&lt;0, RIGHT(TEXT(AL904,"0.#"),1)="."),TRUE,FALSE)</formula>
    </cfRule>
  </conditionalFormatting>
  <conditionalFormatting sqref="AL939:AO966">
    <cfRule type="expression" dxfId="1259" priority="2063">
      <formula>IF(AND(AL939&gt;=0, RIGHT(TEXT(AL939,"0.#"),1)&lt;&gt;"."),TRUE,FALSE)</formula>
    </cfRule>
    <cfRule type="expression" dxfId="1258" priority="2064">
      <formula>IF(AND(AL939&gt;=0, RIGHT(TEXT(AL939,"0.#"),1)="."),TRUE,FALSE)</formula>
    </cfRule>
    <cfRule type="expression" dxfId="1257" priority="2065">
      <formula>IF(AND(AL939&lt;0, RIGHT(TEXT(AL939,"0.#"),1)&lt;&gt;"."),TRUE,FALSE)</formula>
    </cfRule>
    <cfRule type="expression" dxfId="1256" priority="2066">
      <formula>IF(AND(AL939&lt;0, RIGHT(TEXT(AL939,"0.#"),1)="."),TRUE,FALSE)</formula>
    </cfRule>
  </conditionalFormatting>
  <conditionalFormatting sqref="AL937:AO938">
    <cfRule type="expression" dxfId="1255" priority="2057">
      <formula>IF(AND(AL937&gt;=0, RIGHT(TEXT(AL937,"0.#"),1)&lt;&gt;"."),TRUE,FALSE)</formula>
    </cfRule>
    <cfRule type="expression" dxfId="1254" priority="2058">
      <formula>IF(AND(AL937&gt;=0, RIGHT(TEXT(AL937,"0.#"),1)="."),TRUE,FALSE)</formula>
    </cfRule>
    <cfRule type="expression" dxfId="1253" priority="2059">
      <formula>IF(AND(AL937&lt;0, RIGHT(TEXT(AL937,"0.#"),1)&lt;&gt;"."),TRUE,FALSE)</formula>
    </cfRule>
    <cfRule type="expression" dxfId="1252" priority="2060">
      <formula>IF(AND(AL937&lt;0, RIGHT(TEXT(AL937,"0.#"),1)="."),TRUE,FALSE)</formula>
    </cfRule>
  </conditionalFormatting>
  <conditionalFormatting sqref="AL972:AO999">
    <cfRule type="expression" dxfId="1251" priority="2051">
      <formula>IF(AND(AL972&gt;=0, RIGHT(TEXT(AL972,"0.#"),1)&lt;&gt;"."),TRUE,FALSE)</formula>
    </cfRule>
    <cfRule type="expression" dxfId="1250" priority="2052">
      <formula>IF(AND(AL972&gt;=0, RIGHT(TEXT(AL972,"0.#"),1)="."),TRUE,FALSE)</formula>
    </cfRule>
    <cfRule type="expression" dxfId="1249" priority="2053">
      <formula>IF(AND(AL972&lt;0, RIGHT(TEXT(AL972,"0.#"),1)&lt;&gt;"."),TRUE,FALSE)</formula>
    </cfRule>
    <cfRule type="expression" dxfId="1248" priority="2054">
      <formula>IF(AND(AL972&lt;0, RIGHT(TEXT(AL972,"0.#"),1)="."),TRUE,FALSE)</formula>
    </cfRule>
  </conditionalFormatting>
  <conditionalFormatting sqref="AL970:AO971">
    <cfRule type="expression" dxfId="1247" priority="2045">
      <formula>IF(AND(AL970&gt;=0, RIGHT(TEXT(AL970,"0.#"),1)&lt;&gt;"."),TRUE,FALSE)</formula>
    </cfRule>
    <cfRule type="expression" dxfId="1246" priority="2046">
      <formula>IF(AND(AL970&gt;=0, RIGHT(TEXT(AL970,"0.#"),1)="."),TRUE,FALSE)</formula>
    </cfRule>
    <cfRule type="expression" dxfId="1245" priority="2047">
      <formula>IF(AND(AL970&lt;0, RIGHT(TEXT(AL970,"0.#"),1)&lt;&gt;"."),TRUE,FALSE)</formula>
    </cfRule>
    <cfRule type="expression" dxfId="1244" priority="2048">
      <formula>IF(AND(AL970&lt;0, RIGHT(TEXT(AL970,"0.#"),1)="."),TRUE,FALSE)</formula>
    </cfRule>
  </conditionalFormatting>
  <conditionalFormatting sqref="AL1005:AO1032">
    <cfRule type="expression" dxfId="1243" priority="2039">
      <formula>IF(AND(AL1005&gt;=0, RIGHT(TEXT(AL1005,"0.#"),1)&lt;&gt;"."),TRUE,FALSE)</formula>
    </cfRule>
    <cfRule type="expression" dxfId="1242" priority="2040">
      <formula>IF(AND(AL1005&gt;=0, RIGHT(TEXT(AL1005,"0.#"),1)="."),TRUE,FALSE)</formula>
    </cfRule>
    <cfRule type="expression" dxfId="1241" priority="2041">
      <formula>IF(AND(AL1005&lt;0, RIGHT(TEXT(AL1005,"0.#"),1)&lt;&gt;"."),TRUE,FALSE)</formula>
    </cfRule>
    <cfRule type="expression" dxfId="1240" priority="2042">
      <formula>IF(AND(AL1005&lt;0, RIGHT(TEXT(AL1005,"0.#"),1)="."),TRUE,FALSE)</formula>
    </cfRule>
  </conditionalFormatting>
  <conditionalFormatting sqref="AL1003:AO1004">
    <cfRule type="expression" dxfId="1239" priority="2033">
      <formula>IF(AND(AL1003&gt;=0, RIGHT(TEXT(AL1003,"0.#"),1)&lt;&gt;"."),TRUE,FALSE)</formula>
    </cfRule>
    <cfRule type="expression" dxfId="1238" priority="2034">
      <formula>IF(AND(AL1003&gt;=0, RIGHT(TEXT(AL1003,"0.#"),1)="."),TRUE,FALSE)</formula>
    </cfRule>
    <cfRule type="expression" dxfId="1237" priority="2035">
      <formula>IF(AND(AL1003&lt;0, RIGHT(TEXT(AL1003,"0.#"),1)&lt;&gt;"."),TRUE,FALSE)</formula>
    </cfRule>
    <cfRule type="expression" dxfId="1236" priority="2036">
      <formula>IF(AND(AL1003&lt;0, RIGHT(TEXT(AL1003,"0.#"),1)="."),TRUE,FALSE)</formula>
    </cfRule>
  </conditionalFormatting>
  <conditionalFormatting sqref="Y1003:Y1004">
    <cfRule type="expression" dxfId="1235" priority="2031">
      <formula>IF(RIGHT(TEXT(Y1003,"0.#"),1)=".",FALSE,TRUE)</formula>
    </cfRule>
    <cfRule type="expression" dxfId="1234" priority="2032">
      <formula>IF(RIGHT(TEXT(Y1003,"0.#"),1)=".",TRUE,FALSE)</formula>
    </cfRule>
  </conditionalFormatting>
  <conditionalFormatting sqref="AL1038:AO1065">
    <cfRule type="expression" dxfId="1233" priority="2027">
      <formula>IF(AND(AL1038&gt;=0, RIGHT(TEXT(AL1038,"0.#"),1)&lt;&gt;"."),TRUE,FALSE)</formula>
    </cfRule>
    <cfRule type="expression" dxfId="1232" priority="2028">
      <formula>IF(AND(AL1038&gt;=0, RIGHT(TEXT(AL1038,"0.#"),1)="."),TRUE,FALSE)</formula>
    </cfRule>
    <cfRule type="expression" dxfId="1231" priority="2029">
      <formula>IF(AND(AL1038&lt;0, RIGHT(TEXT(AL1038,"0.#"),1)&lt;&gt;"."),TRUE,FALSE)</formula>
    </cfRule>
    <cfRule type="expression" dxfId="1230" priority="2030">
      <formula>IF(AND(AL1038&lt;0, RIGHT(TEXT(AL1038,"0.#"),1)="."),TRUE,FALSE)</formula>
    </cfRule>
  </conditionalFormatting>
  <conditionalFormatting sqref="Y1038:Y1065">
    <cfRule type="expression" dxfId="1229" priority="2025">
      <formula>IF(RIGHT(TEXT(Y1038,"0.#"),1)=".",FALSE,TRUE)</formula>
    </cfRule>
    <cfRule type="expression" dxfId="1228" priority="2026">
      <formula>IF(RIGHT(TEXT(Y1038,"0.#"),1)=".",TRUE,FALSE)</formula>
    </cfRule>
  </conditionalFormatting>
  <conditionalFormatting sqref="AL1036:AO1037">
    <cfRule type="expression" dxfId="1227" priority="2021">
      <formula>IF(AND(AL1036&gt;=0, RIGHT(TEXT(AL1036,"0.#"),1)&lt;&gt;"."),TRUE,FALSE)</formula>
    </cfRule>
    <cfRule type="expression" dxfId="1226" priority="2022">
      <formula>IF(AND(AL1036&gt;=0, RIGHT(TEXT(AL1036,"0.#"),1)="."),TRUE,FALSE)</formula>
    </cfRule>
    <cfRule type="expression" dxfId="1225" priority="2023">
      <formula>IF(AND(AL1036&lt;0, RIGHT(TEXT(AL1036,"0.#"),1)&lt;&gt;"."),TRUE,FALSE)</formula>
    </cfRule>
    <cfRule type="expression" dxfId="1224" priority="2024">
      <formula>IF(AND(AL1036&lt;0, RIGHT(TEXT(AL1036,"0.#"),1)="."),TRUE,FALSE)</formula>
    </cfRule>
  </conditionalFormatting>
  <conditionalFormatting sqref="Y1036:Y1037">
    <cfRule type="expression" dxfId="1223" priority="2019">
      <formula>IF(RIGHT(TEXT(Y1036,"0.#"),1)=".",FALSE,TRUE)</formula>
    </cfRule>
    <cfRule type="expression" dxfId="1222" priority="2020">
      <formula>IF(RIGHT(TEXT(Y1036,"0.#"),1)=".",TRUE,FALSE)</formula>
    </cfRule>
  </conditionalFormatting>
  <conditionalFormatting sqref="AL1071:AO1098">
    <cfRule type="expression" dxfId="1221" priority="2015">
      <formula>IF(AND(AL1071&gt;=0, RIGHT(TEXT(AL1071,"0.#"),1)&lt;&gt;"."),TRUE,FALSE)</formula>
    </cfRule>
    <cfRule type="expression" dxfId="1220" priority="2016">
      <formula>IF(AND(AL1071&gt;=0, RIGHT(TEXT(AL1071,"0.#"),1)="."),TRUE,FALSE)</formula>
    </cfRule>
    <cfRule type="expression" dxfId="1219" priority="2017">
      <formula>IF(AND(AL1071&lt;0, RIGHT(TEXT(AL1071,"0.#"),1)&lt;&gt;"."),TRUE,FALSE)</formula>
    </cfRule>
    <cfRule type="expression" dxfId="1218" priority="2018">
      <formula>IF(AND(AL1071&lt;0, RIGHT(TEXT(AL1071,"0.#"),1)="."),TRUE,FALSE)</formula>
    </cfRule>
  </conditionalFormatting>
  <conditionalFormatting sqref="Y1071:Y1098">
    <cfRule type="expression" dxfId="1217" priority="2013">
      <formula>IF(RIGHT(TEXT(Y1071,"0.#"),1)=".",FALSE,TRUE)</formula>
    </cfRule>
    <cfRule type="expression" dxfId="1216" priority="2014">
      <formula>IF(RIGHT(TEXT(Y1071,"0.#"),1)=".",TRUE,FALSE)</formula>
    </cfRule>
  </conditionalFormatting>
  <conditionalFormatting sqref="AL1069:AO1070">
    <cfRule type="expression" dxfId="1215" priority="2009">
      <formula>IF(AND(AL1069&gt;=0, RIGHT(TEXT(AL1069,"0.#"),1)&lt;&gt;"."),TRUE,FALSE)</formula>
    </cfRule>
    <cfRule type="expression" dxfId="1214" priority="2010">
      <formula>IF(AND(AL1069&gt;=0, RIGHT(TEXT(AL1069,"0.#"),1)="."),TRUE,FALSE)</formula>
    </cfRule>
    <cfRule type="expression" dxfId="1213" priority="2011">
      <formula>IF(AND(AL1069&lt;0, RIGHT(TEXT(AL1069,"0.#"),1)&lt;&gt;"."),TRUE,FALSE)</formula>
    </cfRule>
    <cfRule type="expression" dxfId="1212" priority="2012">
      <formula>IF(AND(AL1069&lt;0, RIGHT(TEXT(AL1069,"0.#"),1)="."),TRUE,FALSE)</formula>
    </cfRule>
  </conditionalFormatting>
  <conditionalFormatting sqref="Y1069:Y1070">
    <cfRule type="expression" dxfId="1211" priority="2007">
      <formula>IF(RIGHT(TEXT(Y1069,"0.#"),1)=".",FALSE,TRUE)</formula>
    </cfRule>
    <cfRule type="expression" dxfId="1210" priority="2008">
      <formula>IF(RIGHT(TEXT(Y1069,"0.#"),1)=".",TRUE,FALSE)</formula>
    </cfRule>
  </conditionalFormatting>
  <conditionalFormatting sqref="AE39">
    <cfRule type="expression" dxfId="1209" priority="2005">
      <formula>IF(RIGHT(TEXT(AE39,"0.#"),1)=".",FALSE,TRUE)</formula>
    </cfRule>
    <cfRule type="expression" dxfId="1208" priority="2006">
      <formula>IF(RIGHT(TEXT(AE39,"0.#"),1)=".",TRUE,FALSE)</formula>
    </cfRule>
  </conditionalFormatting>
  <conditionalFormatting sqref="AM41">
    <cfRule type="expression" dxfId="1207" priority="1989">
      <formula>IF(RIGHT(TEXT(AM41,"0.#"),1)=".",FALSE,TRUE)</formula>
    </cfRule>
    <cfRule type="expression" dxfId="1206" priority="1990">
      <formula>IF(RIGHT(TEXT(AM41,"0.#"),1)=".",TRUE,FALSE)</formula>
    </cfRule>
  </conditionalFormatting>
  <conditionalFormatting sqref="AE40">
    <cfRule type="expression" dxfId="1205" priority="2003">
      <formula>IF(RIGHT(TEXT(AE40,"0.#"),1)=".",FALSE,TRUE)</formula>
    </cfRule>
    <cfRule type="expression" dxfId="1204" priority="2004">
      <formula>IF(RIGHT(TEXT(AE40,"0.#"),1)=".",TRUE,FALSE)</formula>
    </cfRule>
  </conditionalFormatting>
  <conditionalFormatting sqref="AE41">
    <cfRule type="expression" dxfId="1203" priority="2001">
      <formula>IF(RIGHT(TEXT(AE41,"0.#"),1)=".",FALSE,TRUE)</formula>
    </cfRule>
    <cfRule type="expression" dxfId="1202" priority="2002">
      <formula>IF(RIGHT(TEXT(AE41,"0.#"),1)=".",TRUE,FALSE)</formula>
    </cfRule>
  </conditionalFormatting>
  <conditionalFormatting sqref="AI41">
    <cfRule type="expression" dxfId="1201" priority="1999">
      <formula>IF(RIGHT(TEXT(AI41,"0.#"),1)=".",FALSE,TRUE)</formula>
    </cfRule>
    <cfRule type="expression" dxfId="1200" priority="2000">
      <formula>IF(RIGHT(TEXT(AI41,"0.#"),1)=".",TRUE,FALSE)</formula>
    </cfRule>
  </conditionalFormatting>
  <conditionalFormatting sqref="AI40">
    <cfRule type="expression" dxfId="1199" priority="1997">
      <formula>IF(RIGHT(TEXT(AI40,"0.#"),1)=".",FALSE,TRUE)</formula>
    </cfRule>
    <cfRule type="expression" dxfId="1198" priority="1998">
      <formula>IF(RIGHT(TEXT(AI40,"0.#"),1)=".",TRUE,FALSE)</formula>
    </cfRule>
  </conditionalFormatting>
  <conditionalFormatting sqref="AI39">
    <cfRule type="expression" dxfId="1197" priority="1995">
      <formula>IF(RIGHT(TEXT(AI39,"0.#"),1)=".",FALSE,TRUE)</formula>
    </cfRule>
    <cfRule type="expression" dxfId="1196" priority="1996">
      <formula>IF(RIGHT(TEXT(AI39,"0.#"),1)=".",TRUE,FALSE)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AE34">
    <cfRule type="expression" dxfId="15" priority="11">
      <formula>IF(RIGHT(TEXT(AE34,"0.#"),1)=".",FALSE,TRUE)</formula>
    </cfRule>
    <cfRule type="expression" dxfId="14" priority="12">
      <formula>IF(RIGHT(TEXT(AE34,"0.#"),1)=".",TRUE,FALSE)</formula>
    </cfRule>
  </conditionalFormatting>
  <conditionalFormatting sqref="AE32">
    <cfRule type="expression" dxfId="13" priority="15">
      <formula>IF(RIGHT(TEXT(AE32,"0.#"),1)=".",FALSE,TRUE)</formula>
    </cfRule>
    <cfRule type="expression" dxfId="12" priority="16">
      <formula>IF(RIGHT(TEXT(AE32,"0.#"),1)=".",TRUE,FALSE)</formula>
    </cfRule>
  </conditionalFormatting>
  <conditionalFormatting sqref="AE33">
    <cfRule type="expression" dxfId="11" priority="13">
      <formula>IF(RIGHT(TEXT(AE33,"0.#"),1)=".",FALSE,TRUE)</formula>
    </cfRule>
    <cfRule type="expression" dxfId="10" priority="14">
      <formula>IF(RIGHT(TEXT(AE33,"0.#"),1)=".",TRUE,FALSE)</formula>
    </cfRule>
  </conditionalFormatting>
  <conditionalFormatting sqref="AI32:AI33">
    <cfRule type="expression" dxfId="9" priority="9">
      <formula>IF(RIGHT(TEXT(AI32,"0.#"),1)=".",FALSE,TRUE)</formula>
    </cfRule>
    <cfRule type="expression" dxfId="8" priority="10">
      <formula>IF(RIGHT(TEXT(AI32,"0.#"),1)=".",TRUE,FALSE)</formula>
    </cfRule>
  </conditionalFormatting>
  <conditionalFormatting sqref="AI34">
    <cfRule type="expression" dxfId="7" priority="7">
      <formula>IF(RIGHT(TEXT(AI34,"0.#"),1)=".",FALSE,TRUE)</formula>
    </cfRule>
    <cfRule type="expression" dxfId="6" priority="8">
      <formula>IF(RIGHT(TEXT(AI34,"0.#"),1)=".",TRUE,FALSE)</formula>
    </cfRule>
  </conditionalFormatting>
  <conditionalFormatting sqref="AU68">
    <cfRule type="expression" dxfId="5" priority="5">
      <formula>IF(RIGHT(TEXT(AU68,"0.#"),1)=".",FALSE,TRUE)</formula>
    </cfRule>
    <cfRule type="expression" dxfId="4" priority="6">
      <formula>IF(RIGHT(TEXT(AU68,"0.#"),1)=".",TRUE,FALSE)</formula>
    </cfRule>
  </conditionalFormatting>
  <conditionalFormatting sqref="AL838:AO838">
    <cfRule type="expression" dxfId="3" priority="1">
      <formula>IF(AND(AL838&gt;=0, RIGHT(TEXT(AL838,"0.#"),1)&lt;&gt;"."),TRUE,FALSE)</formula>
    </cfRule>
    <cfRule type="expression" dxfId="2" priority="2">
      <formula>IF(AND(AL838&gt;=0, RIGHT(TEXT(AL838,"0.#"),1)="."),TRUE,FALSE)</formula>
    </cfRule>
    <cfRule type="expression" dxfId="1" priority="3">
      <formula>IF(AND(AL838&lt;0, RIGHT(TEXT(AL838,"0.#"),1)&lt;&gt;"."),TRUE,FALSE)</formula>
    </cfRule>
    <cfRule type="expression" dxfId="0" priority="4">
      <formula>IF(AND(AL838&lt;0, RIGHT(TEXT(AL838,"0.#"),1)="."),TRUE,FALSE)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4" fitToHeight="0" orientation="portrait" r:id="rId1"/>
  <headerFooter differentFirst="1" alignWithMargins="0"/>
  <rowBreaks count="4" manualBreakCount="4">
    <brk id="64" max="49" man="1"/>
    <brk id="94" max="49" man="1"/>
    <brk id="699"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441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44140625" style="28" customWidth="1"/>
    <col min="25" max="25" width="12.44140625" style="34" bestFit="1" customWidth="1"/>
    <col min="26" max="26" width="3.441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65"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6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6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65"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250</v>
      </c>
      <c r="Y5" s="32" t="s">
        <v>357</v>
      </c>
      <c r="Z5" s="30"/>
      <c r="AA5" s="32" t="s">
        <v>451</v>
      </c>
      <c r="AB5" s="31"/>
      <c r="AC5" s="32" t="s">
        <v>175</v>
      </c>
      <c r="AD5" s="31"/>
      <c r="AE5" s="35" t="s">
        <v>306</v>
      </c>
      <c r="AF5" s="30"/>
      <c r="AG5" s="46" t="s">
        <v>296</v>
      </c>
      <c r="AI5" s="44" t="s">
        <v>344</v>
      </c>
      <c r="AK5" s="44" t="str">
        <f t="shared" si="7"/>
        <v>D</v>
      </c>
      <c r="AP5" s="46" t="s">
        <v>296</v>
      </c>
    </row>
    <row r="6" spans="1:42" ht="13.65"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65" customHeight="1" x14ac:dyDescent="0.2">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65"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65" customHeight="1" x14ac:dyDescent="0.2">
      <c r="A9" s="14" t="s">
        <v>91</v>
      </c>
      <c r="B9" s="15"/>
      <c r="C9" s="13" t="str">
        <f t="shared" si="0"/>
        <v/>
      </c>
      <c r="D9" s="13" t="str">
        <f t="shared" si="8"/>
        <v/>
      </c>
      <c r="F9" s="18" t="s">
        <v>228</v>
      </c>
      <c r="G9" s="17"/>
      <c r="H9" s="13" t="str">
        <f t="shared" si="1"/>
        <v/>
      </c>
      <c r="I9" s="13" t="str">
        <f t="shared" si="5"/>
        <v/>
      </c>
      <c r="K9" s="14" t="s">
        <v>109</v>
      </c>
      <c r="L9" s="15" t="s">
        <v>481</v>
      </c>
      <c r="M9" s="13" t="str">
        <f t="shared" si="2"/>
        <v>エネルギー対策</v>
      </c>
      <c r="N9" s="13" t="str">
        <f t="shared" si="6"/>
        <v>エネルギー対策</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65" customHeight="1" x14ac:dyDescent="0.2">
      <c r="A10" s="14" t="s">
        <v>251</v>
      </c>
      <c r="B10" s="15"/>
      <c r="C10" s="13" t="str">
        <f t="shared" si="0"/>
        <v/>
      </c>
      <c r="D10" s="13" t="str">
        <f t="shared" si="8"/>
        <v/>
      </c>
      <c r="F10" s="18" t="s">
        <v>116</v>
      </c>
      <c r="G10" s="17" t="s">
        <v>481</v>
      </c>
      <c r="H10" s="13" t="str">
        <f t="shared" si="1"/>
        <v>エネルギー対策特別会計エネルギー需給勘定</v>
      </c>
      <c r="I10" s="13" t="str">
        <f t="shared" si="5"/>
        <v>エネルギー対策特別会計エネルギー需給勘定</v>
      </c>
      <c r="K10" s="14" t="s">
        <v>255</v>
      </c>
      <c r="L10" s="15"/>
      <c r="M10" s="13" t="str">
        <f t="shared" si="2"/>
        <v/>
      </c>
      <c r="N10" s="13" t="str">
        <f t="shared" si="6"/>
        <v>エネルギー対策</v>
      </c>
      <c r="O10" s="13"/>
      <c r="P10" s="13" t="str">
        <f>S8</f>
        <v>委託・請負</v>
      </c>
      <c r="Q10" s="19"/>
      <c r="T10" s="13"/>
      <c r="W10" s="32" t="s">
        <v>155</v>
      </c>
      <c r="Y10" s="32" t="s">
        <v>362</v>
      </c>
      <c r="Z10" s="30"/>
      <c r="AA10" s="32" t="s">
        <v>456</v>
      </c>
      <c r="AB10" s="31"/>
      <c r="AC10" s="31"/>
      <c r="AD10" s="31"/>
      <c r="AE10" s="31"/>
      <c r="AF10" s="30"/>
      <c r="AG10" s="46" t="s">
        <v>285</v>
      </c>
      <c r="AK10" s="44" t="str">
        <f t="shared" si="7"/>
        <v>I</v>
      </c>
      <c r="AP10" s="44" t="s">
        <v>280</v>
      </c>
    </row>
    <row r="11" spans="1:42" ht="13.65" customHeight="1" x14ac:dyDescent="0.2">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363</v>
      </c>
      <c r="Z11" s="30"/>
      <c r="AA11" s="32" t="s">
        <v>457</v>
      </c>
      <c r="AB11" s="31"/>
      <c r="AC11" s="31"/>
      <c r="AD11" s="31"/>
      <c r="AE11" s="31"/>
      <c r="AF11" s="30"/>
      <c r="AG11" s="44" t="s">
        <v>288</v>
      </c>
      <c r="AK11" s="44" t="str">
        <f t="shared" si="7"/>
        <v>J</v>
      </c>
    </row>
    <row r="12" spans="1:42" ht="13.65" customHeight="1" x14ac:dyDescent="0.2">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65" customHeight="1" x14ac:dyDescent="0.2">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65" customHeight="1" x14ac:dyDescent="0.2">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65" customHeight="1" x14ac:dyDescent="0.2">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65" customHeight="1" x14ac:dyDescent="0.2">
      <c r="A16" s="14" t="s">
        <v>97</v>
      </c>
      <c r="B16" s="15" t="s">
        <v>481</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65" customHeight="1" x14ac:dyDescent="0.2">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65" customHeight="1" x14ac:dyDescent="0.2">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370</v>
      </c>
      <c r="Z18" s="30"/>
      <c r="AA18" s="32" t="s">
        <v>464</v>
      </c>
      <c r="AB18" s="31"/>
      <c r="AC18" s="31"/>
      <c r="AD18" s="31"/>
      <c r="AE18" s="31"/>
      <c r="AF18" s="30"/>
      <c r="AK18" s="44" t="str">
        <f t="shared" si="7"/>
        <v>Q</v>
      </c>
    </row>
    <row r="19" spans="1:37" ht="13.65" customHeight="1" x14ac:dyDescent="0.2">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371</v>
      </c>
      <c r="Z19" s="30"/>
      <c r="AA19" s="32" t="s">
        <v>465</v>
      </c>
      <c r="AB19" s="31"/>
      <c r="AC19" s="31"/>
      <c r="AD19" s="31"/>
      <c r="AE19" s="31"/>
      <c r="AF19" s="30"/>
      <c r="AK19" s="44" t="str">
        <f t="shared" si="7"/>
        <v>R</v>
      </c>
    </row>
    <row r="20" spans="1:37" ht="13.65" customHeight="1" x14ac:dyDescent="0.2">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372</v>
      </c>
      <c r="Z20" s="30"/>
      <c r="AA20" s="32" t="s">
        <v>466</v>
      </c>
      <c r="AB20" s="31"/>
      <c r="AC20" s="31"/>
      <c r="AD20" s="31"/>
      <c r="AE20" s="31"/>
      <c r="AF20" s="30"/>
      <c r="AK20" s="44" t="str">
        <f t="shared" si="7"/>
        <v>S</v>
      </c>
    </row>
    <row r="21" spans="1:37" ht="13.65" customHeight="1" x14ac:dyDescent="0.2">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373</v>
      </c>
      <c r="Z21" s="30"/>
      <c r="AA21" s="32" t="s">
        <v>467</v>
      </c>
      <c r="AB21" s="31"/>
      <c r="AC21" s="31"/>
      <c r="AD21" s="31"/>
      <c r="AE21" s="31"/>
      <c r="AF21" s="30"/>
      <c r="AK21" s="44" t="str">
        <f t="shared" si="7"/>
        <v>T</v>
      </c>
    </row>
    <row r="22" spans="1:37" ht="13.65" customHeight="1" x14ac:dyDescent="0.2">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374</v>
      </c>
      <c r="Z22" s="30"/>
      <c r="AA22" s="32" t="s">
        <v>468</v>
      </c>
      <c r="AB22" s="31"/>
      <c r="AC22" s="31"/>
      <c r="AD22" s="31"/>
      <c r="AE22" s="31"/>
      <c r="AF22" s="30"/>
      <c r="AK22" s="44" t="str">
        <f t="shared" si="7"/>
        <v>U</v>
      </c>
    </row>
    <row r="23" spans="1:37" ht="13.65" customHeight="1" x14ac:dyDescent="0.2">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375</v>
      </c>
      <c r="Z23" s="30"/>
      <c r="AA23" s="32" t="s">
        <v>469</v>
      </c>
      <c r="AB23" s="31"/>
      <c r="AC23" s="31"/>
      <c r="AD23" s="31"/>
      <c r="AE23" s="31"/>
      <c r="AF23" s="30"/>
      <c r="AK23" s="44" t="str">
        <f t="shared" si="7"/>
        <v>V</v>
      </c>
    </row>
    <row r="24" spans="1:37" ht="13.65" customHeight="1" x14ac:dyDescent="0.2">
      <c r="A24" s="83" t="s">
        <v>327</v>
      </c>
      <c r="B24" s="15"/>
      <c r="C24" s="13" t="str">
        <f t="shared" si="9"/>
        <v/>
      </c>
      <c r="D24" s="13" t="str">
        <f>IF(C24="",D23,IF(D23&lt;&gt;"",CONCATENATE(D23,"、",C24),C24))</f>
        <v>地球温暖化対策</v>
      </c>
      <c r="F24" s="18" t="s">
        <v>332</v>
      </c>
      <c r="G24" s="17"/>
      <c r="H24" s="13" t="str">
        <f t="shared" si="1"/>
        <v/>
      </c>
      <c r="I24" s="13" t="str">
        <f t="shared" si="5"/>
        <v>エネルギー対策特別会計エネルギー需給勘定</v>
      </c>
      <c r="K24" s="13"/>
      <c r="L24" s="13"/>
      <c r="O24" s="13"/>
      <c r="P24" s="13"/>
      <c r="Q24" s="19"/>
      <c r="T24" s="13"/>
      <c r="Y24" s="32" t="s">
        <v>376</v>
      </c>
      <c r="Z24" s="30"/>
      <c r="AA24" s="32" t="s">
        <v>470</v>
      </c>
      <c r="AB24" s="31"/>
      <c r="AC24" s="31"/>
      <c r="AD24" s="31"/>
      <c r="AE24" s="31"/>
      <c r="AF24" s="30"/>
      <c r="AK24" s="44" t="str">
        <f>CHAR(CODE(AK23)+1)</f>
        <v>W</v>
      </c>
    </row>
    <row r="25" spans="1:37" ht="13.65" customHeight="1" x14ac:dyDescent="0.2">
      <c r="A25" s="85"/>
      <c r="B25" s="84"/>
      <c r="F25" s="18" t="s">
        <v>129</v>
      </c>
      <c r="G25" s="17"/>
      <c r="H25" s="13" t="str">
        <f t="shared" si="1"/>
        <v/>
      </c>
      <c r="I25" s="13" t="str">
        <f t="shared" si="5"/>
        <v>エネルギー対策特別会計エネルギー需給勘定</v>
      </c>
      <c r="K25" s="13"/>
      <c r="L25" s="13"/>
      <c r="O25" s="13"/>
      <c r="P25" s="13"/>
      <c r="Q25" s="19"/>
      <c r="T25" s="13"/>
      <c r="Y25" s="32" t="s">
        <v>377</v>
      </c>
      <c r="Z25" s="30"/>
      <c r="AA25" s="32" t="s">
        <v>471</v>
      </c>
      <c r="AB25" s="31"/>
      <c r="AC25" s="31"/>
      <c r="AD25" s="31"/>
      <c r="AE25" s="31"/>
      <c r="AF25" s="30"/>
      <c r="AK25" s="44" t="str">
        <f t="shared" si="7"/>
        <v>X</v>
      </c>
    </row>
    <row r="26" spans="1:37" ht="13.65" customHeight="1" x14ac:dyDescent="0.2">
      <c r="A26" s="82"/>
      <c r="B26" s="81"/>
      <c r="F26" s="18" t="s">
        <v>130</v>
      </c>
      <c r="G26" s="17"/>
      <c r="H26" s="13" t="str">
        <f t="shared" si="1"/>
        <v/>
      </c>
      <c r="I26" s="13" t="str">
        <f t="shared" si="5"/>
        <v>エネルギー対策特別会計エネルギー需給勘定</v>
      </c>
      <c r="K26" s="13"/>
      <c r="L26" s="13"/>
      <c r="O26" s="13"/>
      <c r="P26" s="13"/>
      <c r="Q26" s="19"/>
      <c r="T26" s="13"/>
      <c r="Y26" s="32" t="s">
        <v>378</v>
      </c>
      <c r="Z26" s="30"/>
      <c r="AA26" s="32" t="s">
        <v>472</v>
      </c>
      <c r="AB26" s="31"/>
      <c r="AC26" s="31"/>
      <c r="AD26" s="31"/>
      <c r="AE26" s="31"/>
      <c r="AF26" s="30"/>
      <c r="AK26" s="44" t="str">
        <f t="shared" si="7"/>
        <v>Y</v>
      </c>
    </row>
    <row r="27" spans="1:37" ht="13.65" customHeight="1" x14ac:dyDescent="0.2">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379</v>
      </c>
      <c r="Z27" s="30"/>
      <c r="AA27" s="32" t="s">
        <v>473</v>
      </c>
      <c r="AB27" s="31"/>
      <c r="AC27" s="31"/>
      <c r="AD27" s="31"/>
      <c r="AE27" s="31"/>
      <c r="AF27" s="30"/>
      <c r="AK27" s="44" t="str">
        <f>CHAR(CODE(AK26)+1)</f>
        <v>Z</v>
      </c>
    </row>
    <row r="28" spans="1:37" ht="13.65" customHeight="1" x14ac:dyDescent="0.2">
      <c r="B28" s="13"/>
      <c r="F28" s="18" t="s">
        <v>132</v>
      </c>
      <c r="G28" s="17"/>
      <c r="H28" s="13" t="str">
        <f t="shared" si="1"/>
        <v/>
      </c>
      <c r="I28" s="13" t="str">
        <f t="shared" si="5"/>
        <v>エネルギー対策特別会計エネルギー需給勘定</v>
      </c>
      <c r="K28" s="13"/>
      <c r="L28" s="13"/>
      <c r="O28" s="13"/>
      <c r="P28" s="13"/>
      <c r="Q28" s="19"/>
      <c r="T28" s="13"/>
      <c r="Y28" s="32" t="s">
        <v>380</v>
      </c>
      <c r="Z28" s="30"/>
      <c r="AA28" s="32" t="s">
        <v>474</v>
      </c>
      <c r="AB28" s="31"/>
      <c r="AC28" s="31"/>
      <c r="AD28" s="31"/>
      <c r="AE28" s="31"/>
      <c r="AF28" s="30"/>
      <c r="AK28" s="44" t="s">
        <v>216</v>
      </c>
    </row>
    <row r="29" spans="1:37" ht="13.65" customHeight="1" x14ac:dyDescent="0.2">
      <c r="A29" s="13"/>
      <c r="B29" s="13"/>
      <c r="F29" s="18" t="s">
        <v>229</v>
      </c>
      <c r="G29" s="17"/>
      <c r="H29" s="13" t="str">
        <f t="shared" si="1"/>
        <v/>
      </c>
      <c r="I29" s="13" t="str">
        <f t="shared" si="5"/>
        <v>エネルギー対策特別会計エネルギー需給勘定</v>
      </c>
      <c r="K29" s="13"/>
      <c r="L29" s="13"/>
      <c r="O29" s="13"/>
      <c r="P29" s="13"/>
      <c r="Q29" s="19"/>
      <c r="T29" s="13"/>
      <c r="Y29" s="32" t="s">
        <v>381</v>
      </c>
      <c r="Z29" s="30"/>
      <c r="AA29" s="32" t="s">
        <v>475</v>
      </c>
      <c r="AB29" s="31"/>
      <c r="AC29" s="31"/>
      <c r="AD29" s="31"/>
      <c r="AE29" s="31"/>
      <c r="AF29" s="30"/>
      <c r="AK29" s="44" t="str">
        <f t="shared" si="7"/>
        <v>b</v>
      </c>
    </row>
    <row r="30" spans="1:37" ht="13.65" customHeight="1" x14ac:dyDescent="0.2">
      <c r="A30" s="13"/>
      <c r="B30" s="13"/>
      <c r="F30" s="18" t="s">
        <v>230</v>
      </c>
      <c r="G30" s="17"/>
      <c r="H30" s="13" t="str">
        <f t="shared" si="1"/>
        <v/>
      </c>
      <c r="I30" s="13" t="str">
        <f t="shared" si="5"/>
        <v>エネルギー対策特別会計エネルギー需給勘定</v>
      </c>
      <c r="K30" s="13"/>
      <c r="L30" s="13"/>
      <c r="O30" s="13"/>
      <c r="P30" s="13"/>
      <c r="Q30" s="19"/>
      <c r="T30" s="13"/>
      <c r="Y30" s="32" t="s">
        <v>382</v>
      </c>
      <c r="Z30" s="30"/>
      <c r="AA30" s="32" t="s">
        <v>476</v>
      </c>
      <c r="AB30" s="31"/>
      <c r="AC30" s="31"/>
      <c r="AD30" s="31"/>
      <c r="AE30" s="31"/>
      <c r="AF30" s="30"/>
      <c r="AK30" s="44" t="str">
        <f t="shared" si="7"/>
        <v>c</v>
      </c>
    </row>
    <row r="31" spans="1:37" ht="13.65" customHeight="1" x14ac:dyDescent="0.2">
      <c r="A31" s="13"/>
      <c r="B31" s="13"/>
      <c r="F31" s="18" t="s">
        <v>231</v>
      </c>
      <c r="G31" s="17"/>
      <c r="H31" s="13" t="str">
        <f t="shared" si="1"/>
        <v/>
      </c>
      <c r="I31" s="13" t="str">
        <f t="shared" si="5"/>
        <v>エネルギー対策特別会計エネルギー需給勘定</v>
      </c>
      <c r="K31" s="13"/>
      <c r="L31" s="13"/>
      <c r="O31" s="13"/>
      <c r="P31" s="13"/>
      <c r="Q31" s="19"/>
      <c r="T31" s="13"/>
      <c r="Y31" s="32" t="s">
        <v>383</v>
      </c>
      <c r="Z31" s="30"/>
      <c r="AA31" s="32" t="s">
        <v>477</v>
      </c>
      <c r="AB31" s="31"/>
      <c r="AC31" s="31"/>
      <c r="AD31" s="31"/>
      <c r="AE31" s="31"/>
      <c r="AF31" s="30"/>
      <c r="AK31" s="44" t="str">
        <f t="shared" si="7"/>
        <v>d</v>
      </c>
    </row>
    <row r="32" spans="1:37" ht="13.65" customHeight="1" x14ac:dyDescent="0.2">
      <c r="A32" s="13"/>
      <c r="B32" s="13"/>
      <c r="F32" s="18" t="s">
        <v>232</v>
      </c>
      <c r="G32" s="17"/>
      <c r="H32" s="13" t="str">
        <f t="shared" si="1"/>
        <v/>
      </c>
      <c r="I32" s="13" t="str">
        <f t="shared" si="5"/>
        <v>エネルギー対策特別会計エネルギー需給勘定</v>
      </c>
      <c r="K32" s="13"/>
      <c r="L32" s="13"/>
      <c r="O32" s="13"/>
      <c r="P32" s="13"/>
      <c r="Q32" s="19"/>
      <c r="T32" s="13"/>
      <c r="Y32" s="32" t="s">
        <v>384</v>
      </c>
      <c r="Z32" s="30"/>
      <c r="AA32" s="32" t="s">
        <v>69</v>
      </c>
      <c r="AB32" s="31"/>
      <c r="AC32" s="31"/>
      <c r="AD32" s="31"/>
      <c r="AE32" s="31"/>
      <c r="AF32" s="30"/>
      <c r="AK32" s="44" t="str">
        <f t="shared" si="7"/>
        <v>e</v>
      </c>
    </row>
    <row r="33" spans="1:37" ht="13.65" customHeight="1" x14ac:dyDescent="0.2">
      <c r="A33" s="13"/>
      <c r="B33" s="13"/>
      <c r="F33" s="18" t="s">
        <v>233</v>
      </c>
      <c r="G33" s="17"/>
      <c r="H33" s="13" t="str">
        <f t="shared" si="1"/>
        <v/>
      </c>
      <c r="I33" s="13" t="str">
        <f t="shared" si="5"/>
        <v>エネルギー対策特別会計エネルギー需給勘定</v>
      </c>
      <c r="K33" s="13"/>
      <c r="L33" s="13"/>
      <c r="O33" s="13"/>
      <c r="P33" s="13"/>
      <c r="Q33" s="19"/>
      <c r="T33" s="13"/>
      <c r="Y33" s="32" t="s">
        <v>385</v>
      </c>
      <c r="Z33" s="30"/>
      <c r="AA33" s="63"/>
      <c r="AB33" s="31"/>
      <c r="AC33" s="31"/>
      <c r="AD33" s="31"/>
      <c r="AE33" s="31"/>
      <c r="AF33" s="30"/>
      <c r="AK33" s="44" t="str">
        <f t="shared" si="7"/>
        <v>f</v>
      </c>
    </row>
    <row r="34" spans="1:37" ht="13.65" customHeight="1" x14ac:dyDescent="0.2">
      <c r="A34" s="13"/>
      <c r="B34" s="13"/>
      <c r="F34" s="18" t="s">
        <v>234</v>
      </c>
      <c r="G34" s="17"/>
      <c r="H34" s="13" t="str">
        <f t="shared" si="1"/>
        <v/>
      </c>
      <c r="I34" s="13" t="str">
        <f t="shared" si="5"/>
        <v>エネルギー対策特別会計エネルギー需給勘定</v>
      </c>
      <c r="K34" s="13"/>
      <c r="L34" s="13"/>
      <c r="O34" s="13"/>
      <c r="P34" s="13"/>
      <c r="Q34" s="19"/>
      <c r="T34" s="13"/>
      <c r="Y34" s="32" t="s">
        <v>386</v>
      </c>
      <c r="Z34" s="30"/>
      <c r="AB34" s="31"/>
      <c r="AC34" s="31"/>
      <c r="AD34" s="31"/>
      <c r="AE34" s="31"/>
      <c r="AF34" s="30"/>
      <c r="AK34" s="44" t="str">
        <f t="shared" si="7"/>
        <v>g</v>
      </c>
    </row>
    <row r="35" spans="1:37" ht="13.65" customHeight="1" x14ac:dyDescent="0.2">
      <c r="A35" s="13"/>
      <c r="B35" s="13"/>
      <c r="F35" s="18" t="s">
        <v>235</v>
      </c>
      <c r="G35" s="17"/>
      <c r="H35" s="13" t="str">
        <f t="shared" si="1"/>
        <v/>
      </c>
      <c r="I35" s="13" t="str">
        <f t="shared" si="5"/>
        <v>エネルギー対策特別会計エネルギー需給勘定</v>
      </c>
      <c r="K35" s="13"/>
      <c r="L35" s="13"/>
      <c r="O35" s="13"/>
      <c r="P35" s="13"/>
      <c r="Q35" s="19"/>
      <c r="T35" s="13"/>
      <c r="Y35" s="32" t="s">
        <v>387</v>
      </c>
      <c r="Z35" s="30"/>
      <c r="AC35" s="31"/>
      <c r="AF35" s="30"/>
      <c r="AK35" s="44" t="str">
        <f t="shared" si="7"/>
        <v>h</v>
      </c>
    </row>
    <row r="36" spans="1:37" ht="13.65" customHeight="1" x14ac:dyDescent="0.2">
      <c r="A36" s="13"/>
      <c r="B36" s="13"/>
      <c r="F36" s="18" t="s">
        <v>236</v>
      </c>
      <c r="G36" s="17"/>
      <c r="H36" s="13" t="str">
        <f t="shared" si="1"/>
        <v/>
      </c>
      <c r="I36" s="13" t="str">
        <f t="shared" si="5"/>
        <v>エネルギー対策特別会計エネルギー需給勘定</v>
      </c>
      <c r="K36" s="13"/>
      <c r="L36" s="13"/>
      <c r="O36" s="13"/>
      <c r="P36" s="13"/>
      <c r="Q36" s="19"/>
      <c r="T36" s="13"/>
      <c r="Y36" s="32" t="s">
        <v>388</v>
      </c>
      <c r="Z36" s="30"/>
      <c r="AF36" s="30"/>
      <c r="AK36" s="44"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389</v>
      </c>
      <c r="Z37" s="30"/>
      <c r="AF37" s="30"/>
      <c r="AK37" s="44" t="str">
        <f t="shared" si="7"/>
        <v>j</v>
      </c>
    </row>
    <row r="38" spans="1:37" x14ac:dyDescent="0.2">
      <c r="A38" s="13"/>
      <c r="B38" s="13"/>
      <c r="F38" s="13"/>
      <c r="G38" s="19"/>
      <c r="K38" s="13"/>
      <c r="L38" s="13"/>
      <c r="O38" s="13"/>
      <c r="P38" s="13"/>
      <c r="Q38" s="19"/>
      <c r="T38" s="13"/>
      <c r="Y38" s="32" t="s">
        <v>390</v>
      </c>
      <c r="Z38" s="30"/>
      <c r="AF38" s="30"/>
      <c r="AK38" s="44" t="str">
        <f t="shared" si="7"/>
        <v>k</v>
      </c>
    </row>
    <row r="39" spans="1:37" x14ac:dyDescent="0.2">
      <c r="A39" s="13"/>
      <c r="B39" s="13"/>
      <c r="F39" s="13" t="str">
        <f>I37</f>
        <v>エネルギー対策特別会計エネルギー需給勘定</v>
      </c>
      <c r="G39" s="19"/>
      <c r="K39" s="13"/>
      <c r="L39" s="13"/>
      <c r="O39" s="13"/>
      <c r="P39" s="13"/>
      <c r="Q39" s="19"/>
      <c r="T39" s="13"/>
      <c r="Y39" s="32" t="s">
        <v>391</v>
      </c>
      <c r="Z39" s="30"/>
      <c r="AF39" s="30"/>
      <c r="AK39" s="44" t="str">
        <f t="shared" si="7"/>
        <v>l</v>
      </c>
    </row>
    <row r="40" spans="1:37" x14ac:dyDescent="0.2">
      <c r="A40" s="13"/>
      <c r="B40" s="13"/>
      <c r="F40" s="13"/>
      <c r="G40" s="19"/>
      <c r="K40" s="13"/>
      <c r="L40" s="13"/>
      <c r="O40" s="13"/>
      <c r="P40" s="13"/>
      <c r="Q40" s="19"/>
      <c r="T40" s="13"/>
      <c r="Y40" s="32" t="s">
        <v>392</v>
      </c>
      <c r="Z40" s="30"/>
      <c r="AF40" s="30"/>
      <c r="AK40" s="44" t="str">
        <f t="shared" si="7"/>
        <v>m</v>
      </c>
    </row>
    <row r="41" spans="1:37" x14ac:dyDescent="0.2">
      <c r="A41" s="13"/>
      <c r="B41" s="13"/>
      <c r="F41" s="13"/>
      <c r="G41" s="19"/>
      <c r="K41" s="13"/>
      <c r="L41" s="13"/>
      <c r="O41" s="13"/>
      <c r="P41" s="13"/>
      <c r="Q41" s="19"/>
      <c r="T41" s="13"/>
      <c r="Y41" s="32" t="s">
        <v>393</v>
      </c>
      <c r="Z41" s="30"/>
      <c r="AF41" s="30"/>
      <c r="AK41" s="44" t="str">
        <f t="shared" si="7"/>
        <v>n</v>
      </c>
    </row>
    <row r="42" spans="1:37" x14ac:dyDescent="0.2">
      <c r="A42" s="13"/>
      <c r="B42" s="13"/>
      <c r="F42" s="13"/>
      <c r="G42" s="19"/>
      <c r="K42" s="13"/>
      <c r="L42" s="13"/>
      <c r="O42" s="13"/>
      <c r="P42" s="13"/>
      <c r="Q42" s="19"/>
      <c r="T42" s="13"/>
      <c r="Y42" s="32" t="s">
        <v>394</v>
      </c>
      <c r="Z42" s="30"/>
      <c r="AF42" s="30"/>
      <c r="AK42" s="44" t="str">
        <f t="shared" si="7"/>
        <v>o</v>
      </c>
    </row>
    <row r="43" spans="1:37" x14ac:dyDescent="0.2">
      <c r="A43" s="13"/>
      <c r="B43" s="13"/>
      <c r="F43" s="13"/>
      <c r="G43" s="19"/>
      <c r="K43" s="13"/>
      <c r="L43" s="13"/>
      <c r="O43" s="13"/>
      <c r="P43" s="13"/>
      <c r="Q43" s="19"/>
      <c r="T43" s="13"/>
      <c r="Y43" s="32" t="s">
        <v>395</v>
      </c>
      <c r="Z43" s="30"/>
      <c r="AF43" s="30"/>
      <c r="AK43" s="44" t="str">
        <f t="shared" si="7"/>
        <v>p</v>
      </c>
    </row>
    <row r="44" spans="1:37" x14ac:dyDescent="0.2">
      <c r="A44" s="13"/>
      <c r="B44" s="13"/>
      <c r="F44" s="13"/>
      <c r="G44" s="19"/>
      <c r="K44" s="13"/>
      <c r="L44" s="13"/>
      <c r="O44" s="13"/>
      <c r="P44" s="13"/>
      <c r="Q44" s="19"/>
      <c r="T44" s="13"/>
      <c r="Y44" s="32" t="s">
        <v>396</v>
      </c>
      <c r="Z44" s="30"/>
      <c r="AF44" s="30"/>
      <c r="AK44" s="44" t="str">
        <f t="shared" si="7"/>
        <v>q</v>
      </c>
    </row>
    <row r="45" spans="1:37" x14ac:dyDescent="0.2">
      <c r="A45" s="13"/>
      <c r="B45" s="13"/>
      <c r="F45" s="13"/>
      <c r="G45" s="19"/>
      <c r="K45" s="13"/>
      <c r="L45" s="13"/>
      <c r="O45" s="13"/>
      <c r="P45" s="13"/>
      <c r="Q45" s="19"/>
      <c r="T45" s="13"/>
      <c r="Y45" s="32" t="s">
        <v>397</v>
      </c>
      <c r="Z45" s="30"/>
      <c r="AF45" s="30"/>
      <c r="AK45" s="44" t="str">
        <f t="shared" si="7"/>
        <v>r</v>
      </c>
    </row>
    <row r="46" spans="1:37" x14ac:dyDescent="0.2">
      <c r="A46" s="13"/>
      <c r="B46" s="13"/>
      <c r="F46" s="13"/>
      <c r="G46" s="19"/>
      <c r="K46" s="13"/>
      <c r="L46" s="13"/>
      <c r="O46" s="13"/>
      <c r="P46" s="13"/>
      <c r="Q46" s="19"/>
      <c r="T46" s="13"/>
      <c r="Y46" s="32" t="s">
        <v>398</v>
      </c>
      <c r="Z46" s="30"/>
      <c r="AF46" s="30"/>
      <c r="AK46" s="44" t="str">
        <f t="shared" si="7"/>
        <v>s</v>
      </c>
    </row>
    <row r="47" spans="1:37" x14ac:dyDescent="0.2">
      <c r="A47" s="13"/>
      <c r="B47" s="13"/>
      <c r="F47" s="13"/>
      <c r="G47" s="19"/>
      <c r="K47" s="13"/>
      <c r="L47" s="13"/>
      <c r="O47" s="13"/>
      <c r="P47" s="13"/>
      <c r="Q47" s="19"/>
      <c r="T47" s="13"/>
      <c r="Y47" s="32" t="s">
        <v>399</v>
      </c>
      <c r="Z47" s="30"/>
      <c r="AF47" s="30"/>
      <c r="AK47" s="44" t="str">
        <f t="shared" si="7"/>
        <v>t</v>
      </c>
    </row>
    <row r="48" spans="1:37" x14ac:dyDescent="0.2">
      <c r="A48" s="13"/>
      <c r="B48" s="13"/>
      <c r="F48" s="13"/>
      <c r="G48" s="19"/>
      <c r="K48" s="13"/>
      <c r="L48" s="13"/>
      <c r="O48" s="13"/>
      <c r="P48" s="13"/>
      <c r="Q48" s="19"/>
      <c r="T48" s="13"/>
      <c r="Y48" s="32" t="s">
        <v>400</v>
      </c>
      <c r="Z48" s="30"/>
      <c r="AF48" s="30"/>
      <c r="AK48" s="44" t="str">
        <f t="shared" si="7"/>
        <v>u</v>
      </c>
    </row>
    <row r="49" spans="1:37" x14ac:dyDescent="0.2">
      <c r="A49" s="13"/>
      <c r="B49" s="13"/>
      <c r="F49" s="13"/>
      <c r="G49" s="19"/>
      <c r="K49" s="13"/>
      <c r="L49" s="13"/>
      <c r="O49" s="13"/>
      <c r="P49" s="13"/>
      <c r="Q49" s="19"/>
      <c r="T49" s="13"/>
      <c r="Y49" s="32" t="s">
        <v>401</v>
      </c>
      <c r="Z49" s="30"/>
      <c r="AF49" s="30"/>
      <c r="AK49" s="44" t="str">
        <f t="shared" si="7"/>
        <v>v</v>
      </c>
    </row>
    <row r="50" spans="1:37" x14ac:dyDescent="0.2">
      <c r="A50" s="13"/>
      <c r="B50" s="13"/>
      <c r="F50" s="13"/>
      <c r="G50" s="19"/>
      <c r="K50" s="13"/>
      <c r="L50" s="13"/>
      <c r="O50" s="13"/>
      <c r="P50" s="13"/>
      <c r="Q50" s="19"/>
      <c r="T50" s="13"/>
      <c r="Y50" s="32" t="s">
        <v>402</v>
      </c>
      <c r="Z50" s="30"/>
      <c r="AF50" s="30"/>
    </row>
    <row r="51" spans="1:37" x14ac:dyDescent="0.2">
      <c r="A51" s="13"/>
      <c r="B51" s="13"/>
      <c r="F51" s="13"/>
      <c r="G51" s="19"/>
      <c r="K51" s="13"/>
      <c r="L51" s="13"/>
      <c r="O51" s="13"/>
      <c r="P51" s="13"/>
      <c r="Q51" s="19"/>
      <c r="T51" s="13"/>
      <c r="Y51" s="32" t="s">
        <v>403</v>
      </c>
      <c r="Z51" s="30"/>
      <c r="AF51" s="30"/>
    </row>
    <row r="52" spans="1:37" x14ac:dyDescent="0.2">
      <c r="A52" s="13"/>
      <c r="B52" s="13"/>
      <c r="F52" s="13"/>
      <c r="G52" s="19"/>
      <c r="K52" s="13"/>
      <c r="L52" s="13"/>
      <c r="O52" s="13"/>
      <c r="P52" s="13"/>
      <c r="Q52" s="19"/>
      <c r="T52" s="13"/>
      <c r="Y52" s="32" t="s">
        <v>404</v>
      </c>
      <c r="Z52" s="30"/>
      <c r="AF52" s="30"/>
    </row>
    <row r="53" spans="1:37" x14ac:dyDescent="0.2">
      <c r="A53" s="13"/>
      <c r="B53" s="13"/>
      <c r="F53" s="13"/>
      <c r="G53" s="19"/>
      <c r="K53" s="13"/>
      <c r="L53" s="13"/>
      <c r="O53" s="13"/>
      <c r="P53" s="13"/>
      <c r="Q53" s="19"/>
      <c r="T53" s="13"/>
      <c r="Y53" s="32" t="s">
        <v>405</v>
      </c>
      <c r="Z53" s="30"/>
      <c r="AF53" s="30"/>
    </row>
    <row r="54" spans="1:37" x14ac:dyDescent="0.2">
      <c r="A54" s="13"/>
      <c r="B54" s="13"/>
      <c r="F54" s="13"/>
      <c r="G54" s="19"/>
      <c r="K54" s="13"/>
      <c r="L54" s="13"/>
      <c r="O54" s="13"/>
      <c r="P54" s="20"/>
      <c r="Q54" s="19"/>
      <c r="T54" s="13"/>
      <c r="Y54" s="32" t="s">
        <v>406</v>
      </c>
      <c r="Z54" s="30"/>
      <c r="AF54" s="30"/>
    </row>
    <row r="55" spans="1:37" x14ac:dyDescent="0.2">
      <c r="A55" s="13"/>
      <c r="B55" s="13"/>
      <c r="F55" s="13"/>
      <c r="G55" s="19"/>
      <c r="K55" s="13"/>
      <c r="L55" s="13"/>
      <c r="O55" s="13"/>
      <c r="P55" s="13"/>
      <c r="Q55" s="19"/>
      <c r="T55" s="13"/>
      <c r="Y55" s="32" t="s">
        <v>407</v>
      </c>
      <c r="Z55" s="30"/>
      <c r="AF55" s="30"/>
    </row>
    <row r="56" spans="1:37" x14ac:dyDescent="0.2">
      <c r="A56" s="13"/>
      <c r="B56" s="13"/>
      <c r="F56" s="13"/>
      <c r="G56" s="19"/>
      <c r="K56" s="13"/>
      <c r="L56" s="13"/>
      <c r="O56" s="13"/>
      <c r="P56" s="13"/>
      <c r="Q56" s="19"/>
      <c r="T56" s="13"/>
      <c r="Y56" s="32" t="s">
        <v>408</v>
      </c>
      <c r="Z56" s="30"/>
      <c r="AF56" s="30"/>
    </row>
    <row r="57" spans="1:37" x14ac:dyDescent="0.2">
      <c r="A57" s="13"/>
      <c r="B57" s="13"/>
      <c r="F57" s="13"/>
      <c r="G57" s="19"/>
      <c r="K57" s="13"/>
      <c r="L57" s="13"/>
      <c r="O57" s="13"/>
      <c r="P57" s="13"/>
      <c r="Q57" s="19"/>
      <c r="T57" s="13"/>
      <c r="Y57" s="32" t="s">
        <v>409</v>
      </c>
      <c r="Z57" s="30"/>
      <c r="AF57" s="30"/>
    </row>
    <row r="58" spans="1:37" x14ac:dyDescent="0.2">
      <c r="A58" s="13"/>
      <c r="B58" s="13"/>
      <c r="F58" s="13"/>
      <c r="G58" s="19"/>
      <c r="K58" s="13"/>
      <c r="L58" s="13"/>
      <c r="O58" s="13"/>
      <c r="P58" s="13"/>
      <c r="Q58" s="19"/>
      <c r="T58" s="13"/>
      <c r="Y58" s="32" t="s">
        <v>410</v>
      </c>
      <c r="Z58" s="30"/>
      <c r="AF58" s="30"/>
    </row>
    <row r="59" spans="1:37" x14ac:dyDescent="0.2">
      <c r="A59" s="13"/>
      <c r="B59" s="13"/>
      <c r="F59" s="13"/>
      <c r="G59" s="19"/>
      <c r="K59" s="13"/>
      <c r="L59" s="13"/>
      <c r="O59" s="13"/>
      <c r="P59" s="13"/>
      <c r="Q59" s="19"/>
      <c r="T59" s="13"/>
      <c r="Y59" s="32" t="s">
        <v>411</v>
      </c>
      <c r="Z59" s="30"/>
      <c r="AF59" s="30"/>
    </row>
    <row r="60" spans="1:37" x14ac:dyDescent="0.2">
      <c r="A60" s="13"/>
      <c r="B60" s="13"/>
      <c r="F60" s="13"/>
      <c r="G60" s="19"/>
      <c r="K60" s="13"/>
      <c r="L60" s="13"/>
      <c r="O60" s="13"/>
      <c r="P60" s="13"/>
      <c r="Q60" s="19"/>
      <c r="T60" s="13"/>
      <c r="Y60" s="32" t="s">
        <v>412</v>
      </c>
      <c r="Z60" s="30"/>
      <c r="AF60" s="30"/>
    </row>
    <row r="61" spans="1:37" x14ac:dyDescent="0.2">
      <c r="A61" s="13"/>
      <c r="B61" s="13"/>
      <c r="F61" s="13"/>
      <c r="G61" s="19"/>
      <c r="K61" s="13"/>
      <c r="L61" s="13"/>
      <c r="O61" s="13"/>
      <c r="P61" s="13"/>
      <c r="Q61" s="19"/>
      <c r="T61" s="13"/>
      <c r="Y61" s="32" t="s">
        <v>413</v>
      </c>
      <c r="Z61" s="30"/>
      <c r="AF61" s="30"/>
    </row>
    <row r="62" spans="1:37" x14ac:dyDescent="0.2">
      <c r="A62" s="13"/>
      <c r="B62" s="13"/>
      <c r="F62" s="13"/>
      <c r="G62" s="19"/>
      <c r="K62" s="13"/>
      <c r="L62" s="13"/>
      <c r="O62" s="13"/>
      <c r="P62" s="13"/>
      <c r="Q62" s="19"/>
      <c r="T62" s="13"/>
      <c r="Y62" s="32" t="s">
        <v>414</v>
      </c>
      <c r="Z62" s="30"/>
      <c r="AF62" s="30"/>
    </row>
    <row r="63" spans="1:37" x14ac:dyDescent="0.2">
      <c r="A63" s="13"/>
      <c r="B63" s="13"/>
      <c r="F63" s="13"/>
      <c r="G63" s="19"/>
      <c r="K63" s="13"/>
      <c r="L63" s="13"/>
      <c r="O63" s="13"/>
      <c r="P63" s="13"/>
      <c r="Q63" s="19"/>
      <c r="T63" s="13"/>
      <c r="Y63" s="32" t="s">
        <v>415</v>
      </c>
      <c r="Z63" s="30"/>
      <c r="AF63" s="30"/>
    </row>
    <row r="64" spans="1:37" x14ac:dyDescent="0.2">
      <c r="A64" s="13"/>
      <c r="B64" s="13"/>
      <c r="F64" s="13"/>
      <c r="G64" s="19"/>
      <c r="K64" s="13"/>
      <c r="L64" s="13"/>
      <c r="O64" s="13"/>
      <c r="P64" s="13"/>
      <c r="Q64" s="19"/>
      <c r="T64" s="13"/>
      <c r="Y64" s="32" t="s">
        <v>416</v>
      </c>
      <c r="Z64" s="30"/>
      <c r="AF64" s="30"/>
    </row>
    <row r="65" spans="1:32" x14ac:dyDescent="0.2">
      <c r="A65" s="13"/>
      <c r="B65" s="13"/>
      <c r="F65" s="13"/>
      <c r="G65" s="19"/>
      <c r="K65" s="13"/>
      <c r="L65" s="13"/>
      <c r="O65" s="13"/>
      <c r="P65" s="13"/>
      <c r="Q65" s="19"/>
      <c r="T65" s="13"/>
      <c r="Y65" s="32" t="s">
        <v>417</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418</v>
      </c>
      <c r="Z67" s="30"/>
      <c r="AF67" s="30"/>
    </row>
    <row r="68" spans="1:32" x14ac:dyDescent="0.2">
      <c r="A68" s="13"/>
      <c r="B68" s="13"/>
      <c r="F68" s="13"/>
      <c r="G68" s="19"/>
      <c r="K68" s="13"/>
      <c r="L68" s="13"/>
      <c r="O68" s="13"/>
      <c r="P68" s="13"/>
      <c r="Q68" s="19"/>
      <c r="T68" s="13"/>
      <c r="Y68" s="32" t="s">
        <v>419</v>
      </c>
      <c r="Z68" s="30"/>
      <c r="AF68" s="30"/>
    </row>
    <row r="69" spans="1:32" x14ac:dyDescent="0.2">
      <c r="A69" s="13"/>
      <c r="B69" s="13"/>
      <c r="F69" s="13"/>
      <c r="G69" s="19"/>
      <c r="K69" s="13"/>
      <c r="L69" s="13"/>
      <c r="O69" s="13"/>
      <c r="P69" s="13"/>
      <c r="Q69" s="19"/>
      <c r="T69" s="13"/>
      <c r="Y69" s="32" t="s">
        <v>420</v>
      </c>
      <c r="Z69" s="30"/>
      <c r="AF69" s="30"/>
    </row>
    <row r="70" spans="1:32" x14ac:dyDescent="0.2">
      <c r="A70" s="13"/>
      <c r="B70" s="13"/>
      <c r="Y70" s="32" t="s">
        <v>421</v>
      </c>
    </row>
    <row r="71" spans="1:32" x14ac:dyDescent="0.2">
      <c r="Y71" s="32" t="s">
        <v>422</v>
      </c>
    </row>
    <row r="72" spans="1:32" x14ac:dyDescent="0.2">
      <c r="Y72" s="32" t="s">
        <v>423</v>
      </c>
    </row>
    <row r="73" spans="1:32" x14ac:dyDescent="0.2">
      <c r="Y73" s="32" t="s">
        <v>424</v>
      </c>
    </row>
    <row r="74" spans="1:32" x14ac:dyDescent="0.2">
      <c r="Y74" s="32" t="s">
        <v>425</v>
      </c>
    </row>
    <row r="75" spans="1:32" x14ac:dyDescent="0.2">
      <c r="Y75" s="32" t="s">
        <v>426</v>
      </c>
    </row>
    <row r="76" spans="1:32" x14ac:dyDescent="0.2">
      <c r="Y76" s="32" t="s">
        <v>427</v>
      </c>
    </row>
    <row r="77" spans="1:32" x14ac:dyDescent="0.2">
      <c r="Y77" s="32" t="s">
        <v>428</v>
      </c>
    </row>
    <row r="78" spans="1:32" x14ac:dyDescent="0.2">
      <c r="Y78" s="32" t="s">
        <v>429</v>
      </c>
    </row>
    <row r="79" spans="1:32" x14ac:dyDescent="0.2">
      <c r="Y79" s="32" t="s">
        <v>430</v>
      </c>
    </row>
    <row r="80" spans="1:32" x14ac:dyDescent="0.2">
      <c r="Y80" s="32" t="s">
        <v>431</v>
      </c>
    </row>
    <row r="81" spans="25:25" x14ac:dyDescent="0.2">
      <c r="Y81" s="32" t="s">
        <v>432</v>
      </c>
    </row>
    <row r="82" spans="25:25" x14ac:dyDescent="0.2">
      <c r="Y82" s="32" t="s">
        <v>433</v>
      </c>
    </row>
    <row r="83" spans="25:25" x14ac:dyDescent="0.2">
      <c r="Y83" s="32" t="s">
        <v>434</v>
      </c>
    </row>
    <row r="84" spans="25:25" x14ac:dyDescent="0.2">
      <c r="Y84" s="32" t="s">
        <v>435</v>
      </c>
    </row>
    <row r="85" spans="25:25" x14ac:dyDescent="0.2">
      <c r="Y85" s="32" t="s">
        <v>436</v>
      </c>
    </row>
    <row r="86" spans="25:25" x14ac:dyDescent="0.2">
      <c r="Y86" s="32" t="s">
        <v>437</v>
      </c>
    </row>
    <row r="87" spans="25:25" x14ac:dyDescent="0.2">
      <c r="Y87" s="32" t="s">
        <v>438</v>
      </c>
    </row>
    <row r="88" spans="25:25" x14ac:dyDescent="0.2">
      <c r="Y88" s="32" t="s">
        <v>439</v>
      </c>
    </row>
    <row r="89" spans="25:25" x14ac:dyDescent="0.2">
      <c r="Y89" s="32" t="s">
        <v>440</v>
      </c>
    </row>
    <row r="90" spans="25:25" x14ac:dyDescent="0.2">
      <c r="Y90" s="32" t="s">
        <v>441</v>
      </c>
    </row>
    <row r="91" spans="25:25" x14ac:dyDescent="0.2">
      <c r="Y91" s="32" t="s">
        <v>442</v>
      </c>
    </row>
    <row r="92" spans="25:25" x14ac:dyDescent="0.2">
      <c r="Y92" s="32" t="s">
        <v>443</v>
      </c>
    </row>
    <row r="93" spans="25:25" x14ac:dyDescent="0.2">
      <c r="Y93" s="32" t="s">
        <v>444</v>
      </c>
    </row>
    <row r="94" spans="25:25" x14ac:dyDescent="0.2">
      <c r="Y94" s="32" t="s">
        <v>445</v>
      </c>
    </row>
    <row r="95" spans="25:25" x14ac:dyDescent="0.2">
      <c r="Y95" s="32" t="s">
        <v>446</v>
      </c>
    </row>
    <row r="96" spans="25:25" x14ac:dyDescent="0.2">
      <c r="Y96" s="32" t="s">
        <v>338</v>
      </c>
    </row>
    <row r="97" spans="25:25" x14ac:dyDescent="0.2">
      <c r="Y97" s="32" t="s">
        <v>447</v>
      </c>
    </row>
    <row r="98" spans="25:25" x14ac:dyDescent="0.2">
      <c r="Y98" s="32" t="s">
        <v>448</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2020-06-19T06:41:58Z</cp:lastPrinted>
  <dcterms:created xsi:type="dcterms:W3CDTF">2012-03-13T00:50:25Z</dcterms:created>
  <dcterms:modified xsi:type="dcterms:W3CDTF">2020-11-24T13:58:09Z</dcterms:modified>
</cp:coreProperties>
</file>