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7788" yWindow="0" windowWidth="19380" windowHeight="8112"/>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<sst xmlns="http://schemas.openxmlformats.org/spreadsheetml/2006/main" count="2300" uniqueCount="579">
  <si>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</si>
  <si>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</si>
  <si>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</si>
  <si>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</si>
  <si>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</si>
  <si>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</si>
  <si>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</si>
  <si>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</si>
  <si>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</si>
  <si>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</si>
  <si>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</si>
  <si>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</si>
  <si>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</si>
  <si>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</si>
  <si>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</si>
  <si>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</si>
  <si>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</si>
  <si>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</si>
  <si>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</si>
  <si>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</si>
  <si>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</si>
  <si>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</si>
  <si>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</si>
  <si>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</si>
  <si>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</si>
  <si>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</si>
  <si>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</si>
  <si>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</si>
  <si>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</si>
  <si>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</si>
  <si>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</si>
  <si>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</si>
  <si>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</si>
  <si>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</si>
  <si>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</si>
  <si>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</si>
  <si>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</si>
  <si>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</si>
  <si>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</si>
  <si>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</si>
  <si>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</si>
  <si>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</si>
  <si>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</si>
  <si>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</si>
  <si>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</si>
  <si>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</si>
  <si>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</si>
  <si>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</si>
  <si>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</si>
  <si>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</si>
  <si>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</si>
  <si>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</si>
  <si>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</si>
  <si>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</si>
  <si>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</si>
  <si>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</si>
  <si>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</si>
  <si>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</si>
  <si>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</si>
  <si>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</si>
  <si>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</si>
  <si>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</si>
  <si>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</si>
  <si>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</si>
  <si>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</si>
  <si>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</si>
  <si>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</si>
  <si>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</si>
  <si>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</si>
  <si>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</si>
  <si>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</si>
  <si>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</si>
  <si>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</si>
  <si>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</si>
  <si>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</si>
  <si>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</si>
  <si>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</si>
  <si>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</si>
  <si>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</si>
  <si>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</si>
  <si>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</si>
  <si>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</si>
  <si>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</si>
  <si>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</si>
  <si>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</si>
  <si>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</si>
  <si>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</si>
  <si>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</si>
  <si>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</si>
  <si>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</si>
  <si>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</si>
  <si>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</si>
  <si>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</si>
  <si>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</si>
  <si>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</si>
  <si>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</si>
  <si>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</si>
  <si>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</si>
  <si>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</si>
  <si>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</si>
  <si>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</si>
  <si>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</si>
  <si>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</si>
  <si>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</si>
  <si>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</si>
  <si>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</si>
  <si>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</si>
  <si>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</si>
  <si>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</si>
  <si>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</si>
  <si>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</si>
  <si>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</si>
  <si>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</si>
  <si>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</si>
  <si>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</si>
  <si>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</si>
  <si>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</si>
  <si>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</si>
  <si>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</si>
  <si>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</si>
  <si>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</si>
  <si>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</si>
  <si>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</si>
  <si>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</si>
  <si>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</si>
  <si>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</si>
  <si>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</si>
  <si>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</si>
  <si>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</si>
  <si>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</si>
  <si>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</si>
  <si>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</si>
  <si>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</si>
  <si>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</si>
  <si>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</si>
  <si>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</si>
  <si>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</si>
  <si>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</si>
  <si>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</si>
  <si>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</si>
  <si>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</si>
  <si>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</si>
  <si>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</si>
  <si>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</si>
  <si>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</si>
  <si>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</si>
  <si>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</si>
  <si>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</si>
  <si>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</si>
  <si>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</si>
  <si>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</si>
  <si>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</si>
  <si>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</si>
  <si>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</si>
  <si>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</si>
  <si>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</si>
  <si>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</si>
  <si>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</si>
  <si>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</si>
  <si>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</si>
  <si>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</si>
  <si>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</si>
  <si>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</si>
  <si>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</si>
  <si>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</si>
  <si>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</si>
  <si>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</si>
  <si>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</si>
  <si>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</si>
  <si>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</si>
  <si>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</si>
  <si>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</si>
  <si>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</si>
  <si>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</si>
  <si>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</si>
  <si>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</si>
  <si>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</si>
  <si>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</si>
  <si>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</si>
  <si>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</si>
  <si>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</si>
  <si>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</si>
  <si>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</si>
  <si>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</si>
  <si>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</si>
  <si>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</si>
  <si>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</si>
  <si>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</si>
  <si>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</si>
  <si>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</si>
  <si>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</si>
  <si>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</si>
  <si>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</si>
  <si>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</si>
  <si>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</si>
  <si>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</si>
  <si>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</si>
  <si>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</si>
  <si>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</si>
  <si>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</si>
  <si>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</si>
  <si>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</si>
  <si>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</si>
  <si>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</si>
  <si>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</si>
  <si>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</si>
  <si>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</si>
  <si>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</si>
  <si>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</si>
  <si>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</si>
  <si>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</si>
  <si>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</si>
  <si>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</si>
  <si>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</si>
  <si>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</si>
  <si>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</si>
  <si>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</si>
  <si>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</si>
  <si>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</si>
  <si>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</si>
  <si>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</si>
  <si>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</si>
  <si>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</si>
  <si>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</si>
  <si>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</si>
  <si>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</si>
  <si>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</si>
  <si>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</si>
  <si>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</si>
  <si>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</si>
  <si>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</si>
  <si>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</si>
  <si>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</si>
  <si>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</si>
  <si>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</si>
  <si>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</si>
  <si>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</si>
  <si>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</si>
  <si>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</si>
  <si>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</si>
  <si>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</si>
  <si>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</si>
  <si>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</si>
  <si>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</si>
  <si>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</si>
  <si>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</si>
  <si>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</si>
  <si>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</si>
  <si>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</si>
  <si>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</si>
  <si>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</si>
  <si>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</si>
  <si>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</si>
  <si>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</si>
  <si>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</si>
  <si>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</si>
  <si>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</si>
  <si>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</si>
  <si>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</si>
  <si>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</si>
  <si>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</si>
  <si>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</si>
  <si>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</si>
  <si>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</si>
  <si>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</si>
  <si>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</si>
  <si>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</si>
  <si>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</si>
  <si>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</si>
  <si>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</si>
  <si>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</si>
  <si>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</si>
  <si>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</si>
  <si>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</si>
  <si>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</si>
  <si>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</si>
  <si>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</si>
  <si>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</si>
  <si>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</si>
  <si>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</si>
  <si>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</si>
  <si>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</si>
  <si>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</si>
  <si>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</si>
  <si>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</si>
  <si>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</si>
  <si>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</si>
  <si>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</si>
  <si>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</si>
  <si>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</si>
  <si>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</si>
  <si>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</si>
  <si>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</si>
  <si>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</si>
  <si>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</si>
  <si>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</si>
  <si>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</si>
  <si>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</si>
  <si>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</si>
  <si>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</si>
  <si>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</si>
  <si>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</si>
  <si>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</si>
  <si>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</si>
  <si>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</si>
  <si>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</si>
  <si>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</si>
  <si>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</si>
  <si>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</si>
  <si>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</si>
  <si>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</si>
  <si>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</si>
  <si>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</si>
  <si>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</si>
  <si>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</si>
  <si>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</si>
  <si>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</si>
  <si>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</si>
  <si>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</si>
  <si>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</si>
  <si>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</si>
  <si>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</si>
  <si>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</si>
  <si>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</si>
  <si>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</si>
  <si>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</si>
  <si>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</si>
  <si>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</si>
  <si>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</si>
  <si>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</si>
  <si>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</si>
  <si>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</si>
  <si>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</si>
  <si>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</si>
  <si>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</si>
  <si>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</si>
  <si>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</si>
  <si>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</si>
  <si>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</si>
  <si>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</si>
  <si>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</si>
  <si>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</si>
  <si>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</si>
  <si>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</si>
  <si>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</si>
  <si>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</si>
  <si>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</si>
  <si>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</si>
  <si>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</si>
  <si>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</si>
  <si>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</si>
  <si>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</si>
  <si>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</si>
  <si>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</si>
  <si>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</si>
  <si>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</si>
  <si>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</si>
  <si>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</si>
  <si>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</si>
  <si>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</si>
  <si>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</si>
  <si>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</si>
  <si>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</si>
  <si>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</si>
  <si>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</si>
  <si>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</si>
  <si>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</si>
  <si>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</si>
  <si>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</si>
  <si>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</si>
  <si>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</si>
  <si>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</si>
  <si>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</si>
  <si>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</si>
  <si>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</si>
  <si>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</si>
  <si>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</si>
  <si>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</si>
  <si>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</si>
  <si>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</si>
  <si>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</si>
  <si>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</si>
  <si>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</si>
  <si>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</si>
  <si>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</si>
  <si>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</si>
  <si>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</si>
  <si>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</si>
  <si>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</si>
  <si>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</si>
  <si>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</si>
  <si>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</si>
  <si>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</si>
  <si>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</si>
  <si>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</si>
  <si>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</si>
  <si>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</si>
  <si>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</si>
  <si>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</si>
  <si>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</si>
  <si>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</si>
  <si>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</si>
  <si>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</si>
  <si>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</si>
  <si>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</si>
  <si>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</si>
  <si>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</si>
  <si>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</si>
  <si>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</si>
  <si>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</si>
  <si>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</si>
  <si>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</si>
  <si>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</si>
  <si>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</si>
  <si>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</si>
  <si>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</si>
  <si>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</si>
  <si>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</si>
  <si>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</si>
  <si>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</si>
  <si>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</si>
  <si>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</si>
  <si>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</si>
  <si>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</si>
  <si>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</si>
  <si>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</si>
  <si>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</si>
  <si>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</si>
  <si>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</si>
  <si>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</si>
  <si>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</si>
  <si>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</si>
  <si>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</si>
  <si>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</si>
  <si>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</si>
  <si>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</si>
  <si>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</si>
  <si>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</si>
  <si>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</si>
  <si>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</si>
  <si>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</si>
  <si>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</si>
  <si>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</si>
  <si>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</si>
  <si>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</si>
  <si>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</si>
  <si>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</si>
  <si>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</si>
  <si>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</si>
  <si>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</si>
  <si>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</si>
  <si>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</si>
  <si>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</si>
  <si>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</si>
  <si>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</si>
  <si>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</si>
  <si>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</si>
  <si>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</si>
  <si>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</si>
  <si>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</si>
  <si>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</si>
  <si>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</si>
  <si>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</si>
  <si>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</si>
  <si>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</si>
  <si>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</si>
  <si>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</si>
  <si>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</si>
  <si>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</si>
  <si>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</si>
  <si>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</si>
  <si>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</si>
  <si>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</si>
  <si>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</si>
  <si>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</si>
  <si>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</si>
  <si>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</si>
  <si>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</si>
  <si>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省CO2型リサイクル等高度化設備導入促進事業</t>
    <rPh sb="0" eb="1">
      <t>ショウ</t>
    </rPh>
    <rPh sb="4" eb="5">
      <t>ガタ</t>
    </rPh>
    <rPh sb="10" eb="11">
      <t>トウ</t>
    </rPh>
    <rPh sb="11" eb="14">
      <t>コウドカ</t>
    </rPh>
    <rPh sb="14" eb="16">
      <t>セツビ</t>
    </rPh>
    <rPh sb="16" eb="18">
      <t>ドウニュウ</t>
    </rPh>
    <rPh sb="18" eb="20">
      <t>ソクシン</t>
    </rPh>
    <rPh sb="20" eb="22">
      <t>ジギョウ</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</si>
  <si>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</si>
  <si>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</si>
  <si>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t>
  </si>
  <si>
    <t>特別会計に関する法律第85条第3項第一号ホ
特別会計に関する法律施行令第50条第7項第9号</t>
    <rPh sb="0" eb="2">
      <t>トクベツ</t>
    </rPh>
    <rPh sb="2" eb="4">
      <t>カイケイ</t>
    </rPh>
    <rPh sb="5" eb="6">
      <t>カン</t>
    </rPh>
    <rPh sb="8" eb="10">
      <t>ホウリツ</t>
    </rPh>
    <rPh sb="10" eb="11">
      <t>ダイ</t>
    </rPh>
    <rPh sb="13" eb="14">
      <t>ジョウ</t>
    </rPh>
    <rPh sb="14" eb="15">
      <t>ダイ</t>
    </rPh>
    <rPh sb="16" eb="17">
      <t>コウ</t>
    </rPh>
    <rPh sb="17" eb="18">
      <t>ダイ</t>
    </rPh>
    <rPh sb="18" eb="20">
      <t>イチゴウ</t>
    </rPh>
    <rPh sb="22" eb="24">
      <t>トクベツ</t>
    </rPh>
    <rPh sb="24" eb="26">
      <t>カイケイ</t>
    </rPh>
    <rPh sb="27" eb="28">
      <t>カン</t>
    </rPh>
    <rPh sb="30" eb="32">
      <t>ホウリツ</t>
    </rPh>
    <rPh sb="32" eb="35">
      <t>シコウレイ</t>
    </rPh>
    <rPh sb="35" eb="36">
      <t>ダイ</t>
    </rPh>
    <rPh sb="38" eb="39">
      <t>ジョウ</t>
    </rPh>
    <rPh sb="39" eb="40">
      <t>ダイ</t>
    </rPh>
    <rPh sb="41" eb="42">
      <t>コウ</t>
    </rPh>
    <rPh sb="42" eb="43">
      <t>ダイ</t>
    </rPh>
    <rPh sb="44" eb="45">
      <t>ゴウ</t>
    </rPh>
    <phoneticPr fontId="5"/>
  </si>
  <si>
    <t>プラスチック資源循環戦略(令和元年5月31日決定）</t>
    <rPh sb="6" eb="8">
      <t>シゲン</t>
    </rPh>
    <rPh sb="8" eb="10">
      <t>ジュンカン</t>
    </rPh>
    <rPh sb="10" eb="12">
      <t>センリャク</t>
    </rPh>
    <rPh sb="13" eb="15">
      <t>レイワ</t>
    </rPh>
    <rPh sb="15" eb="17">
      <t>ガンネン</t>
    </rPh>
    <rPh sb="18" eb="19">
      <t>ガツ</t>
    </rPh>
    <rPh sb="21" eb="22">
      <t>ニチ</t>
    </rPh>
    <rPh sb="22" eb="24">
      <t>ケッテイ</t>
    </rPh>
    <phoneticPr fontId="5"/>
  </si>
  <si>
    <t>「省CO2型リサイクル等高度化設備導入促進事業」は、省CO2型リサイクル高度化設備の導入を促すことによって、使用済製品等のリサイクルプロセス全体のエネルギー起源二酸化炭素の排出抑制を図り、併せて資源循環を推進するものである。</t>
    <rPh sb="11" eb="12">
      <t>トウ</t>
    </rPh>
    <phoneticPr fontId="5"/>
  </si>
  <si>
    <t>廃プラスチックや再生可能エネルギー設備等の低炭素製品を対象とした使用済製品等のリサイクルプロセス全体のエネルギー起源二酸化炭素の排出抑制及び再生資源の回収効率の向上を図るための省CO2型リサイクル高度化設備の導入に対して、補助を行う。(補助率：1/3～1/2)</t>
    <rPh sb="0" eb="1">
      <t>ハイ</t>
    </rPh>
    <rPh sb="8" eb="10">
      <t>サイセイ</t>
    </rPh>
    <rPh sb="10" eb="12">
      <t>カノウ</t>
    </rPh>
    <rPh sb="17" eb="19">
      <t>セツビ</t>
    </rPh>
    <rPh sb="19" eb="20">
      <t>トウ</t>
    </rPh>
    <rPh sb="21" eb="24">
      <t>テイタンソ</t>
    </rPh>
    <rPh sb="24" eb="26">
      <t>セイヒン</t>
    </rPh>
    <rPh sb="118" eb="121">
      <t>ホジョリツ</t>
    </rPh>
    <phoneticPr fontId="5"/>
  </si>
  <si>
    <t>-</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</si>
  <si>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</si>
  <si>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CO2排出削減量　</t>
  </si>
  <si>
    <t>t-CO2／年</t>
    <rPh sb="6" eb="7">
      <t>ネン</t>
    </rPh>
    <phoneticPr fontId="5"/>
  </si>
  <si>
    <t>平成29～令和元年度省ＣＯ２型リサイクル等高度化設備導入促進事業　完了実績報告書</t>
    <rPh sb="5" eb="7">
      <t>レイワ</t>
    </rPh>
    <rPh sb="7" eb="9">
      <t>ガンネン</t>
    </rPh>
    <phoneticPr fontId="5"/>
  </si>
  <si>
    <t>1tCO2当たりの削減コストを令和2年度までに平成28年度目標に対して、20パーセント削減する。</t>
    <rPh sb="5" eb="6">
      <t>ア</t>
    </rPh>
    <rPh sb="9" eb="11">
      <t>サクゲン</t>
    </rPh>
    <rPh sb="15" eb="17">
      <t>レイワ</t>
    </rPh>
    <rPh sb="18" eb="20">
      <t>ネンド</t>
    </rPh>
    <rPh sb="23" eb="25">
      <t>ヘイセイ</t>
    </rPh>
    <rPh sb="27" eb="29">
      <t>ネンド</t>
    </rPh>
    <rPh sb="29" eb="31">
      <t>モクヒョウ</t>
    </rPh>
    <rPh sb="32" eb="33">
      <t>タイ</t>
    </rPh>
    <rPh sb="43" eb="45">
      <t>サクゲン</t>
    </rPh>
    <phoneticPr fontId="5"/>
  </si>
  <si>
    <t>エネルギー起源CO2年間削減量１トンあたりの執行額</t>
  </si>
  <si>
    <t>・29、30、令和元年度（国費ベース）
各年度の国費投入額（円）／各年度事業によるCO2削減量×法定耐用年数９年</t>
    <rPh sb="7" eb="9">
      <t>レイワ</t>
    </rPh>
    <rPh sb="9" eb="10">
      <t>ガン</t>
    </rPh>
    <rPh sb="55" eb="56">
      <t>ネン</t>
    </rPh>
    <phoneticPr fontId="5"/>
  </si>
  <si>
    <t>CO2削減に係る費用（円）／CO2削減量（t-CO2）</t>
  </si>
  <si>
    <t>設備導入件数</t>
    <rPh sb="0" eb="2">
      <t>セツビ</t>
    </rPh>
    <rPh sb="2" eb="4">
      <t>ドウニュウ</t>
    </rPh>
    <rPh sb="4" eb="5">
      <t>ケン</t>
    </rPh>
    <rPh sb="5" eb="6">
      <t>スウ</t>
    </rPh>
    <phoneticPr fontId="5"/>
  </si>
  <si>
    <t>台</t>
    <rPh sb="0" eb="1">
      <t>ダイ</t>
    </rPh>
    <phoneticPr fontId="5"/>
  </si>
  <si>
    <t>採択金額(百万)/設備導入件数　　　</t>
    <rPh sb="0" eb="2">
      <t>サイタク</t>
    </rPh>
    <rPh sb="2" eb="4">
      <t>キンガク</t>
    </rPh>
    <rPh sb="5" eb="7">
      <t>ヒャクマン</t>
    </rPh>
    <rPh sb="9" eb="11">
      <t>セツビ</t>
    </rPh>
    <rPh sb="11" eb="13">
      <t>ドウニュウ</t>
    </rPh>
    <rPh sb="13" eb="15">
      <t>ケンスウ</t>
    </rPh>
    <phoneticPr fontId="5"/>
  </si>
  <si>
    <t>百万/件</t>
    <rPh sb="0" eb="2">
      <t>ヒャクマン</t>
    </rPh>
    <rPh sb="3" eb="4">
      <t>ケン</t>
    </rPh>
    <phoneticPr fontId="5"/>
  </si>
  <si>
    <t>採択金額(百万)/採択件数　　　</t>
    <rPh sb="5" eb="7">
      <t>ヒャクマン</t>
    </rPh>
    <phoneticPr fontId="5"/>
  </si>
  <si>
    <t>1328/59</t>
  </si>
  <si>
    <t>1301/38</t>
  </si>
  <si>
    <t>８１７８／１０４</t>
    <phoneticPr fontId="5"/>
  </si>
  <si>
    <t>１　地球温暖化対策の推進</t>
  </si>
  <si>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</si>
  <si>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万ｔ-CO2/年</t>
    <rPh sb="0" eb="1">
      <t>マン</t>
    </rPh>
    <rPh sb="7" eb="8">
      <t>ネン</t>
    </rPh>
    <phoneticPr fontId="5"/>
  </si>
  <si>
    <t>中小のリサイクル事業者の負担を軽減し、省CO2型リサイクル高度化設備の導入によるCO2排出量の削減を促進することは、国として支援するべき重要な施策といえる。</t>
    <rPh sb="0" eb="2">
      <t>チュウショウ</t>
    </rPh>
    <rPh sb="8" eb="11">
      <t>ジギョウシャ</t>
    </rPh>
    <rPh sb="12" eb="14">
      <t>フタン</t>
    </rPh>
    <rPh sb="15" eb="17">
      <t>ケイゲン</t>
    </rPh>
    <rPh sb="35" eb="37">
      <t>ドウニュウ</t>
    </rPh>
    <rPh sb="43" eb="46">
      <t>ハイシュツリョウ</t>
    </rPh>
    <rPh sb="47" eb="49">
      <t>サクゲン</t>
    </rPh>
    <rPh sb="50" eb="52">
      <t>ソクシン</t>
    </rPh>
    <rPh sb="58" eb="59">
      <t>クニ</t>
    </rPh>
    <rPh sb="62" eb="64">
      <t>シエン</t>
    </rPh>
    <rPh sb="68" eb="70">
      <t>ジュウヨウ</t>
    </rPh>
    <rPh sb="71" eb="73">
      <t>セサク</t>
    </rPh>
    <phoneticPr fontId="5"/>
  </si>
  <si>
    <t>低炭素型社会及び循環型社会を構築するためには、国の主導により省CO2型リサイクル高度化設備を導入することが必要である。</t>
    <rPh sb="0" eb="3">
      <t>テイタンソ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5">
      <t>ガタ</t>
    </rPh>
    <rPh sb="40" eb="43">
      <t>コウドカ</t>
    </rPh>
    <rPh sb="43" eb="45">
      <t>セツビ</t>
    </rPh>
    <rPh sb="46" eb="48">
      <t>ドウニュウ</t>
    </rPh>
    <rPh sb="53" eb="55">
      <t>ヒツヨウ</t>
    </rPh>
    <phoneticPr fontId="5"/>
  </si>
  <si>
    <t>CO2排出量の削減は急務であり、省CO2型リサイクル高度化設備の普及は有効な手段である。
また、中国等による禁輸措置の影響で国内における廃プラスチックの滞留は喫緊の課題であり、早急にプラスチックの高度リサイクル体制を整備する必要がある。</t>
    <rPh sb="3" eb="6">
      <t>ハイシュツリョウ</t>
    </rPh>
    <rPh sb="7" eb="9">
      <t>サクゲン</t>
    </rPh>
    <rPh sb="10" eb="12">
      <t>キュウム</t>
    </rPh>
    <rPh sb="32" eb="34">
      <t>フキュウ</t>
    </rPh>
    <rPh sb="35" eb="37">
      <t>ユウコウ</t>
    </rPh>
    <rPh sb="38" eb="40">
      <t>シュダン</t>
    </rPh>
    <rPh sb="48" eb="50">
      <t>チュウゴク</t>
    </rPh>
    <rPh sb="50" eb="51">
      <t>トウ</t>
    </rPh>
    <rPh sb="54" eb="56">
      <t>キンユ</t>
    </rPh>
    <rPh sb="56" eb="58">
      <t>ソチ</t>
    </rPh>
    <rPh sb="59" eb="61">
      <t>エイキョウ</t>
    </rPh>
    <rPh sb="62" eb="64">
      <t>コクナイ</t>
    </rPh>
    <rPh sb="68" eb="69">
      <t>ハイ</t>
    </rPh>
    <rPh sb="76" eb="78">
      <t>タイリュウ</t>
    </rPh>
    <rPh sb="79" eb="81">
      <t>キッキン</t>
    </rPh>
    <rPh sb="82" eb="84">
      <t>カダイ</t>
    </rPh>
    <rPh sb="88" eb="90">
      <t>ソウキュウ</t>
    </rPh>
    <rPh sb="98" eb="100">
      <t>コウド</t>
    </rPh>
    <rPh sb="105" eb="107">
      <t>タイセイ</t>
    </rPh>
    <rPh sb="108" eb="110">
      <t>セイビ</t>
    </rPh>
    <rPh sb="112" eb="114">
      <t>ヒツヨウ</t>
    </rPh>
    <phoneticPr fontId="5"/>
  </si>
  <si>
    <t>無</t>
  </si>
  <si>
    <t>補助事業者の選定は、外部有識者による審査委員会で策定した審査基準に基づき、事務局が公平な審査を経たものであり、CO2削減の効果がある技術を用いた技術や、その実効性を備えたものである。</t>
    <rPh sb="0" eb="2">
      <t>ホジョ</t>
    </rPh>
    <rPh sb="2" eb="5">
      <t>ジギョウシャ</t>
    </rPh>
    <rPh sb="6" eb="8">
      <t>センテイ</t>
    </rPh>
    <rPh sb="10" eb="12">
      <t>ガイブ</t>
    </rPh>
    <rPh sb="12" eb="15">
      <t>ユウシキシャ</t>
    </rPh>
    <rPh sb="18" eb="20">
      <t>シンサ</t>
    </rPh>
    <rPh sb="20" eb="23">
      <t>イインカイ</t>
    </rPh>
    <rPh sb="24" eb="26">
      <t>サクテイ</t>
    </rPh>
    <rPh sb="28" eb="30">
      <t>シンサ</t>
    </rPh>
    <rPh sb="30" eb="32">
      <t>キジュン</t>
    </rPh>
    <rPh sb="33" eb="34">
      <t>モト</t>
    </rPh>
    <rPh sb="37" eb="40">
      <t>ジムキョク</t>
    </rPh>
    <rPh sb="41" eb="43">
      <t>コウヘイ</t>
    </rPh>
    <rPh sb="44" eb="46">
      <t>シンサ</t>
    </rPh>
    <rPh sb="47" eb="48">
      <t>ヘ</t>
    </rPh>
    <rPh sb="58" eb="60">
      <t>サクゲン</t>
    </rPh>
    <rPh sb="61" eb="63">
      <t>コウカ</t>
    </rPh>
    <rPh sb="66" eb="68">
      <t>ギジュツ</t>
    </rPh>
    <rPh sb="69" eb="70">
      <t>モチ</t>
    </rPh>
    <rPh sb="72" eb="74">
      <t>ギジュツ</t>
    </rPh>
    <rPh sb="78" eb="81">
      <t>ジッコウセイ</t>
    </rPh>
    <rPh sb="82" eb="83">
      <t>ソナ</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</si>
  <si>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</si>
  <si>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新なたリサイクルラインを設置するなど複数設備を同時に採択するなどにより単位当たりコストが上がっているものの、それぞれの設備導入に当たっては競争性の確保を担保しており、妥当な水準と評価できる。</t>
    <rPh sb="0" eb="1">
      <t>シン</t>
    </rPh>
    <rPh sb="12" eb="14">
      <t>セッチ</t>
    </rPh>
    <rPh sb="18" eb="20">
      <t>フクスウ</t>
    </rPh>
    <rPh sb="20" eb="22">
      <t>セツビ</t>
    </rPh>
    <rPh sb="23" eb="25">
      <t>ドウジ</t>
    </rPh>
    <rPh sb="26" eb="28">
      <t>サイタク</t>
    </rPh>
    <rPh sb="35" eb="37">
      <t>タンイ</t>
    </rPh>
    <rPh sb="37" eb="38">
      <t>ア</t>
    </rPh>
    <rPh sb="44" eb="45">
      <t>ア</t>
    </rPh>
    <rPh sb="59" eb="61">
      <t>セツビ</t>
    </rPh>
    <rPh sb="61" eb="63">
      <t>ドウニュウ</t>
    </rPh>
    <rPh sb="64" eb="65">
      <t>ア</t>
    </rPh>
    <rPh sb="69" eb="72">
      <t>キョウソウセイ</t>
    </rPh>
    <rPh sb="73" eb="75">
      <t>カクホ</t>
    </rPh>
    <rPh sb="76" eb="78">
      <t>タンポ</t>
    </rPh>
    <rPh sb="83" eb="85">
      <t>ダトウ</t>
    </rPh>
    <rPh sb="86" eb="88">
      <t>スイジュン</t>
    </rPh>
    <rPh sb="89" eb="91">
      <t>ヒョウカ</t>
    </rPh>
    <phoneticPr fontId="5"/>
  </si>
  <si>
    <t>事務費の予算対比3%以下（123百万円/4,644百万円）と効率の良い運営体制が確立されており、支出についても当事業に必要な管理費用等に絞られている。</t>
    <rPh sb="0" eb="3">
      <t>ジムヒ</t>
    </rPh>
    <rPh sb="4" eb="6">
      <t>ヨサン</t>
    </rPh>
    <rPh sb="6" eb="7">
      <t>タイ</t>
    </rPh>
    <rPh sb="7" eb="8">
      <t>ヒ</t>
    </rPh>
    <rPh sb="10" eb="12">
      <t>イカ</t>
    </rPh>
    <rPh sb="16" eb="18">
      <t>ヒャクマン</t>
    </rPh>
    <rPh sb="18" eb="19">
      <t>エン</t>
    </rPh>
    <rPh sb="25" eb="27">
      <t>ヒャクマン</t>
    </rPh>
    <rPh sb="27" eb="28">
      <t>エン</t>
    </rPh>
    <rPh sb="30" eb="32">
      <t>コウリツ</t>
    </rPh>
    <rPh sb="33" eb="34">
      <t>ヨ</t>
    </rPh>
    <rPh sb="35" eb="37">
      <t>ウンエイ</t>
    </rPh>
    <rPh sb="37" eb="39">
      <t>タイセイ</t>
    </rPh>
    <rPh sb="40" eb="42">
      <t>カクリツ</t>
    </rPh>
    <rPh sb="48" eb="50">
      <t>シシュツ</t>
    </rPh>
    <rPh sb="55" eb="56">
      <t>トウ</t>
    </rPh>
    <rPh sb="56" eb="58">
      <t>ジギョウ</t>
    </rPh>
    <rPh sb="59" eb="61">
      <t>ヒツヨウ</t>
    </rPh>
    <rPh sb="62" eb="64">
      <t>カンリ</t>
    </rPh>
    <rPh sb="64" eb="66">
      <t>ヒヨウ</t>
    </rPh>
    <rPh sb="66" eb="67">
      <t>ナド</t>
    </rPh>
    <rPh sb="68" eb="69">
      <t>シボ</t>
    </rPh>
    <phoneticPr fontId="5"/>
  </si>
  <si>
    <t>事業遂行のために必要な管理費用等に限定されており、年に3回の監査を行っている。</t>
    <rPh sb="0" eb="2">
      <t>ジギョウ</t>
    </rPh>
    <rPh sb="2" eb="4">
      <t>スイコウ</t>
    </rPh>
    <rPh sb="8" eb="10">
      <t>ヒツヨウ</t>
    </rPh>
    <rPh sb="11" eb="13">
      <t>カンリ</t>
    </rPh>
    <rPh sb="13" eb="15">
      <t>ヒヨウ</t>
    </rPh>
    <rPh sb="15" eb="16">
      <t>トウ</t>
    </rPh>
    <rPh sb="17" eb="19">
      <t>ゲンテイ</t>
    </rPh>
    <rPh sb="25" eb="26">
      <t>トシ</t>
    </rPh>
    <rPh sb="28" eb="29">
      <t>カイ</t>
    </rPh>
    <rPh sb="30" eb="32">
      <t>カンサ</t>
    </rPh>
    <rPh sb="33" eb="34">
      <t>オコナ</t>
    </rPh>
    <phoneticPr fontId="5"/>
  </si>
  <si>
    <t>‐</t>
  </si>
  <si>
    <t>中国等による禁輸措置の影響で世界的にリサイクル設備需要が高まり納期に遅れが生じたことや、新型コロナウィルスによる出荷停止の影響を受け繰越しが生じたものであり、妥当である。</t>
    <rPh sb="0" eb="2">
      <t>チュウゴク</t>
    </rPh>
    <rPh sb="2" eb="3">
      <t>トウ</t>
    </rPh>
    <rPh sb="6" eb="10">
      <t>キンユソチ</t>
    </rPh>
    <rPh sb="11" eb="13">
      <t>エイキョウ</t>
    </rPh>
    <rPh sb="14" eb="17">
      <t>セカイテキ</t>
    </rPh>
    <rPh sb="23" eb="25">
      <t>セツビ</t>
    </rPh>
    <rPh sb="25" eb="27">
      <t>ジュヨウ</t>
    </rPh>
    <rPh sb="28" eb="29">
      <t>タカ</t>
    </rPh>
    <rPh sb="31" eb="33">
      <t>ノウキ</t>
    </rPh>
    <rPh sb="34" eb="35">
      <t>オク</t>
    </rPh>
    <rPh sb="37" eb="38">
      <t>ショウ</t>
    </rPh>
    <rPh sb="44" eb="46">
      <t>シンガタ</t>
    </rPh>
    <rPh sb="56" eb="58">
      <t>シュッカ</t>
    </rPh>
    <rPh sb="58" eb="60">
      <t>テイシ</t>
    </rPh>
    <rPh sb="61" eb="63">
      <t>エイキョウ</t>
    </rPh>
    <rPh sb="64" eb="65">
      <t>ウ</t>
    </rPh>
    <rPh sb="66" eb="67">
      <t>ク</t>
    </rPh>
    <rPh sb="67" eb="68">
      <t>コ</t>
    </rPh>
    <rPh sb="70" eb="71">
      <t>ショウ</t>
    </rPh>
    <rPh sb="79" eb="81">
      <t>ダトウ</t>
    </rPh>
    <phoneticPr fontId="5"/>
  </si>
  <si>
    <t>採択後、補助事業の交付決定時において、相見積もりを徹底するなど、コスト削減や効率化を計っている。</t>
    <rPh sb="0" eb="2">
      <t>サイタク</t>
    </rPh>
    <rPh sb="2" eb="3">
      <t>ゴ</t>
    </rPh>
    <rPh sb="4" eb="6">
      <t>ホジョ</t>
    </rPh>
    <rPh sb="6" eb="8">
      <t>ジギョウ</t>
    </rPh>
    <rPh sb="9" eb="11">
      <t>コウフ</t>
    </rPh>
    <rPh sb="11" eb="13">
      <t>ケッテイ</t>
    </rPh>
    <rPh sb="13" eb="14">
      <t>ジ</t>
    </rPh>
    <rPh sb="19" eb="22">
      <t>アイミツ</t>
    </rPh>
    <rPh sb="25" eb="27">
      <t>テッテイ</t>
    </rPh>
    <rPh sb="35" eb="37">
      <t>サクゲン</t>
    </rPh>
    <rPh sb="38" eb="41">
      <t>コウリツカ</t>
    </rPh>
    <rPh sb="42" eb="43">
      <t>ハカ</t>
    </rPh>
    <phoneticPr fontId="5"/>
  </si>
  <si>
    <t>当該事業実施に当たっては、最も適切な手段・方法等により実施している。</t>
  </si>
  <si>
    <t>概ね活動見込みのとおりの実績が得られており、見合ったものである。</t>
  </si>
  <si>
    <t>民間団体による省CO2型リサイクル高度化設備を導入することによって、二酸化炭素排出量を削減すると同時に、持続可能な資源活用の取組拡大を促すことができた。</t>
  </si>
  <si>
    <t>中国等による禁輸措置の影響で世界的にリサイクル設備需要が高まり納期に遅れが生じたことや、新型コロナウィルスによる出荷停止の影響を受け繰越しが生じたものの、執行率は88％と高く、必要な設備に対し、価格競争力を持った調達を担保しつつ適切に補助金の拠出を行っている。</t>
    <rPh sb="77" eb="80">
      <t>シッコウリツ</t>
    </rPh>
    <rPh sb="85" eb="86">
      <t>タカ</t>
    </rPh>
    <rPh sb="88" eb="90">
      <t>ヒツヨウ</t>
    </rPh>
    <rPh sb="91" eb="93">
      <t>セツビ</t>
    </rPh>
    <rPh sb="94" eb="95">
      <t>タイ</t>
    </rPh>
    <rPh sb="97" eb="99">
      <t>カカク</t>
    </rPh>
    <rPh sb="99" eb="102">
      <t>キョウソウリョク</t>
    </rPh>
    <rPh sb="103" eb="104">
      <t>モ</t>
    </rPh>
    <rPh sb="106" eb="108">
      <t>チョウタツ</t>
    </rPh>
    <rPh sb="109" eb="111">
      <t>タンポ</t>
    </rPh>
    <rPh sb="114" eb="116">
      <t>テキセツ</t>
    </rPh>
    <rPh sb="117" eb="119">
      <t>ホジョ</t>
    </rPh>
    <rPh sb="119" eb="120">
      <t>キン</t>
    </rPh>
    <rPh sb="121" eb="123">
      <t>キョシュツ</t>
    </rPh>
    <rPh sb="124" eb="125">
      <t>オコナ</t>
    </rPh>
    <phoneticPr fontId="5"/>
  </si>
  <si>
    <t>令和2年度においても、引き続き、必要となる設備の導入に対し、価格競争力を持った調達を担保しつつ、適切に補助金の拠出を行う。</t>
    <rPh sb="0" eb="2">
      <t>レイワ</t>
    </rPh>
    <rPh sb="3" eb="5">
      <t>ネンド</t>
    </rPh>
    <rPh sb="11" eb="12">
      <t>ヒ</t>
    </rPh>
    <rPh sb="13" eb="14">
      <t>ツヅ</t>
    </rPh>
    <rPh sb="16" eb="18">
      <t>ヒツヨウ</t>
    </rPh>
    <rPh sb="21" eb="23">
      <t>セツビ</t>
    </rPh>
    <rPh sb="24" eb="26">
      <t>ドウニュウ</t>
    </rPh>
    <rPh sb="27" eb="28">
      <t>タイ</t>
    </rPh>
    <rPh sb="30" eb="32">
      <t>カカク</t>
    </rPh>
    <rPh sb="32" eb="34">
      <t>キョウソウ</t>
    </rPh>
    <rPh sb="34" eb="35">
      <t>リョク</t>
    </rPh>
    <rPh sb="36" eb="37">
      <t>モ</t>
    </rPh>
    <rPh sb="39" eb="41">
      <t>チョウタツ</t>
    </rPh>
    <rPh sb="42" eb="44">
      <t>タンポ</t>
    </rPh>
    <rPh sb="48" eb="50">
      <t>テキセツ</t>
    </rPh>
    <rPh sb="51" eb="53">
      <t>ホジョ</t>
    </rPh>
    <rPh sb="53" eb="54">
      <t>キン</t>
    </rPh>
    <rPh sb="55" eb="57">
      <t>キョシュツ</t>
    </rPh>
    <rPh sb="58" eb="59">
      <t>オコナ</t>
    </rPh>
    <phoneticPr fontId="5"/>
  </si>
  <si>
    <t>新27-001</t>
    <rPh sb="0" eb="1">
      <t>シン</t>
    </rPh>
    <phoneticPr fontId="5"/>
  </si>
  <si>
    <t>A.公益財団法人廃棄物・３Ｒ研究財団</t>
    <phoneticPr fontId="5"/>
  </si>
  <si>
    <t>B.株式会社青南商事</t>
  </si>
  <si>
    <t>事業費</t>
    <rPh sb="0" eb="3">
      <t>ジギョウヒ</t>
    </rPh>
    <phoneticPr fontId="5"/>
  </si>
  <si>
    <t>事務費</t>
    <rPh sb="0" eb="3">
      <t>ジムヒ</t>
    </rPh>
    <phoneticPr fontId="5"/>
  </si>
  <si>
    <t>設備導入に対する補助金</t>
    <rPh sb="0" eb="2">
      <t>セツビ</t>
    </rPh>
    <rPh sb="2" eb="4">
      <t>ドウニュウ</t>
    </rPh>
    <rPh sb="5" eb="6">
      <t>タイ</t>
    </rPh>
    <rPh sb="8" eb="11">
      <t>ホジョキン</t>
    </rPh>
    <phoneticPr fontId="5"/>
  </si>
  <si>
    <t>職員給与、諸謝金、旅費、通信・運搬費等</t>
    <rPh sb="0" eb="2">
      <t>ショクイン</t>
    </rPh>
    <rPh sb="2" eb="4">
      <t>キュウヨ</t>
    </rPh>
    <phoneticPr fontId="5"/>
  </si>
  <si>
    <t>株式会社青南商事への設備導入に対する補助金</t>
    <rPh sb="4" eb="5">
      <t>アオ</t>
    </rPh>
    <rPh sb="5" eb="6">
      <t>ミナミ</t>
    </rPh>
    <rPh sb="6" eb="8">
      <t>ショウジ</t>
    </rPh>
    <rPh sb="10" eb="12">
      <t>セツビ</t>
    </rPh>
    <rPh sb="12" eb="14">
      <t>ドウニュウ</t>
    </rPh>
    <rPh sb="15" eb="16">
      <t>タイ</t>
    </rPh>
    <rPh sb="18" eb="21">
      <t>ホジョキン</t>
    </rPh>
    <phoneticPr fontId="5"/>
  </si>
  <si>
    <t>C.平林金属株式会社</t>
  </si>
  <si>
    <t>D.ガラスリソーシング株式会社</t>
  </si>
  <si>
    <t>平林金属株式会社への設備導入に対する補助金</t>
    <rPh sb="0" eb="2">
      <t>ヒラバヤシ</t>
    </rPh>
    <rPh sb="2" eb="4">
      <t>キンゾク</t>
    </rPh>
    <rPh sb="4" eb="8">
      <t>カブシキガイシャ</t>
    </rPh>
    <rPh sb="10" eb="12">
      <t>セツビ</t>
    </rPh>
    <rPh sb="12" eb="14">
      <t>ドウニュウ</t>
    </rPh>
    <rPh sb="15" eb="16">
      <t>タイ</t>
    </rPh>
    <rPh sb="18" eb="21">
      <t>ホジョキン</t>
    </rPh>
    <phoneticPr fontId="5"/>
  </si>
  <si>
    <t>ガラスリソーシング株式会社への設備導入に対する補助金</t>
    <rPh sb="15" eb="17">
      <t>セツビ</t>
    </rPh>
    <rPh sb="17" eb="19">
      <t>ドウニュウ</t>
    </rPh>
    <rPh sb="20" eb="21">
      <t>タイ</t>
    </rPh>
    <rPh sb="23" eb="26">
      <t>ホジョキン</t>
    </rPh>
    <phoneticPr fontId="5"/>
  </si>
  <si>
    <t>E.　太平洋セメント株式会社</t>
    <rPh sb="3" eb="6">
      <t>タイヘイヨウ</t>
    </rPh>
    <rPh sb="10" eb="14">
      <t>カブシキガイシャ</t>
    </rPh>
    <phoneticPr fontId="5"/>
  </si>
  <si>
    <t>太平洋セメント株式会社への設備導入に対する補助金</t>
    <rPh sb="0" eb="3">
      <t>タイヘイヨウ</t>
    </rPh>
    <rPh sb="7" eb="11">
      <t>カブシキガイシャ</t>
    </rPh>
    <rPh sb="13" eb="15">
      <t>セツビ</t>
    </rPh>
    <rPh sb="15" eb="17">
      <t>ドウニュウ</t>
    </rPh>
    <rPh sb="18" eb="19">
      <t>タイ</t>
    </rPh>
    <rPh sb="21" eb="24">
      <t>ホジョキン</t>
    </rPh>
    <phoneticPr fontId="5"/>
  </si>
  <si>
    <t>公益財団法人廃棄物・３Ｒ研究財団</t>
  </si>
  <si>
    <t>間接補助金に係る審査・交付業務</t>
    <rPh sb="0" eb="2">
      <t>カンセツ</t>
    </rPh>
    <rPh sb="2" eb="5">
      <t>ホジョキン</t>
    </rPh>
    <rPh sb="6" eb="7">
      <t>カカ</t>
    </rPh>
    <rPh sb="8" eb="10">
      <t>シンサ</t>
    </rPh>
    <rPh sb="11" eb="13">
      <t>コウフ</t>
    </rPh>
    <phoneticPr fontId="5"/>
  </si>
  <si>
    <t>補助金等交付</t>
  </si>
  <si>
    <t>株式会社青南商事</t>
    <rPh sb="0" eb="4">
      <t>カブシキガイシャ</t>
    </rPh>
    <rPh sb="4" eb="6">
      <t>セイナン</t>
    </rPh>
    <rPh sb="6" eb="8">
      <t>ショウジ</t>
    </rPh>
    <phoneticPr fontId="5"/>
  </si>
  <si>
    <t>省CO2型リサイクル高度化設備の導入</t>
  </si>
  <si>
    <t>平林金属株式会社</t>
    <rPh sb="0" eb="8">
      <t>ヒラバヤシキンゾクカブシキガイシャ</t>
    </rPh>
    <phoneticPr fontId="5"/>
  </si>
  <si>
    <t>柴田産業株式会社</t>
  </si>
  <si>
    <t>田子金属株式会社</t>
  </si>
  <si>
    <t>株式会社ヤマモト</t>
  </si>
  <si>
    <t>阪和興業株式会社</t>
  </si>
  <si>
    <t>三報物産株式会社</t>
  </si>
  <si>
    <t>株式会社エコネコル</t>
  </si>
  <si>
    <t>ガラスリソーシング株式会社</t>
  </si>
  <si>
    <t>協栄産業株式会社（Ftoﾀﾞｲﾚｸﾄﾘｻｲｸﾙ設備）</t>
  </si>
  <si>
    <t>協栄産業株式会社（ﾒｶﾆｶﾙﾘｻｲｸﾙ設備）</t>
  </si>
  <si>
    <t>共和観光株式会社</t>
  </si>
  <si>
    <t>株式会社エコマテリアル</t>
  </si>
  <si>
    <t>株式会社タイボー</t>
  </si>
  <si>
    <t>福井環境事業株式会社</t>
  </si>
  <si>
    <t>株式会社ヒカリワールド</t>
  </si>
  <si>
    <t>エム・エム・プラスチック株式会社</t>
  </si>
  <si>
    <t>株式会社パックス</t>
  </si>
  <si>
    <t>太平洋セメント株式会社</t>
    <rPh sb="0" eb="3">
      <t>タイヘイヨウ</t>
    </rPh>
    <rPh sb="7" eb="11">
      <t>カブシキガイシャ</t>
    </rPh>
    <phoneticPr fontId="5"/>
  </si>
  <si>
    <t>富士加飾株式会社</t>
  </si>
  <si>
    <t>-</t>
    <phoneticPr fontId="5"/>
  </si>
  <si>
    <t>0035</t>
    <phoneticPr fontId="5"/>
  </si>
  <si>
    <t>省CO2型の設備導入の推進および、再生材活用により新たな化石燃料資源の使用量が削減されることにより、CO2排出量の削減に寄与する。</t>
    <rPh sb="0" eb="1">
      <t>ショウ</t>
    </rPh>
    <rPh sb="4" eb="5">
      <t>ガタ</t>
    </rPh>
    <rPh sb="6" eb="8">
      <t>セツビ</t>
    </rPh>
    <rPh sb="8" eb="10">
      <t>ドウニュウ</t>
    </rPh>
    <rPh sb="11" eb="13">
      <t>スイシン</t>
    </rPh>
    <rPh sb="17" eb="20">
      <t>サイセイザイ</t>
    </rPh>
    <rPh sb="20" eb="22">
      <t>カツヨウ</t>
    </rPh>
    <rPh sb="25" eb="26">
      <t>アラ</t>
    </rPh>
    <rPh sb="28" eb="30">
      <t>カセキ</t>
    </rPh>
    <rPh sb="30" eb="32">
      <t>ネンリョウ</t>
    </rPh>
    <rPh sb="32" eb="34">
      <t>シゲン</t>
    </rPh>
    <rPh sb="35" eb="38">
      <t>シヨウリョウ</t>
    </rPh>
    <rPh sb="39" eb="41">
      <t>サクゲン</t>
    </rPh>
    <rPh sb="53" eb="55">
      <t>ハイシュツ</t>
    </rPh>
    <rPh sb="55" eb="56">
      <t>リョウ</t>
    </rPh>
    <rPh sb="57" eb="59">
      <t>サクゲン</t>
    </rPh>
    <rPh sb="60" eb="62">
      <t>キヨ</t>
    </rPh>
    <phoneticPr fontId="5"/>
  </si>
  <si>
    <t>055</t>
    <phoneticPr fontId="5"/>
  </si>
  <si>
    <t>4170/102</t>
    <phoneticPr fontId="5"/>
  </si>
  <si>
    <t>-</t>
    <phoneticPr fontId="5"/>
  </si>
  <si>
    <t>△</t>
  </si>
  <si>
    <t>046</t>
    <phoneticPr fontId="5"/>
  </si>
  <si>
    <t>令和2年度より採択基準を見直し、省CO2削減効果の配点を高く設定することで、より削減効果の高い設備が導入される予定。</t>
    <rPh sb="0" eb="2">
      <t>レイワ</t>
    </rPh>
    <rPh sb="3" eb="4">
      <t>ネン</t>
    </rPh>
    <rPh sb="4" eb="5">
      <t>ド</t>
    </rPh>
    <rPh sb="7" eb="9">
      <t>サイタク</t>
    </rPh>
    <rPh sb="9" eb="11">
      <t>キジュン</t>
    </rPh>
    <rPh sb="12" eb="14">
      <t>ミナオ</t>
    </rPh>
    <rPh sb="16" eb="17">
      <t>ショウ</t>
    </rPh>
    <rPh sb="20" eb="22">
      <t>サクゲン</t>
    </rPh>
    <rPh sb="22" eb="24">
      <t>コウカ</t>
    </rPh>
    <rPh sb="25" eb="27">
      <t>ハイテン</t>
    </rPh>
    <rPh sb="28" eb="29">
      <t>タカ</t>
    </rPh>
    <rPh sb="30" eb="32">
      <t>セッテイ</t>
    </rPh>
    <rPh sb="40" eb="42">
      <t>サクゲン</t>
    </rPh>
    <rPh sb="42" eb="44">
      <t>コウカ</t>
    </rPh>
    <rPh sb="45" eb="46">
      <t>タカ</t>
    </rPh>
    <rPh sb="47" eb="49">
      <t>セツビ</t>
    </rPh>
    <rPh sb="50" eb="52">
      <t>ドウニュウ</t>
    </rPh>
    <rPh sb="55" eb="57">
      <t>ヨテイ</t>
    </rPh>
    <phoneticPr fontId="5"/>
  </si>
  <si>
    <t>室長　平尾　禎秀</t>
    <rPh sb="3" eb="5">
      <t>ヒラオ</t>
    </rPh>
    <rPh sb="6" eb="8">
      <t>ヨシヒデ</t>
    </rPh>
    <phoneticPr fontId="5"/>
  </si>
  <si>
    <t>省CO2型リサイクル高度化設備の導入によって抑制された使用済製品等のリサイクルプロセス全体のエネルギー起源二酸化炭素排出削減量を令和12年度において18,058,967t-CO2程度にする</t>
    <rPh sb="22" eb="24">
      <t>ヨクセイ</t>
    </rPh>
    <rPh sb="60" eb="62">
      <t>サクゲン</t>
    </rPh>
    <rPh sb="64" eb="66">
      <t>レイワ</t>
    </rPh>
    <rPh sb="68" eb="70">
      <t>ネンド</t>
    </rPh>
    <rPh sb="89" eb="91">
      <t>テイド</t>
    </rPh>
    <phoneticPr fontId="5"/>
  </si>
  <si>
    <t>-</t>
    <phoneticPr fontId="5"/>
  </si>
  <si>
    <t>-</t>
    <phoneticPr fontId="5"/>
  </si>
  <si>
    <t>-</t>
    <phoneticPr fontId="5"/>
  </si>
  <si>
    <t>事業の目的および必要性は理解できるものの、CO2排出削減量およびエネルギー起源CO2年間削減量1トンあたりの執行額という成果指標に係る実績のいずれもが目標値に比して未達となっていることに加えて、設備導入件数という活動指標についても見込みを下回っている。そうであるにもかかわらず、事業所管部局による「事業の有効性」に係る評価では、「概ね活動見込み通りの実績が得られており、（活動実績が見込みに）見合ったものである」と記載されており、実態と評価との間に乖離がある。併せて、点検結果の欄には、「執行率は88％と高く、必要な設備に対し、価格競争力を持った調達を担保しつつ適切に補助金の拠出を行っている」とあり、予算執行率の高さをもって補助金拠出が適切であるとしている点にも疑問がある。目標値／見込みに対して実績が下回っていることの要因ならびに課題がどこにあるのかを明らかにしたうえで、改善の方向性が示されるべきである。</t>
    <phoneticPr fontId="5"/>
  </si>
  <si>
    <t>外部有識者の所見の通り、実態と評価との間の乖離についての再確認を行うとともに、成果指標・活動指標いずれも目標値／見込みに対して実績が下回っていることの要因ならびに課題がどこにあるのかを明らかにしたうえで、改善の方向性を示すこと。</t>
    <phoneticPr fontId="5"/>
  </si>
  <si>
    <t>執行等改善</t>
  </si>
  <si>
    <t>本事業は、CO2排出削減とともに、リサイクルの推進を通じた資源循環を目的としています。令和元年度事業において、補助対象設備の１件あたりの規模が想定より大きかったことから、設備導入件数としては当初見込み116件に対し、活動実績が102件と下回る結果となりましたが、補助対象設備の規模が大きくなった分リサイクル量も増加し、資源循環の推進につながったことを踏まえ、おおむね見込み通りと評価しました。一方で、CO2排出量削減効果について、成果目標に対して成果実績が未達となっている点については、公募案件の審査にあたり、資源循環の項目に配点を高く設定しており、結果としてO2削減量の配点が低くなったことが一因であると考えており、令和２年度の事業からは、CO2削減量に係る配点を高くすることで、改善を図ってまいります。</t>
    <rPh sb="0" eb="1">
      <t>ホン</t>
    </rPh>
    <rPh sb="1" eb="3">
      <t>ジギョウ</t>
    </rPh>
    <rPh sb="8" eb="10">
      <t>ハイシュツ</t>
    </rPh>
    <rPh sb="10" eb="12">
      <t>サクゲン</t>
    </rPh>
    <rPh sb="23" eb="25">
      <t>スイシン</t>
    </rPh>
    <rPh sb="26" eb="27">
      <t>ツウ</t>
    </rPh>
    <rPh sb="29" eb="31">
      <t>シゲン</t>
    </rPh>
    <rPh sb="31" eb="33">
      <t>ジュンカン</t>
    </rPh>
    <rPh sb="34" eb="36">
      <t>モクテキ</t>
    </rPh>
    <rPh sb="43" eb="45">
      <t>レイワ</t>
    </rPh>
    <rPh sb="45" eb="48">
      <t>ガンネンド</t>
    </rPh>
    <rPh sb="48" eb="50">
      <t>ジギョウ</t>
    </rPh>
    <rPh sb="85" eb="87">
      <t>セツビ</t>
    </rPh>
    <rPh sb="87" eb="89">
      <t>ドウニュウ</t>
    </rPh>
    <rPh sb="89" eb="91">
      <t>ケンスウ</t>
    </rPh>
    <rPh sb="95" eb="97">
      <t>トウショ</t>
    </rPh>
    <rPh sb="97" eb="99">
      <t>ミコ</t>
    </rPh>
    <rPh sb="103" eb="104">
      <t>ケン</t>
    </rPh>
    <rPh sb="105" eb="106">
      <t>タイ</t>
    </rPh>
    <rPh sb="108" eb="110">
      <t>カツドウ</t>
    </rPh>
    <rPh sb="110" eb="112">
      <t>ジッセキ</t>
    </rPh>
    <rPh sb="116" eb="117">
      <t>ケン</t>
    </rPh>
    <rPh sb="118" eb="120">
      <t>シタマワ</t>
    </rPh>
    <rPh sb="121" eb="123">
      <t>ケッカ</t>
    </rPh>
    <rPh sb="131" eb="133">
      <t>ホジョ</t>
    </rPh>
    <rPh sb="133" eb="135">
      <t>タイショウ</t>
    </rPh>
    <rPh sb="135" eb="137">
      <t>セツビ</t>
    </rPh>
    <rPh sb="138" eb="140">
      <t>キボ</t>
    </rPh>
    <rPh sb="141" eb="142">
      <t>オオ</t>
    </rPh>
    <rPh sb="147" eb="148">
      <t>ブン</t>
    </rPh>
    <rPh sb="153" eb="154">
      <t>リョウ</t>
    </rPh>
    <rPh sb="155" eb="157">
      <t>ゾウカ</t>
    </rPh>
    <rPh sb="159" eb="161">
      <t>シゲン</t>
    </rPh>
    <rPh sb="161" eb="163">
      <t>ジュンカン</t>
    </rPh>
    <rPh sb="164" eb="166">
      <t>スイシン</t>
    </rPh>
    <rPh sb="175" eb="176">
      <t>フ</t>
    </rPh>
    <rPh sb="183" eb="185">
      <t>ミコ</t>
    </rPh>
    <rPh sb="186" eb="187">
      <t>ドオ</t>
    </rPh>
    <rPh sb="189" eb="191">
      <t>ヒョウカ</t>
    </rPh>
    <rPh sb="196" eb="198">
      <t>イッポウ</t>
    </rPh>
    <rPh sb="203" eb="205">
      <t>ハイシュツ</t>
    </rPh>
    <rPh sb="205" eb="206">
      <t>リョウ</t>
    </rPh>
    <rPh sb="206" eb="208">
      <t>サクゲン</t>
    </rPh>
    <rPh sb="208" eb="210">
      <t>コウカ</t>
    </rPh>
    <rPh sb="215" eb="217">
      <t>セイカ</t>
    </rPh>
    <rPh sb="217" eb="219">
      <t>モクヒョウ</t>
    </rPh>
    <rPh sb="220" eb="221">
      <t>タイ</t>
    </rPh>
    <rPh sb="223" eb="225">
      <t>セイカ</t>
    </rPh>
    <rPh sb="225" eb="227">
      <t>ジッセキ</t>
    </rPh>
    <rPh sb="228" eb="230">
      <t>ミタツ</t>
    </rPh>
    <rPh sb="236" eb="237">
      <t>テン</t>
    </rPh>
    <rPh sb="243" eb="245">
      <t>コウボ</t>
    </rPh>
    <rPh sb="245" eb="247">
      <t>アンケン</t>
    </rPh>
    <rPh sb="248" eb="250">
      <t>シンサ</t>
    </rPh>
    <rPh sb="255" eb="257">
      <t>シゲン</t>
    </rPh>
    <rPh sb="257" eb="259">
      <t>ジュンカン</t>
    </rPh>
    <rPh sb="260" eb="262">
      <t>コウモク</t>
    </rPh>
    <rPh sb="263" eb="265">
      <t>ハイテン</t>
    </rPh>
    <rPh sb="266" eb="267">
      <t>タカ</t>
    </rPh>
    <rPh sb="268" eb="270">
      <t>セッテイ</t>
    </rPh>
    <rPh sb="275" eb="277">
      <t>ケッカ</t>
    </rPh>
    <rPh sb="284" eb="285">
      <t>リョウ</t>
    </rPh>
    <rPh sb="286" eb="288">
      <t>ハイテン</t>
    </rPh>
    <rPh sb="289" eb="290">
      <t>ヒク</t>
    </rPh>
    <rPh sb="303" eb="304">
      <t>カンガ</t>
    </rPh>
    <rPh sb="309" eb="311">
      <t>レイワ</t>
    </rPh>
    <rPh sb="312" eb="314">
      <t>ネンド</t>
    </rPh>
    <rPh sb="315" eb="31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</si>
</sst>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21689</xdr:colOff>
      <xdr:row>747</xdr:row>
      <xdr:rowOff>131728</xdr:rowOff>
    </xdr:from>
    <xdr:to>
      <xdr:col>28</xdr:col>
      <xdr:colOff>24790</xdr:colOff>
      <xdr:row>748</xdr:row>
      <xdr:rowOff>230800</xdr:rowOff>
    </xdr:to>
    <xdr:cxnSp macro="">
      <xdr:nvCxnSpPr>
        <xdr:cNvPr id="2" name="直線矢印コネクタ 1"/>
        <xdr:cNvCxnSpPr/>
      </xdr:nvCxnSpPr>
      <xdr:spPr>
        <a:xfrm>
          <a:off x="5067365" y="46349431"/>
          <a:ext cx="3101" cy="4508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100403</xdr:colOff>
      <xdr:row>744</xdr:row>
      <xdr:rowOff>229261</xdr:rowOff>
    </xdr:from>
    <xdr:ext cx="1261884" cy="292452"/>
    <xdr:sp macro="" textlink="">
      <xdr:nvSpPr>
        <xdr:cNvPr id="3" name="テキスト ボックス 2"/>
        <xdr:cNvSpPr txBox="1"/>
      </xdr:nvSpPr>
      <xdr:spPr>
        <a:xfrm>
          <a:off x="4425268" y="4539149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補助金等交付</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14</xdr:col>
      <xdr:colOff>172676</xdr:colOff>
      <xdr:row>741</xdr:row>
      <xdr:rowOff>0</xdr:rowOff>
    </xdr:from>
    <xdr:ext cx="5022401" cy="659155"/>
    <xdr:sp macro="" textlink="">
      <xdr:nvSpPr>
        <xdr:cNvPr id="4" name="テキスト ボックス 3"/>
        <xdr:cNvSpPr txBox="1"/>
      </xdr:nvSpPr>
      <xdr:spPr>
        <a:xfrm>
          <a:off x="2695514" y="44106757"/>
          <a:ext cx="5022401" cy="6591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環境省</a:t>
          </a:r>
          <a:r>
            <a:rPr kumimoji="1" lang="ja-JP" altLang="ja-JP" sz="1600">
              <a:solidFill>
                <a:schemeClr val="dk1"/>
              </a:solidFill>
              <a:effectLst/>
              <a:latin typeface="+mn-lt"/>
              <a:ea typeface="+mn-ea"/>
              <a:cs typeface="+mn-cs"/>
            </a:rPr>
            <a:t>　４，６４４百万</a:t>
          </a:r>
          <a:endParaRPr kumimoji="1" lang="en-US" altLang="ja-JP" sz="2400"/>
        </a:p>
        <a:p>
          <a:r>
            <a:rPr kumimoji="1" lang="ja-JP" altLang="en-US" sz="1600"/>
            <a:t>事業名：省</a:t>
          </a:r>
          <a:r>
            <a:rPr kumimoji="1" lang="en-US" altLang="ja-JP" sz="1600"/>
            <a:t>CO2</a:t>
          </a:r>
          <a:r>
            <a:rPr kumimoji="1" lang="ja-JP" altLang="en-US" sz="1600"/>
            <a:t>型リサイクル等高度化設備導入促進事業</a:t>
          </a:r>
          <a:endParaRPr kumimoji="1" lang="en-US" altLang="ja-JP" sz="1600"/>
        </a:p>
      </xdr:txBody>
    </xdr:sp>
    <xdr:clientData/>
  </xdr:oneCellAnchor>
  <xdr:twoCellAnchor>
    <xdr:from>
      <xdr:col>27</xdr:col>
      <xdr:colOff>178101</xdr:colOff>
      <xdr:row>742</xdr:row>
      <xdr:rowOff>317710</xdr:rowOff>
    </xdr:from>
    <xdr:to>
      <xdr:col>28</xdr:col>
      <xdr:colOff>422</xdr:colOff>
      <xdr:row>744</xdr:row>
      <xdr:rowOff>185048</xdr:rowOff>
    </xdr:to>
    <xdr:cxnSp macro="">
      <xdr:nvCxnSpPr>
        <xdr:cNvPr id="5" name="直線矢印コネクタ 4"/>
        <xdr:cNvCxnSpPr/>
      </xdr:nvCxnSpPr>
      <xdr:spPr>
        <a:xfrm flipH="1">
          <a:off x="5043574" y="44776291"/>
          <a:ext cx="2524" cy="570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745</xdr:row>
      <xdr:rowOff>185972</xdr:rowOff>
    </xdr:from>
    <xdr:ext cx="6571611" cy="649359"/>
    <xdr:sp macro="" textlink="">
      <xdr:nvSpPr>
        <xdr:cNvPr id="6" name="テキスト ボックス 5"/>
        <xdr:cNvSpPr txBox="1"/>
      </xdr:nvSpPr>
      <xdr:spPr>
        <a:xfrm>
          <a:off x="2162432" y="45700026"/>
          <a:ext cx="6571611" cy="6493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t>A. </a:t>
          </a:r>
          <a:r>
            <a:rPr kumimoji="1" lang="ja-JP" altLang="en-US" sz="1400"/>
            <a:t>公益財団法人廃棄物・３Ｒ研究財団</a:t>
          </a:r>
          <a:endParaRPr kumimoji="1" lang="en-US" altLang="ja-JP" sz="1400"/>
        </a:p>
        <a:p>
          <a:pPr algn="ctr"/>
          <a:r>
            <a:rPr kumimoji="1" lang="ja-JP" altLang="en-US" sz="1400"/>
            <a:t>交付総額：４，６４４百万円（うち、事務費：１２３百万円、</a:t>
          </a:r>
          <a:r>
            <a:rPr kumimoji="1" lang="en-US" altLang="ja-JP" sz="1400"/>
            <a:t>R2</a:t>
          </a:r>
          <a:r>
            <a:rPr kumimoji="1" lang="ja-JP" altLang="en-US" sz="1400"/>
            <a:t>支払分：３５１百万円含む）</a:t>
          </a:r>
          <a:r>
            <a:rPr kumimoji="1" lang="en-US" altLang="ja-JP" sz="1600"/>
            <a:t>	</a:t>
          </a:r>
        </a:p>
      </xdr:txBody>
    </xdr:sp>
    <xdr:clientData/>
  </xdr:oneCellAnchor>
  <xdr:oneCellAnchor>
    <xdr:from>
      <xdr:col>16</xdr:col>
      <xdr:colOff>8584</xdr:colOff>
      <xdr:row>749</xdr:row>
      <xdr:rowOff>293201</xdr:rowOff>
    </xdr:from>
    <xdr:ext cx="4714875" cy="742035"/>
    <xdr:sp macro="" textlink="">
      <xdr:nvSpPr>
        <xdr:cNvPr id="12" name="テキスト ボックス 11"/>
        <xdr:cNvSpPr txBox="1"/>
      </xdr:nvSpPr>
      <xdr:spPr>
        <a:xfrm>
          <a:off x="2891827" y="47214552"/>
          <a:ext cx="4714875" cy="74203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200"/>
            <a:t>民間団体等</a:t>
          </a:r>
        </a:p>
        <a:p>
          <a:pPr algn="ctr"/>
          <a:r>
            <a:rPr kumimoji="1" lang="ja-JP" altLang="en-US" sz="1200"/>
            <a:t>（交付決定件数：１０２件）</a:t>
          </a:r>
        </a:p>
        <a:p>
          <a:pPr algn="ctr"/>
          <a:r>
            <a:rPr kumimoji="1" lang="ja-JP" altLang="en-US" sz="1200"/>
            <a:t>事業補助費総額：４，１７０百万円</a:t>
          </a:r>
          <a:r>
            <a:rPr kumimoji="1" lang="ja-JP" altLang="ja-JP" sz="1100">
              <a:solidFill>
                <a:schemeClr val="dk1"/>
              </a:solidFill>
              <a:effectLst/>
              <a:latin typeface="+mn-lt"/>
              <a:ea typeface="+mn-ea"/>
              <a:cs typeface="+mn-cs"/>
            </a:rPr>
            <a:t>（対象設備費の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を上限に補助）</a:t>
          </a:r>
          <a:endParaRPr kumimoji="1" lang="en-US" altLang="ja-JP" sz="1100"/>
        </a:p>
      </xdr:txBody>
    </xdr:sp>
    <xdr:clientData/>
  </xdr:oneCellAnchor>
  <xdr:oneCellAnchor>
    <xdr:from>
      <xdr:col>25</xdr:col>
      <xdr:colOff>166667</xdr:colOff>
      <xdr:row>749</xdr:row>
      <xdr:rowOff>0</xdr:rowOff>
    </xdr:from>
    <xdr:ext cx="954107" cy="292452"/>
    <xdr:sp macro="" textlink="">
      <xdr:nvSpPr>
        <xdr:cNvPr id="13" name="テキスト ボックス 12"/>
        <xdr:cNvSpPr txBox="1"/>
      </xdr:nvSpPr>
      <xdr:spPr>
        <a:xfrm>
          <a:off x="4671735" y="46921351"/>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間接補助</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6</xdr:col>
      <xdr:colOff>163048</xdr:colOff>
      <xdr:row>755</xdr:row>
      <xdr:rowOff>134673</xdr:rowOff>
    </xdr:from>
    <xdr:ext cx="1760070" cy="1049867"/>
    <xdr:sp macro="" textlink="">
      <xdr:nvSpPr>
        <xdr:cNvPr id="14" name="テキスト ボックス 13"/>
        <xdr:cNvSpPr txBox="1"/>
      </xdr:nvSpPr>
      <xdr:spPr>
        <a:xfrm>
          <a:off x="1244264" y="49166970"/>
          <a:ext cx="1760070" cy="1049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B.</a:t>
          </a:r>
          <a:r>
            <a:rPr kumimoji="1" lang="ja-JP" altLang="en-US" sz="1100"/>
            <a:t>株式会社青南商事　等</a:t>
          </a:r>
          <a:endParaRPr kumimoji="1" lang="en-US" altLang="ja-JP" sz="1100"/>
        </a:p>
        <a:p>
          <a:r>
            <a:rPr kumimoji="1" lang="en-US" altLang="ja-JP" sz="1100"/>
            <a:t>【</a:t>
          </a:r>
          <a:r>
            <a:rPr kumimoji="1" lang="ja-JP" altLang="en-US" sz="1100"/>
            <a:t>太陽光パネルリサイクル</a:t>
          </a:r>
          <a:endParaRPr kumimoji="1" lang="en-US" altLang="ja-JP" sz="1100"/>
        </a:p>
        <a:p>
          <a:r>
            <a:rPr kumimoji="1" lang="ja-JP" altLang="en-US" sz="1100"/>
            <a:t>設備導入事業</a:t>
          </a:r>
          <a:r>
            <a:rPr kumimoji="1" lang="en-US" altLang="ja-JP" sz="1100"/>
            <a:t>】</a:t>
          </a:r>
        </a:p>
        <a:p>
          <a:r>
            <a:rPr kumimoji="1" lang="ja-JP" altLang="en-US" sz="1100"/>
            <a:t>７５百万円（１件）</a:t>
          </a:r>
        </a:p>
        <a:p>
          <a:endParaRPr kumimoji="1" lang="ja-JP" altLang="en-US" sz="1100"/>
        </a:p>
        <a:p>
          <a:endParaRPr kumimoji="1" lang="ja-JP" altLang="en-US" sz="1100"/>
        </a:p>
      </xdr:txBody>
    </xdr:sp>
    <xdr:clientData/>
  </xdr:oneCellAnchor>
  <xdr:oneCellAnchor>
    <xdr:from>
      <xdr:col>17</xdr:col>
      <xdr:colOff>165949</xdr:colOff>
      <xdr:row>755</xdr:row>
      <xdr:rowOff>118884</xdr:rowOff>
    </xdr:from>
    <xdr:ext cx="1728497" cy="1028786"/>
    <xdr:sp macro="" textlink="">
      <xdr:nvSpPr>
        <xdr:cNvPr id="15" name="テキスト ボックス 14"/>
        <xdr:cNvSpPr txBox="1"/>
      </xdr:nvSpPr>
      <xdr:spPr>
        <a:xfrm>
          <a:off x="3229395" y="49151181"/>
          <a:ext cx="1728497" cy="10287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C.</a:t>
          </a:r>
          <a:r>
            <a:rPr kumimoji="1" lang="ja-JP" altLang="en-US" sz="1100"/>
            <a:t>平林金属株式会社　等</a:t>
          </a:r>
          <a:endParaRPr kumimoji="1" lang="en-US" altLang="ja-JP" sz="1100"/>
        </a:p>
        <a:p>
          <a:r>
            <a:rPr kumimoji="1" lang="en-US" altLang="ja-JP" sz="1100"/>
            <a:t>【</a:t>
          </a:r>
          <a:r>
            <a:rPr kumimoji="1" lang="ja-JP" altLang="en-US" sz="1100"/>
            <a:t>非鉄金属高度破砕・選別設備導入事業</a:t>
          </a:r>
          <a:r>
            <a:rPr kumimoji="1" lang="en-US" altLang="ja-JP" sz="1100"/>
            <a:t>】</a:t>
          </a:r>
        </a:p>
        <a:p>
          <a:r>
            <a:rPr kumimoji="1" lang="ja-JP" altLang="en-US" sz="1100"/>
            <a:t>３０３百万円（８件）</a:t>
          </a:r>
        </a:p>
        <a:p>
          <a:endParaRPr kumimoji="1" lang="ja-JP" altLang="en-US" sz="1100"/>
        </a:p>
        <a:p>
          <a:endParaRPr kumimoji="1" lang="en-US" altLang="ja-JP" sz="1100"/>
        </a:p>
      </xdr:txBody>
    </xdr:sp>
    <xdr:clientData/>
  </xdr:oneCellAnchor>
  <xdr:oneCellAnchor>
    <xdr:from>
      <xdr:col>28</xdr:col>
      <xdr:colOff>162358</xdr:colOff>
      <xdr:row>755</xdr:row>
      <xdr:rowOff>110417</xdr:rowOff>
    </xdr:from>
    <xdr:ext cx="1892342" cy="1055158"/>
    <xdr:sp macro="" textlink="">
      <xdr:nvSpPr>
        <xdr:cNvPr id="16" name="テキスト ボックス 15"/>
        <xdr:cNvSpPr txBox="1"/>
      </xdr:nvSpPr>
      <xdr:spPr>
        <a:xfrm>
          <a:off x="5208034" y="49142714"/>
          <a:ext cx="1892342" cy="1055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r>
            <a:rPr kumimoji="1" lang="ja-JP" altLang="en-US" sz="1100"/>
            <a:t>ガラスリソーシング</a:t>
          </a:r>
          <a:r>
            <a:rPr kumimoji="1" lang="en-US" altLang="ja-JP" sz="1100"/>
            <a:t>(</a:t>
          </a:r>
          <a:r>
            <a:rPr kumimoji="1" lang="ja-JP" altLang="en-US" sz="1100"/>
            <a:t>株</a:t>
          </a:r>
          <a:r>
            <a:rPr kumimoji="1" lang="en-US" altLang="ja-JP" sz="1100"/>
            <a:t>)</a:t>
          </a:r>
          <a:r>
            <a:rPr kumimoji="1" lang="ja-JP" altLang="en-US" sz="1100"/>
            <a:t>　等</a:t>
          </a:r>
          <a:endParaRPr kumimoji="1" lang="en-US" altLang="ja-JP" sz="1100"/>
        </a:p>
        <a:p>
          <a:r>
            <a:rPr kumimoji="1" lang="en-US" altLang="ja-JP" sz="1100"/>
            <a:t>【</a:t>
          </a:r>
          <a:r>
            <a:rPr kumimoji="1" lang="ja-JP" altLang="en-US" sz="1100"/>
            <a:t>プラスチックリサイクル高度化</a:t>
          </a:r>
          <a:endParaRPr kumimoji="1" lang="en-US" altLang="ja-JP" sz="1100"/>
        </a:p>
        <a:p>
          <a:r>
            <a:rPr kumimoji="1" lang="ja-JP" altLang="en-US" sz="1100"/>
            <a:t>設備緊急導入事業</a:t>
          </a:r>
          <a:r>
            <a:rPr kumimoji="1" lang="en-US" altLang="ja-JP" sz="1100"/>
            <a:t>】</a:t>
          </a:r>
        </a:p>
        <a:p>
          <a:r>
            <a:rPr kumimoji="1" lang="ja-JP" altLang="en-US" sz="1100"/>
            <a:t>３，２５４百万円（９１件）</a:t>
          </a:r>
        </a:p>
        <a:p>
          <a:endParaRPr kumimoji="1" lang="ja-JP" altLang="en-US" sz="1100"/>
        </a:p>
      </xdr:txBody>
    </xdr:sp>
    <xdr:clientData/>
  </xdr:oneCellAnchor>
  <xdr:oneCellAnchor>
    <xdr:from>
      <xdr:col>40</xdr:col>
      <xdr:colOff>84120</xdr:colOff>
      <xdr:row>755</xdr:row>
      <xdr:rowOff>99210</xdr:rowOff>
    </xdr:from>
    <xdr:ext cx="1928812" cy="1664759"/>
    <xdr:sp macro="" textlink="">
      <xdr:nvSpPr>
        <xdr:cNvPr id="17" name="テキスト ボックス 16"/>
        <xdr:cNvSpPr txBox="1"/>
      </xdr:nvSpPr>
      <xdr:spPr>
        <a:xfrm>
          <a:off x="7292228" y="49131507"/>
          <a:ext cx="1928812" cy="16647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E.</a:t>
          </a:r>
          <a:r>
            <a:rPr kumimoji="1" lang="ja-JP" altLang="en-US" sz="1100"/>
            <a:t>太平洋セメント</a:t>
          </a:r>
          <a:r>
            <a:rPr kumimoji="1" lang="en-US" altLang="ja-JP" sz="1100"/>
            <a:t>(</a:t>
          </a:r>
          <a:r>
            <a:rPr kumimoji="1" lang="ja-JP" altLang="en-US" sz="1100"/>
            <a:t>株</a:t>
          </a:r>
          <a:r>
            <a:rPr kumimoji="1" lang="en-US" altLang="ja-JP" sz="1100"/>
            <a:t>)   </a:t>
          </a:r>
          <a:r>
            <a:rPr kumimoji="1" lang="ja-JP" altLang="en-US" sz="1100"/>
            <a:t>等</a:t>
          </a:r>
          <a:endParaRPr kumimoji="1" lang="en-US" altLang="ja-JP" sz="1100"/>
        </a:p>
        <a:p>
          <a:r>
            <a:rPr kumimoji="1" lang="en-US" altLang="ja-JP" sz="1100"/>
            <a:t>【</a:t>
          </a:r>
          <a:r>
            <a:rPr kumimoji="1" lang="ja-JP" altLang="en-US" sz="1100"/>
            <a:t>「</a:t>
          </a:r>
          <a:r>
            <a:rPr kumimoji="1" lang="en-US" altLang="ja-JP" sz="1100"/>
            <a:t>3R</a:t>
          </a:r>
          <a:r>
            <a:rPr kumimoji="1" lang="ja-JP" altLang="en-US" sz="1100"/>
            <a:t>技術・システムの低炭素化促進検討・実証事業」または「低炭素製品普及に向けた</a:t>
          </a:r>
          <a:r>
            <a:rPr kumimoji="1" lang="en-US" altLang="ja-JP" sz="1100"/>
            <a:t>3R</a:t>
          </a:r>
          <a:r>
            <a:rPr kumimoji="1" lang="ja-JP" altLang="en-US" sz="1100"/>
            <a:t>体制構築支援事業」において実証された設備についての導入事業</a:t>
          </a:r>
          <a:r>
            <a:rPr kumimoji="1" lang="en-US" altLang="ja-JP" sz="1100"/>
            <a:t>】</a:t>
          </a:r>
        </a:p>
        <a:p>
          <a:r>
            <a:rPr kumimoji="1" lang="ja-JP" altLang="en-US" sz="1100"/>
            <a:t>５３８百万円（２件）</a:t>
          </a:r>
        </a:p>
        <a:p>
          <a:endParaRPr kumimoji="1" lang="ja-JP" altLang="en-US" sz="1100"/>
        </a:p>
      </xdr:txBody>
    </xdr:sp>
    <xdr:clientData/>
  </xdr:oneCellAnchor>
  <xdr:twoCellAnchor>
    <xdr:from>
      <xdr:col>28</xdr:col>
      <xdr:colOff>36211</xdr:colOff>
      <xdr:row>752</xdr:row>
      <xdr:rowOff>34322</xdr:rowOff>
    </xdr:from>
    <xdr:to>
      <xdr:col>45</xdr:col>
      <xdr:colOff>104929</xdr:colOff>
      <xdr:row>755</xdr:row>
      <xdr:rowOff>91739</xdr:rowOff>
    </xdr:to>
    <xdr:cxnSp macro="">
      <xdr:nvCxnSpPr>
        <xdr:cNvPr id="18" name="直線矢印コネクタ 17"/>
        <xdr:cNvCxnSpPr/>
      </xdr:nvCxnSpPr>
      <xdr:spPr>
        <a:xfrm>
          <a:off x="5081887" y="48011146"/>
          <a:ext cx="3132164" cy="11128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97244</xdr:colOff>
      <xdr:row>752</xdr:row>
      <xdr:rowOff>34322</xdr:rowOff>
    </xdr:from>
    <xdr:to>
      <xdr:col>28</xdr:col>
      <xdr:colOff>36211</xdr:colOff>
      <xdr:row>755</xdr:row>
      <xdr:rowOff>127202</xdr:rowOff>
    </xdr:to>
    <xdr:cxnSp macro="">
      <xdr:nvCxnSpPr>
        <xdr:cNvPr id="19" name="直線矢印コネクタ 18"/>
        <xdr:cNvCxnSpPr/>
      </xdr:nvCxnSpPr>
      <xdr:spPr>
        <a:xfrm flipH="1">
          <a:off x="2079474" y="48011146"/>
          <a:ext cx="3002413" cy="11483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99303</xdr:colOff>
      <xdr:row>752</xdr:row>
      <xdr:rowOff>34322</xdr:rowOff>
    </xdr:from>
    <xdr:to>
      <xdr:col>28</xdr:col>
      <xdr:colOff>36211</xdr:colOff>
      <xdr:row>755</xdr:row>
      <xdr:rowOff>111413</xdr:rowOff>
    </xdr:to>
    <xdr:cxnSp macro="">
      <xdr:nvCxnSpPr>
        <xdr:cNvPr id="20" name="直線矢印コネクタ 19"/>
        <xdr:cNvCxnSpPr/>
      </xdr:nvCxnSpPr>
      <xdr:spPr>
        <a:xfrm flipH="1">
          <a:off x="4063762" y="48011146"/>
          <a:ext cx="1018125" cy="11325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36211</xdr:colOff>
      <xdr:row>752</xdr:row>
      <xdr:rowOff>34322</xdr:rowOff>
    </xdr:from>
    <xdr:to>
      <xdr:col>33</xdr:col>
      <xdr:colOff>177634</xdr:colOff>
      <xdr:row>755</xdr:row>
      <xdr:rowOff>102946</xdr:rowOff>
    </xdr:to>
    <xdr:cxnSp macro="">
      <xdr:nvCxnSpPr>
        <xdr:cNvPr id="21" name="直線矢印コネクタ 20"/>
        <xdr:cNvCxnSpPr/>
      </xdr:nvCxnSpPr>
      <xdr:spPr>
        <a:xfrm>
          <a:off x="5081887" y="48011146"/>
          <a:ext cx="1042436" cy="11240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25</v>
      </c>
      <c r="AT2" s="972"/>
      <c r="AU2" s="972"/>
      <c r="AV2" s="42" t="str">
        <f>IF(AW2="", "", "-")</f>
        <v/>
      </c>
      <c r="AW2" s="917"/>
      <c r="AX2" s="917"/>
    </row>
    <row r="3" spans="1:50" ht="21" customHeight="1" thickBot="1" x14ac:dyDescent="0.25">
      <c r="A3" s="873" t="s">
        <v>345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63</v>
      </c>
      <c r="AJ3" s="875" t="s">
        <v>477</v>
      </c>
      <c r="AK3" s="875"/>
      <c r="AL3" s="875"/>
      <c r="AM3" s="875"/>
      <c r="AN3" s="875"/>
      <c r="AO3" s="875"/>
      <c r="AP3" s="875"/>
      <c r="AQ3" s="875"/>
      <c r="AR3" s="875"/>
      <c r="AS3" s="875"/>
      <c r="AT3" s="875"/>
      <c r="AU3" s="875"/>
      <c r="AV3" s="875"/>
      <c r="AW3" s="875"/>
      <c r="AX3" s="24" t="s">
        <v>64</v>
      </c>
    </row>
    <row r="4" spans="1:50" ht="24.75" customHeight="1" x14ac:dyDescent="0.2">
      <c r="A4" s="713" t="s">
        <v>25</v>
      </c>
      <c r="B4" s="714"/>
      <c r="C4" s="714"/>
      <c r="D4" s="714"/>
      <c r="E4" s="714"/>
      <c r="F4" s="714"/>
      <c r="G4" s="691" t="s">
        <v>478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848" t="s">
        <v>442</v>
      </c>
      <c r="H5" s="849"/>
      <c r="I5" s="849"/>
      <c r="J5" s="849"/>
      <c r="K5" s="849"/>
      <c r="L5" s="849"/>
      <c r="M5" s="850" t="s">
        <v>65</v>
      </c>
      <c r="N5" s="851"/>
      <c r="O5" s="851"/>
      <c r="P5" s="851"/>
      <c r="Q5" s="851"/>
      <c r="R5" s="852"/>
      <c r="S5" s="853" t="s">
        <v>448</v>
      </c>
      <c r="T5" s="849"/>
      <c r="U5" s="849"/>
      <c r="V5" s="849"/>
      <c r="W5" s="849"/>
      <c r="X5" s="854"/>
      <c r="Y5" s="707" t="s">
        <v>3</v>
      </c>
      <c r="Z5" s="552"/>
      <c r="AA5" s="552"/>
      <c r="AB5" s="552"/>
      <c r="AC5" s="552"/>
      <c r="AD5" s="553"/>
      <c r="AE5" s="708" t="s">
        <v>480</v>
      </c>
      <c r="AF5" s="708"/>
      <c r="AG5" s="708"/>
      <c r="AH5" s="708"/>
      <c r="AI5" s="708"/>
      <c r="AJ5" s="708"/>
      <c r="AK5" s="708"/>
      <c r="AL5" s="708"/>
      <c r="AM5" s="708"/>
      <c r="AN5" s="708"/>
      <c r="AO5" s="708"/>
      <c r="AP5" s="709"/>
      <c r="AQ5" s="710" t="s">
        <v>570</v>
      </c>
      <c r="AR5" s="711"/>
      <c r="AS5" s="711"/>
      <c r="AT5" s="711"/>
      <c r="AU5" s="711"/>
      <c r="AV5" s="711"/>
      <c r="AW5" s="711"/>
      <c r="AX5" s="712"/>
    </row>
    <row r="6" spans="1:50" ht="39" customHeight="1" x14ac:dyDescent="0.2">
      <c r="A6" s="715" t="s">
        <v>4</v>
      </c>
      <c r="B6" s="716"/>
      <c r="C6" s="716"/>
      <c r="D6" s="716"/>
      <c r="E6" s="716"/>
      <c r="F6" s="716"/>
      <c r="G6" s="401" t="str">
        <f>入力規則等!F39</f>
        <v>エネルギー対策特別会計エネルギー需給勘定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65" customHeight="1" x14ac:dyDescent="0.2">
      <c r="A7" s="504" t="s">
        <v>22</v>
      </c>
      <c r="B7" s="505"/>
      <c r="C7" s="505"/>
      <c r="D7" s="505"/>
      <c r="E7" s="505"/>
      <c r="F7" s="506"/>
      <c r="G7" s="507" t="s">
        <v>482</v>
      </c>
      <c r="H7" s="508"/>
      <c r="I7" s="508"/>
      <c r="J7" s="508"/>
      <c r="K7" s="508"/>
      <c r="L7" s="508"/>
      <c r="M7" s="508"/>
      <c r="N7" s="508"/>
      <c r="O7" s="508"/>
      <c r="P7" s="508"/>
      <c r="Q7" s="508"/>
      <c r="R7" s="508"/>
      <c r="S7" s="508"/>
      <c r="T7" s="508"/>
      <c r="U7" s="508"/>
      <c r="V7" s="508"/>
      <c r="W7" s="508"/>
      <c r="X7" s="509"/>
      <c r="Y7" s="928" t="s">
        <v>309</v>
      </c>
      <c r="Z7" s="452"/>
      <c r="AA7" s="452"/>
      <c r="AB7" s="452"/>
      <c r="AC7" s="452"/>
      <c r="AD7" s="929"/>
      <c r="AE7" s="918" t="s">
        <v>483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504" t="s">
        <v>211</v>
      </c>
      <c r="B8" s="505"/>
      <c r="C8" s="505"/>
      <c r="D8" s="505"/>
      <c r="E8" s="505"/>
      <c r="F8" s="506"/>
      <c r="G8" s="939" t="str">
        <f>入力規則等!A27</f>
        <v>国土強靱化施策、地球温暖化対策</v>
      </c>
      <c r="H8" s="729"/>
      <c r="I8" s="729"/>
      <c r="J8" s="729"/>
      <c r="K8" s="729"/>
      <c r="L8" s="729"/>
      <c r="M8" s="729"/>
      <c r="N8" s="729"/>
      <c r="O8" s="729"/>
      <c r="P8" s="729"/>
      <c r="Q8" s="729"/>
      <c r="R8" s="729"/>
      <c r="S8" s="729"/>
      <c r="T8" s="729"/>
      <c r="U8" s="729"/>
      <c r="V8" s="729"/>
      <c r="W8" s="729"/>
      <c r="X8" s="940"/>
      <c r="Y8" s="855" t="s">
        <v>212</v>
      </c>
      <c r="Z8" s="856"/>
      <c r="AA8" s="856"/>
      <c r="AB8" s="856"/>
      <c r="AC8" s="856"/>
      <c r="AD8" s="857"/>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58.65" customHeight="1" x14ac:dyDescent="0.2">
      <c r="A9" s="858" t="s">
        <v>23</v>
      </c>
      <c r="B9" s="859"/>
      <c r="C9" s="859"/>
      <c r="D9" s="859"/>
      <c r="E9" s="859"/>
      <c r="F9" s="859"/>
      <c r="G9" s="763" t="s">
        <v>484</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5"/>
    </row>
    <row r="10" spans="1:50" ht="80.25" customHeight="1" x14ac:dyDescent="0.2">
      <c r="A10" s="669" t="s">
        <v>29</v>
      </c>
      <c r="B10" s="670"/>
      <c r="C10" s="670"/>
      <c r="D10" s="670"/>
      <c r="E10" s="670"/>
      <c r="F10" s="670"/>
      <c r="G10" s="763" t="s">
        <v>485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82" t="s">
        <v>24</v>
      </c>
      <c r="B12" s="983"/>
      <c r="C12" s="983"/>
      <c r="D12" s="983"/>
      <c r="E12" s="983"/>
      <c r="F12" s="984"/>
      <c r="G12" s="769"/>
      <c r="H12" s="770"/>
      <c r="I12" s="770"/>
      <c r="J12" s="770"/>
      <c r="K12" s="770"/>
      <c r="L12" s="770"/>
      <c r="M12" s="770"/>
      <c r="N12" s="770"/>
      <c r="O12" s="770"/>
      <c r="P12" s="424" t="s">
        <v>312</v>
      </c>
      <c r="Q12" s="425"/>
      <c r="R12" s="425"/>
      <c r="S12" s="425"/>
      <c r="T12" s="425"/>
      <c r="U12" s="425"/>
      <c r="V12" s="426"/>
      <c r="W12" s="424" t="s">
        <v>332</v>
      </c>
      <c r="X12" s="425"/>
      <c r="Y12" s="425"/>
      <c r="Z12" s="425"/>
      <c r="AA12" s="425"/>
      <c r="AB12" s="425"/>
      <c r="AC12" s="426"/>
      <c r="AD12" s="424" t="s">
        <v>339</v>
      </c>
      <c r="AE12" s="425"/>
      <c r="AF12" s="425"/>
      <c r="AG12" s="425"/>
      <c r="AH12" s="425"/>
      <c r="AI12" s="425"/>
      <c r="AJ12" s="426"/>
      <c r="AK12" s="424" t="s">
        <v>346</v>
      </c>
      <c r="AL12" s="425"/>
      <c r="AM12" s="425"/>
      <c r="AN12" s="425"/>
      <c r="AO12" s="425"/>
      <c r="AP12" s="425"/>
      <c r="AQ12" s="426"/>
      <c r="AR12" s="424" t="s">
        <v>347</v>
      </c>
      <c r="AS12" s="425"/>
      <c r="AT12" s="425"/>
      <c r="AU12" s="425"/>
      <c r="AV12" s="425"/>
      <c r="AW12" s="425"/>
      <c r="AX12" s="731"/>
    </row>
    <row r="13" spans="1:50" ht="21" customHeight="1" x14ac:dyDescent="0.2">
      <c r="A13" s="623"/>
      <c r="B13" s="624"/>
      <c r="C13" s="624"/>
      <c r="D13" s="624"/>
      <c r="E13" s="624"/>
      <c r="F13" s="625"/>
      <c r="G13" s="732" t="s">
        <v>6</v>
      </c>
      <c r="H13" s="733"/>
      <c r="I13" s="773" t="s">
        <v>7</v>
      </c>
      <c r="J13" s="774"/>
      <c r="K13" s="774"/>
      <c r="L13" s="774"/>
      <c r="M13" s="774"/>
      <c r="N13" s="774"/>
      <c r="O13" s="775"/>
      <c r="P13" s="666">
        <v>1500</v>
      </c>
      <c r="Q13" s="667"/>
      <c r="R13" s="667"/>
      <c r="S13" s="667"/>
      <c r="T13" s="667"/>
      <c r="U13" s="667"/>
      <c r="V13" s="668"/>
      <c r="W13" s="666">
        <v>1500</v>
      </c>
      <c r="X13" s="667"/>
      <c r="Y13" s="667"/>
      <c r="Z13" s="667"/>
      <c r="AA13" s="667"/>
      <c r="AB13" s="667"/>
      <c r="AC13" s="668"/>
      <c r="AD13" s="666">
        <v>3330</v>
      </c>
      <c r="AE13" s="667"/>
      <c r="AF13" s="667"/>
      <c r="AG13" s="667"/>
      <c r="AH13" s="667"/>
      <c r="AI13" s="667"/>
      <c r="AJ13" s="668"/>
      <c r="AK13" s="666">
        <v>4320</v>
      </c>
      <c r="AL13" s="667"/>
      <c r="AM13" s="667"/>
      <c r="AN13" s="667"/>
      <c r="AO13" s="667"/>
      <c r="AP13" s="667"/>
      <c r="AQ13" s="668"/>
      <c r="AR13" s="925" t="s">
        <v>572</v>
      </c>
      <c r="AS13" s="926"/>
      <c r="AT13" s="926"/>
      <c r="AU13" s="926"/>
      <c r="AV13" s="926"/>
      <c r="AW13" s="926"/>
      <c r="AX13" s="927"/>
    </row>
    <row r="14" spans="1:50" ht="21" customHeight="1" x14ac:dyDescent="0.2">
      <c r="A14" s="623"/>
      <c r="B14" s="624"/>
      <c r="C14" s="624"/>
      <c r="D14" s="624"/>
      <c r="E14" s="624"/>
      <c r="F14" s="625"/>
      <c r="G14" s="734"/>
      <c r="H14" s="735"/>
      <c r="I14" s="720" t="s">
        <v>8</v>
      </c>
      <c r="J14" s="771"/>
      <c r="K14" s="771"/>
      <c r="L14" s="771"/>
      <c r="M14" s="771"/>
      <c r="N14" s="771"/>
      <c r="O14" s="772"/>
      <c r="P14" s="666" t="s">
        <v>486</v>
      </c>
      <c r="Q14" s="667"/>
      <c r="R14" s="667"/>
      <c r="S14" s="667"/>
      <c r="T14" s="667"/>
      <c r="U14" s="667"/>
      <c r="V14" s="668"/>
      <c r="W14" s="666">
        <v>6000</v>
      </c>
      <c r="X14" s="667"/>
      <c r="Y14" s="667"/>
      <c r="Z14" s="667"/>
      <c r="AA14" s="667"/>
      <c r="AB14" s="667"/>
      <c r="AC14" s="668"/>
      <c r="AD14" s="666" t="s">
        <v>486</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2">
      <c r="A15" s="623"/>
      <c r="B15" s="624"/>
      <c r="C15" s="624"/>
      <c r="D15" s="624"/>
      <c r="E15" s="624"/>
      <c r="F15" s="625"/>
      <c r="G15" s="734"/>
      <c r="H15" s="735"/>
      <c r="I15" s="720" t="s">
        <v>50</v>
      </c>
      <c r="J15" s="721"/>
      <c r="K15" s="721"/>
      <c r="L15" s="721"/>
      <c r="M15" s="721"/>
      <c r="N15" s="721"/>
      <c r="O15" s="722"/>
      <c r="P15" s="666" t="s">
        <v>486</v>
      </c>
      <c r="Q15" s="667"/>
      <c r="R15" s="667"/>
      <c r="S15" s="667"/>
      <c r="T15" s="667"/>
      <c r="U15" s="667"/>
      <c r="V15" s="668"/>
      <c r="W15" s="666" t="s">
        <v>486</v>
      </c>
      <c r="X15" s="667"/>
      <c r="Y15" s="667"/>
      <c r="Z15" s="667"/>
      <c r="AA15" s="667"/>
      <c r="AB15" s="667"/>
      <c r="AC15" s="668"/>
      <c r="AD15" s="666">
        <v>6000</v>
      </c>
      <c r="AE15" s="667"/>
      <c r="AF15" s="667"/>
      <c r="AG15" s="667"/>
      <c r="AH15" s="667"/>
      <c r="AI15" s="667"/>
      <c r="AJ15" s="668"/>
      <c r="AK15" s="666">
        <v>4065</v>
      </c>
      <c r="AL15" s="667"/>
      <c r="AM15" s="667"/>
      <c r="AN15" s="667"/>
      <c r="AO15" s="667"/>
      <c r="AP15" s="667"/>
      <c r="AQ15" s="668"/>
      <c r="AR15" s="666"/>
      <c r="AS15" s="667"/>
      <c r="AT15" s="667"/>
      <c r="AU15" s="667"/>
      <c r="AV15" s="667"/>
      <c r="AW15" s="667"/>
      <c r="AX15" s="815"/>
    </row>
    <row r="16" spans="1:50" ht="21" customHeight="1" x14ac:dyDescent="0.2">
      <c r="A16" s="623"/>
      <c r="B16" s="624"/>
      <c r="C16" s="624"/>
      <c r="D16" s="624"/>
      <c r="E16" s="624"/>
      <c r="F16" s="625"/>
      <c r="G16" s="734"/>
      <c r="H16" s="735"/>
      <c r="I16" s="720" t="s">
        <v>51</v>
      </c>
      <c r="J16" s="721"/>
      <c r="K16" s="721"/>
      <c r="L16" s="721"/>
      <c r="M16" s="721"/>
      <c r="N16" s="721"/>
      <c r="O16" s="722"/>
      <c r="P16" s="666" t="s">
        <v>486</v>
      </c>
      <c r="Q16" s="667"/>
      <c r="R16" s="667"/>
      <c r="S16" s="667"/>
      <c r="T16" s="667"/>
      <c r="U16" s="667"/>
      <c r="V16" s="668"/>
      <c r="W16" s="666">
        <v>-6000</v>
      </c>
      <c r="X16" s="667"/>
      <c r="Y16" s="667"/>
      <c r="Z16" s="667"/>
      <c r="AA16" s="667"/>
      <c r="AB16" s="667"/>
      <c r="AC16" s="668"/>
      <c r="AD16" s="666">
        <v>-4065</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2">
      <c r="A17" s="623"/>
      <c r="B17" s="624"/>
      <c r="C17" s="624"/>
      <c r="D17" s="624"/>
      <c r="E17" s="624"/>
      <c r="F17" s="625"/>
      <c r="G17" s="734"/>
      <c r="H17" s="735"/>
      <c r="I17" s="720" t="s">
        <v>49</v>
      </c>
      <c r="J17" s="771"/>
      <c r="K17" s="771"/>
      <c r="L17" s="771"/>
      <c r="M17" s="771"/>
      <c r="N17" s="771"/>
      <c r="O17" s="772"/>
      <c r="P17" s="666" t="s">
        <v>486</v>
      </c>
      <c r="Q17" s="667"/>
      <c r="R17" s="667"/>
      <c r="S17" s="667"/>
      <c r="T17" s="667"/>
      <c r="U17" s="667"/>
      <c r="V17" s="668"/>
      <c r="W17" s="666" t="s">
        <v>486</v>
      </c>
      <c r="X17" s="667"/>
      <c r="Y17" s="667"/>
      <c r="Z17" s="667"/>
      <c r="AA17" s="667"/>
      <c r="AB17" s="667"/>
      <c r="AC17" s="668"/>
      <c r="AD17" s="666" t="s">
        <v>486</v>
      </c>
      <c r="AE17" s="667"/>
      <c r="AF17" s="667"/>
      <c r="AG17" s="667"/>
      <c r="AH17" s="667"/>
      <c r="AI17" s="667"/>
      <c r="AJ17" s="668"/>
      <c r="AK17" s="666"/>
      <c r="AL17" s="667"/>
      <c r="AM17" s="667"/>
      <c r="AN17" s="667"/>
      <c r="AO17" s="667"/>
      <c r="AP17" s="667"/>
      <c r="AQ17" s="668"/>
      <c r="AR17" s="923"/>
      <c r="AS17" s="923"/>
      <c r="AT17" s="923"/>
      <c r="AU17" s="923"/>
      <c r="AV17" s="923"/>
      <c r="AW17" s="923"/>
      <c r="AX17" s="924"/>
    </row>
    <row r="18" spans="1:50" ht="24.75" customHeight="1" x14ac:dyDescent="0.2">
      <c r="A18" s="623"/>
      <c r="B18" s="624"/>
      <c r="C18" s="624"/>
      <c r="D18" s="624"/>
      <c r="E18" s="624"/>
      <c r="F18" s="625"/>
      <c r="G18" s="736"/>
      <c r="H18" s="737"/>
      <c r="I18" s="725" t="s">
        <v>20</v>
      </c>
      <c r="J18" s="726"/>
      <c r="K18" s="726"/>
      <c r="L18" s="726"/>
      <c r="M18" s="726"/>
      <c r="N18" s="726"/>
      <c r="O18" s="727"/>
      <c r="P18" s="884">
        <f>SUM(P13:V17)</f>
        <v>1500</v>
      </c>
      <c r="Q18" s="885"/>
      <c r="R18" s="885"/>
      <c r="S18" s="885"/>
      <c r="T18" s="885"/>
      <c r="U18" s="885"/>
      <c r="V18" s="886"/>
      <c r="W18" s="884">
        <f>SUM(W13:AC17)</f>
        <v>1500</v>
      </c>
      <c r="X18" s="885"/>
      <c r="Y18" s="885"/>
      <c r="Z18" s="885"/>
      <c r="AA18" s="885"/>
      <c r="AB18" s="885"/>
      <c r="AC18" s="886"/>
      <c r="AD18" s="884">
        <f>SUM(AD13:AJ17)</f>
        <v>5265</v>
      </c>
      <c r="AE18" s="885"/>
      <c r="AF18" s="885"/>
      <c r="AG18" s="885"/>
      <c r="AH18" s="885"/>
      <c r="AI18" s="885"/>
      <c r="AJ18" s="886"/>
      <c r="AK18" s="884">
        <f>SUM(AK13:AQ17)</f>
        <v>8385</v>
      </c>
      <c r="AL18" s="885"/>
      <c r="AM18" s="885"/>
      <c r="AN18" s="885"/>
      <c r="AO18" s="885"/>
      <c r="AP18" s="885"/>
      <c r="AQ18" s="886"/>
      <c r="AR18" s="884">
        <f>SUM(AR13:AX17)</f>
        <v>0</v>
      </c>
      <c r="AS18" s="885"/>
      <c r="AT18" s="885"/>
      <c r="AU18" s="885"/>
      <c r="AV18" s="885"/>
      <c r="AW18" s="885"/>
      <c r="AX18" s="887"/>
    </row>
    <row r="19" spans="1:50" ht="24.75" customHeight="1" x14ac:dyDescent="0.2">
      <c r="A19" s="623"/>
      <c r="B19" s="624"/>
      <c r="C19" s="624"/>
      <c r="D19" s="624"/>
      <c r="E19" s="624"/>
      <c r="F19" s="625"/>
      <c r="G19" s="882" t="s">
        <v>9</v>
      </c>
      <c r="H19" s="883"/>
      <c r="I19" s="883"/>
      <c r="J19" s="883"/>
      <c r="K19" s="883"/>
      <c r="L19" s="883"/>
      <c r="M19" s="883"/>
      <c r="N19" s="883"/>
      <c r="O19" s="883"/>
      <c r="P19" s="666">
        <v>1374</v>
      </c>
      <c r="Q19" s="667"/>
      <c r="R19" s="667"/>
      <c r="S19" s="667"/>
      <c r="T19" s="667"/>
      <c r="U19" s="667"/>
      <c r="V19" s="668"/>
      <c r="W19" s="666">
        <v>1338</v>
      </c>
      <c r="X19" s="667"/>
      <c r="Y19" s="667"/>
      <c r="Z19" s="667"/>
      <c r="AA19" s="667"/>
      <c r="AB19" s="667"/>
      <c r="AC19" s="668"/>
      <c r="AD19" s="666">
        <v>4644</v>
      </c>
      <c r="AE19" s="667"/>
      <c r="AF19" s="667"/>
      <c r="AG19" s="667"/>
      <c r="AH19" s="667"/>
      <c r="AI19" s="667"/>
      <c r="AJ19" s="668"/>
      <c r="AK19" s="314"/>
      <c r="AL19" s="314"/>
      <c r="AM19" s="314"/>
      <c r="AN19" s="314"/>
      <c r="AO19" s="314"/>
      <c r="AP19" s="314"/>
      <c r="AQ19" s="314"/>
      <c r="AR19" s="314"/>
      <c r="AS19" s="314"/>
      <c r="AT19" s="314"/>
      <c r="AU19" s="314"/>
      <c r="AV19" s="314"/>
      <c r="AW19" s="314"/>
      <c r="AX19" s="316"/>
    </row>
    <row r="20" spans="1:50" ht="24.75" customHeight="1" x14ac:dyDescent="0.2">
      <c r="A20" s="623"/>
      <c r="B20" s="624"/>
      <c r="C20" s="624"/>
      <c r="D20" s="624"/>
      <c r="E20" s="624"/>
      <c r="F20" s="625"/>
      <c r="G20" s="882" t="s">
        <v>10</v>
      </c>
      <c r="H20" s="883"/>
      <c r="I20" s="883"/>
      <c r="J20" s="883"/>
      <c r="K20" s="883"/>
      <c r="L20" s="883"/>
      <c r="M20" s="883"/>
      <c r="N20" s="883"/>
      <c r="O20" s="883"/>
      <c r="P20" s="302">
        <f>IF(P18=0, "-", SUM(P19)/P18)</f>
        <v>0.91600000000000004</v>
      </c>
      <c r="Q20" s="302"/>
      <c r="R20" s="302"/>
      <c r="S20" s="302"/>
      <c r="T20" s="302"/>
      <c r="U20" s="302"/>
      <c r="V20" s="302"/>
      <c r="W20" s="302">
        <f t="shared" ref="W20" si="0">IF(W18=0, "-", SUM(W19)/W18)</f>
        <v>0.89200000000000002</v>
      </c>
      <c r="X20" s="302"/>
      <c r="Y20" s="302"/>
      <c r="Z20" s="302"/>
      <c r="AA20" s="302"/>
      <c r="AB20" s="302"/>
      <c r="AC20" s="302"/>
      <c r="AD20" s="302">
        <f t="shared" ref="AD20" si="1">IF(AD18=0, "-", SUM(AD19)/AD18)</f>
        <v>0.88205128205128203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58"/>
      <c r="B21" s="859"/>
      <c r="C21" s="859"/>
      <c r="D21" s="859"/>
      <c r="E21" s="859"/>
      <c r="F21" s="985"/>
      <c r="G21" s="300" t="s">
        <v>275</v>
      </c>
      <c r="H21" s="301"/>
      <c r="I21" s="301"/>
      <c r="J21" s="301"/>
      <c r="K21" s="301"/>
      <c r="L21" s="301"/>
      <c r="M21" s="301"/>
      <c r="N21" s="301"/>
      <c r="O21" s="301"/>
      <c r="P21" s="302">
        <f>IF(P19=0, "-", SUM(P19)/SUM(P13,P14))</f>
        <v>0.91600000000000004</v>
      </c>
      <c r="Q21" s="302"/>
      <c r="R21" s="302"/>
      <c r="S21" s="302"/>
      <c r="T21" s="302"/>
      <c r="U21" s="302"/>
      <c r="V21" s="302"/>
      <c r="W21" s="302">
        <f t="shared" ref="W21" si="2">IF(W19=0, "-", SUM(W19)/SUM(W13,W14))</f>
        <v>0.1784</v>
      </c>
      <c r="X21" s="302"/>
      <c r="Y21" s="302"/>
      <c r="Z21" s="302"/>
      <c r="AA21" s="302"/>
      <c r="AB21" s="302"/>
      <c r="AC21" s="302"/>
      <c r="AD21" s="302">
        <f t="shared" ref="AD21" si="3">IF(AD19=0, "-", SUM(AD19)/SUM(AD13,AD14))</f>
        <v>1.3945945945945946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52" t="s">
        <v>348</v>
      </c>
      <c r="B22" s="953"/>
      <c r="C22" s="953"/>
      <c r="D22" s="953"/>
      <c r="E22" s="953"/>
      <c r="F22" s="954"/>
      <c r="G22" s="990" t="s">
        <v>255</v>
      </c>
      <c r="H22" s="206"/>
      <c r="I22" s="206"/>
      <c r="J22" s="206"/>
      <c r="K22" s="206"/>
      <c r="L22" s="206"/>
      <c r="M22" s="206"/>
      <c r="N22" s="206"/>
      <c r="O22" s="207"/>
      <c r="P22" s="941" t="s">
        <v>349</v>
      </c>
      <c r="Q22" s="206"/>
      <c r="R22" s="206"/>
      <c r="S22" s="206"/>
      <c r="T22" s="206"/>
      <c r="U22" s="206"/>
      <c r="V22" s="207"/>
      <c r="W22" s="941" t="s">
        <v>350</v>
      </c>
      <c r="X22" s="206"/>
      <c r="Y22" s="206"/>
      <c r="Z22" s="206"/>
      <c r="AA22" s="206"/>
      <c r="AB22" s="206"/>
      <c r="AC22" s="207"/>
      <c r="AD22" s="941" t="s">
        <v>254</v>
      </c>
      <c r="AE22" s="206"/>
      <c r="AF22" s="206"/>
      <c r="AG22" s="206"/>
      <c r="AH22" s="206"/>
      <c r="AI22" s="206"/>
      <c r="AJ22" s="206"/>
      <c r="AK22" s="206"/>
      <c r="AL22" s="206"/>
      <c r="AM22" s="206"/>
      <c r="AN22" s="206"/>
      <c r="AO22" s="206"/>
      <c r="AP22" s="206"/>
      <c r="AQ22" s="206"/>
      <c r="AR22" s="206"/>
      <c r="AS22" s="206"/>
      <c r="AT22" s="206"/>
      <c r="AU22" s="206"/>
      <c r="AV22" s="206"/>
      <c r="AW22" s="206"/>
      <c r="AX22" s="961"/>
    </row>
    <row r="23" spans="1:50" ht="25.5" customHeight="1" x14ac:dyDescent="0.2">
      <c r="A23" s="955"/>
      <c r="B23" s="956"/>
      <c r="C23" s="956"/>
      <c r="D23" s="956"/>
      <c r="E23" s="956"/>
      <c r="F23" s="957"/>
      <c r="G23" s="991" t="s">
        <v>487</v>
      </c>
      <c r="H23" s="992"/>
      <c r="I23" s="992"/>
      <c r="J23" s="992"/>
      <c r="K23" s="992"/>
      <c r="L23" s="992"/>
      <c r="M23" s="992"/>
      <c r="N23" s="992"/>
      <c r="O23" s="993"/>
      <c r="P23" s="925">
        <v>4320</v>
      </c>
      <c r="Q23" s="926"/>
      <c r="R23" s="926"/>
      <c r="S23" s="926"/>
      <c r="T23" s="926"/>
      <c r="U23" s="926"/>
      <c r="V23" s="942"/>
      <c r="W23" s="925" t="s">
        <v>573</v>
      </c>
      <c r="X23" s="926"/>
      <c r="Y23" s="926"/>
      <c r="Z23" s="926"/>
      <c r="AA23" s="926"/>
      <c r="AB23" s="926"/>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2">
      <c r="A24" s="955"/>
      <c r="B24" s="956"/>
      <c r="C24" s="956"/>
      <c r="D24" s="956"/>
      <c r="E24" s="956"/>
      <c r="F24" s="957"/>
      <c r="G24" s="943"/>
      <c r="H24" s="944"/>
      <c r="I24" s="944"/>
      <c r="J24" s="944"/>
      <c r="K24" s="944"/>
      <c r="L24" s="944"/>
      <c r="M24" s="944"/>
      <c r="N24" s="944"/>
      <c r="O24" s="945"/>
      <c r="P24" s="666"/>
      <c r="Q24" s="667"/>
      <c r="R24" s="667"/>
      <c r="S24" s="667"/>
      <c r="T24" s="667"/>
      <c r="U24" s="667"/>
      <c r="V24" s="668"/>
      <c r="W24" s="666"/>
      <c r="X24" s="667"/>
      <c r="Y24" s="667"/>
      <c r="Z24" s="667"/>
      <c r="AA24" s="667"/>
      <c r="AB24" s="667"/>
      <c r="AC24" s="668"/>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2">
      <c r="A25" s="955"/>
      <c r="B25" s="956"/>
      <c r="C25" s="956"/>
      <c r="D25" s="956"/>
      <c r="E25" s="956"/>
      <c r="F25" s="957"/>
      <c r="G25" s="943"/>
      <c r="H25" s="944"/>
      <c r="I25" s="944"/>
      <c r="J25" s="944"/>
      <c r="K25" s="944"/>
      <c r="L25" s="944"/>
      <c r="M25" s="944"/>
      <c r="N25" s="944"/>
      <c r="O25" s="945"/>
      <c r="P25" s="666"/>
      <c r="Q25" s="667"/>
      <c r="R25" s="667"/>
      <c r="S25" s="667"/>
      <c r="T25" s="667"/>
      <c r="U25" s="667"/>
      <c r="V25" s="668"/>
      <c r="W25" s="666"/>
      <c r="X25" s="667"/>
      <c r="Y25" s="667"/>
      <c r="Z25" s="667"/>
      <c r="AA25" s="667"/>
      <c r="AB25" s="667"/>
      <c r="AC25" s="668"/>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2">
      <c r="A26" s="955"/>
      <c r="B26" s="956"/>
      <c r="C26" s="956"/>
      <c r="D26" s="956"/>
      <c r="E26" s="956"/>
      <c r="F26" s="957"/>
      <c r="G26" s="943"/>
      <c r="H26" s="944"/>
      <c r="I26" s="944"/>
      <c r="J26" s="944"/>
      <c r="K26" s="944"/>
      <c r="L26" s="944"/>
      <c r="M26" s="944"/>
      <c r="N26" s="944"/>
      <c r="O26" s="945"/>
      <c r="P26" s="666"/>
      <c r="Q26" s="667"/>
      <c r="R26" s="667"/>
      <c r="S26" s="667"/>
      <c r="T26" s="667"/>
      <c r="U26" s="667"/>
      <c r="V26" s="668"/>
      <c r="W26" s="666"/>
      <c r="X26" s="667"/>
      <c r="Y26" s="667"/>
      <c r="Z26" s="667"/>
      <c r="AA26" s="667"/>
      <c r="AB26" s="667"/>
      <c r="AC26" s="668"/>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2">
      <c r="A27" s="955"/>
      <c r="B27" s="956"/>
      <c r="C27" s="956"/>
      <c r="D27" s="956"/>
      <c r="E27" s="956"/>
      <c r="F27" s="957"/>
      <c r="G27" s="943"/>
      <c r="H27" s="944"/>
      <c r="I27" s="944"/>
      <c r="J27" s="944"/>
      <c r="K27" s="944"/>
      <c r="L27" s="944"/>
      <c r="M27" s="944"/>
      <c r="N27" s="944"/>
      <c r="O27" s="945"/>
      <c r="P27" s="666"/>
      <c r="Q27" s="667"/>
      <c r="R27" s="667"/>
      <c r="S27" s="667"/>
      <c r="T27" s="667"/>
      <c r="U27" s="667"/>
      <c r="V27" s="668"/>
      <c r="W27" s="666"/>
      <c r="X27" s="667"/>
      <c r="Y27" s="667"/>
      <c r="Z27" s="667"/>
      <c r="AA27" s="667"/>
      <c r="AB27" s="667"/>
      <c r="AC27" s="668"/>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2">
      <c r="A28" s="955"/>
      <c r="B28" s="956"/>
      <c r="C28" s="956"/>
      <c r="D28" s="956"/>
      <c r="E28" s="956"/>
      <c r="F28" s="957"/>
      <c r="G28" s="946" t="s">
        <v>259</v>
      </c>
      <c r="H28" s="947"/>
      <c r="I28" s="947"/>
      <c r="J28" s="947"/>
      <c r="K28" s="947"/>
      <c r="L28" s="947"/>
      <c r="M28" s="947"/>
      <c r="N28" s="947"/>
      <c r="O28" s="948"/>
      <c r="P28" s="884">
        <f>P29-SUM(P23:P27)</f>
        <v>0</v>
      </c>
      <c r="Q28" s="885"/>
      <c r="R28" s="885"/>
      <c r="S28" s="885"/>
      <c r="T28" s="885"/>
      <c r="U28" s="885"/>
      <c r="V28" s="886"/>
      <c r="W28" s="884" t="e">
        <f>W29-SUM(W23:W27)</f>
        <v>#VALUE!</v>
      </c>
      <c r="X28" s="885"/>
      <c r="Y28" s="885"/>
      <c r="Z28" s="885"/>
      <c r="AA28" s="885"/>
      <c r="AB28" s="885"/>
      <c r="AC28" s="88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5">
      <c r="A29" s="958"/>
      <c r="B29" s="959"/>
      <c r="C29" s="959"/>
      <c r="D29" s="959"/>
      <c r="E29" s="959"/>
      <c r="F29" s="960"/>
      <c r="G29" s="949" t="s">
        <v>256</v>
      </c>
      <c r="H29" s="950"/>
      <c r="I29" s="950"/>
      <c r="J29" s="950"/>
      <c r="K29" s="950"/>
      <c r="L29" s="950"/>
      <c r="M29" s="950"/>
      <c r="N29" s="950"/>
      <c r="O29" s="951"/>
      <c r="P29" s="666">
        <f>AK13</f>
        <v>4320</v>
      </c>
      <c r="Q29" s="667"/>
      <c r="R29" s="667"/>
      <c r="S29" s="667"/>
      <c r="T29" s="667"/>
      <c r="U29" s="667"/>
      <c r="V29" s="668"/>
      <c r="W29" s="973" t="s">
        <v>574</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2">
      <c r="A30" s="867" t="s">
        <v>271</v>
      </c>
      <c r="B30" s="868"/>
      <c r="C30" s="868"/>
      <c r="D30" s="868"/>
      <c r="E30" s="868"/>
      <c r="F30" s="869"/>
      <c r="G30" s="782" t="s">
        <v>145</v>
      </c>
      <c r="H30" s="783"/>
      <c r="I30" s="783"/>
      <c r="J30" s="783"/>
      <c r="K30" s="783"/>
      <c r="L30" s="783"/>
      <c r="M30" s="783"/>
      <c r="N30" s="783"/>
      <c r="O30" s="784"/>
      <c r="P30" s="863" t="s">
        <v>58</v>
      </c>
      <c r="Q30" s="783"/>
      <c r="R30" s="783"/>
      <c r="S30" s="783"/>
      <c r="T30" s="783"/>
      <c r="U30" s="783"/>
      <c r="V30" s="783"/>
      <c r="W30" s="783"/>
      <c r="X30" s="784"/>
      <c r="Y30" s="860"/>
      <c r="Z30" s="861"/>
      <c r="AA30" s="862"/>
      <c r="AB30" s="864" t="s">
        <v>11</v>
      </c>
      <c r="AC30" s="865"/>
      <c r="AD30" s="866"/>
      <c r="AE30" s="864" t="s">
        <v>312</v>
      </c>
      <c r="AF30" s="865"/>
      <c r="AG30" s="865"/>
      <c r="AH30" s="866"/>
      <c r="AI30" s="864" t="s">
        <v>334</v>
      </c>
      <c r="AJ30" s="865"/>
      <c r="AK30" s="865"/>
      <c r="AL30" s="866"/>
      <c r="AM30" s="921" t="s">
        <v>339</v>
      </c>
      <c r="AN30" s="921"/>
      <c r="AO30" s="921"/>
      <c r="AP30" s="864"/>
      <c r="AQ30" s="776" t="s">
        <v>187</v>
      </c>
      <c r="AR30" s="777"/>
      <c r="AS30" s="777"/>
      <c r="AT30" s="778"/>
      <c r="AU30" s="783" t="s">
        <v>133</v>
      </c>
      <c r="AV30" s="783"/>
      <c r="AW30" s="783"/>
      <c r="AX30" s="922"/>
    </row>
    <row r="31" spans="1:50" ht="18.75" customHeight="1" x14ac:dyDescent="0.2">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31"/>
      <c r="AC31" s="232"/>
      <c r="AD31" s="233"/>
      <c r="AE31" s="231"/>
      <c r="AF31" s="232"/>
      <c r="AG31" s="232"/>
      <c r="AH31" s="233"/>
      <c r="AI31" s="231"/>
      <c r="AJ31" s="232"/>
      <c r="AK31" s="232"/>
      <c r="AL31" s="233"/>
      <c r="AM31" s="235"/>
      <c r="AN31" s="235"/>
      <c r="AO31" s="235"/>
      <c r="AP31" s="231"/>
      <c r="AQ31" s="596">
        <v>2</v>
      </c>
      <c r="AR31" s="185"/>
      <c r="AS31" s="118" t="s">
        <v>188</v>
      </c>
      <c r="AT31" s="119"/>
      <c r="AU31" s="184">
        <v>12</v>
      </c>
      <c r="AV31" s="184"/>
      <c r="AW31" s="404" t="s">
        <v>177</v>
      </c>
      <c r="AX31" s="405"/>
    </row>
    <row r="32" spans="1:50" ht="36.75" customHeight="1" x14ac:dyDescent="0.2">
      <c r="A32" s="409"/>
      <c r="B32" s="407"/>
      <c r="C32" s="407"/>
      <c r="D32" s="407"/>
      <c r="E32" s="407"/>
      <c r="F32" s="408"/>
      <c r="G32" s="570" t="s">
        <v>571</v>
      </c>
      <c r="H32" s="571"/>
      <c r="I32" s="571"/>
      <c r="J32" s="571"/>
      <c r="K32" s="571"/>
      <c r="L32" s="571"/>
      <c r="M32" s="571"/>
      <c r="N32" s="571"/>
      <c r="O32" s="572"/>
      <c r="P32" s="90" t="s">
        <v>488</v>
      </c>
      <c r="Q32" s="90"/>
      <c r="R32" s="90"/>
      <c r="S32" s="90"/>
      <c r="T32" s="90"/>
      <c r="U32" s="90"/>
      <c r="V32" s="90"/>
      <c r="W32" s="90"/>
      <c r="X32" s="91"/>
      <c r="Y32" s="480" t="s">
        <v>12</v>
      </c>
      <c r="Z32" s="540"/>
      <c r="AA32" s="541"/>
      <c r="AB32" s="470" t="s">
        <v>489</v>
      </c>
      <c r="AC32" s="470"/>
      <c r="AD32" s="470"/>
      <c r="AE32" s="202">
        <v>592733</v>
      </c>
      <c r="AF32" s="203"/>
      <c r="AG32" s="203"/>
      <c r="AH32" s="203"/>
      <c r="AI32" s="202">
        <v>851976</v>
      </c>
      <c r="AJ32" s="203"/>
      <c r="AK32" s="203"/>
      <c r="AL32" s="203"/>
      <c r="AM32" s="202">
        <v>1864511</v>
      </c>
      <c r="AN32" s="203"/>
      <c r="AO32" s="203"/>
      <c r="AP32" s="203"/>
      <c r="AQ32" s="326" t="s">
        <v>486</v>
      </c>
      <c r="AR32" s="192"/>
      <c r="AS32" s="192"/>
      <c r="AT32" s="327"/>
      <c r="AU32" s="203" t="s">
        <v>566</v>
      </c>
      <c r="AV32" s="203"/>
      <c r="AW32" s="203"/>
      <c r="AX32" s="205"/>
    </row>
    <row r="33" spans="1:50" ht="36.75" customHeight="1" x14ac:dyDescent="0.2">
      <c r="A33" s="410"/>
      <c r="B33" s="411"/>
      <c r="C33" s="411"/>
      <c r="D33" s="411"/>
      <c r="E33" s="411"/>
      <c r="F33" s="412"/>
      <c r="G33" s="573"/>
      <c r="H33" s="574"/>
      <c r="I33" s="574"/>
      <c r="J33" s="574"/>
      <c r="K33" s="574"/>
      <c r="L33" s="574"/>
      <c r="M33" s="574"/>
      <c r="N33" s="574"/>
      <c r="O33" s="575"/>
      <c r="P33" s="93"/>
      <c r="Q33" s="93"/>
      <c r="R33" s="93"/>
      <c r="S33" s="93"/>
      <c r="T33" s="93"/>
      <c r="U33" s="93"/>
      <c r="V33" s="93"/>
      <c r="W33" s="93"/>
      <c r="X33" s="94"/>
      <c r="Y33" s="424" t="s">
        <v>53</v>
      </c>
      <c r="Z33" s="425"/>
      <c r="AA33" s="426"/>
      <c r="AB33" s="532" t="s">
        <v>489</v>
      </c>
      <c r="AC33" s="532"/>
      <c r="AD33" s="532"/>
      <c r="AE33" s="202">
        <v>966316</v>
      </c>
      <c r="AF33" s="203"/>
      <c r="AG33" s="203"/>
      <c r="AH33" s="203"/>
      <c r="AI33" s="202">
        <v>1020000</v>
      </c>
      <c r="AJ33" s="203"/>
      <c r="AK33" s="203"/>
      <c r="AL33" s="203"/>
      <c r="AM33" s="202">
        <v>3790800</v>
      </c>
      <c r="AN33" s="203"/>
      <c r="AO33" s="203"/>
      <c r="AP33" s="203"/>
      <c r="AQ33" s="326">
        <v>6414525</v>
      </c>
      <c r="AR33" s="192"/>
      <c r="AS33" s="192"/>
      <c r="AT33" s="327"/>
      <c r="AU33" s="203">
        <v>18058967</v>
      </c>
      <c r="AV33" s="203"/>
      <c r="AW33" s="203"/>
      <c r="AX33" s="205"/>
    </row>
    <row r="34" spans="1:50" ht="36.75" customHeight="1" x14ac:dyDescent="0.2">
      <c r="A34" s="409"/>
      <c r="B34" s="407"/>
      <c r="C34" s="407"/>
      <c r="D34" s="407"/>
      <c r="E34" s="407"/>
      <c r="F34" s="408"/>
      <c r="G34" s="576"/>
      <c r="H34" s="577"/>
      <c r="I34" s="577"/>
      <c r="J34" s="577"/>
      <c r="K34" s="577"/>
      <c r="L34" s="577"/>
      <c r="M34" s="577"/>
      <c r="N34" s="577"/>
      <c r="O34" s="578"/>
      <c r="P34" s="96"/>
      <c r="Q34" s="96"/>
      <c r="R34" s="96"/>
      <c r="S34" s="96"/>
      <c r="T34" s="96"/>
      <c r="U34" s="96"/>
      <c r="V34" s="96"/>
      <c r="W34" s="96"/>
      <c r="X34" s="97"/>
      <c r="Y34" s="424" t="s">
        <v>13</v>
      </c>
      <c r="Z34" s="425"/>
      <c r="AA34" s="426"/>
      <c r="AB34" s="565" t="s">
        <v>178</v>
      </c>
      <c r="AC34" s="565"/>
      <c r="AD34" s="565"/>
      <c r="AE34" s="202">
        <v>61.339458313843508</v>
      </c>
      <c r="AF34" s="203"/>
      <c r="AG34" s="203"/>
      <c r="AH34" s="203"/>
      <c r="AI34" s="202">
        <v>83.527058823529416</v>
      </c>
      <c r="AJ34" s="203"/>
      <c r="AK34" s="203"/>
      <c r="AL34" s="203"/>
      <c r="AM34" s="202">
        <v>49.185158805</v>
      </c>
      <c r="AN34" s="203"/>
      <c r="AO34" s="203"/>
      <c r="AP34" s="203"/>
      <c r="AQ34" s="326" t="s">
        <v>486</v>
      </c>
      <c r="AR34" s="192"/>
      <c r="AS34" s="192"/>
      <c r="AT34" s="327"/>
      <c r="AU34" s="203" t="s">
        <v>486</v>
      </c>
      <c r="AV34" s="203"/>
      <c r="AW34" s="203"/>
      <c r="AX34" s="205"/>
    </row>
    <row r="35" spans="1:50" ht="30.6" customHeight="1" x14ac:dyDescent="0.2">
      <c r="A35" s="210" t="s">
        <v>300</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79" t="s">
        <v>271</v>
      </c>
      <c r="B37" s="780"/>
      <c r="C37" s="780"/>
      <c r="D37" s="780"/>
      <c r="E37" s="780"/>
      <c r="F37" s="781"/>
      <c r="G37" s="419" t="s">
        <v>145</v>
      </c>
      <c r="H37" s="420"/>
      <c r="I37" s="420"/>
      <c r="J37" s="420"/>
      <c r="K37" s="420"/>
      <c r="L37" s="420"/>
      <c r="M37" s="420"/>
      <c r="N37" s="420"/>
      <c r="O37" s="421"/>
      <c r="P37" s="457" t="s">
        <v>58</v>
      </c>
      <c r="Q37" s="420"/>
      <c r="R37" s="420"/>
      <c r="S37" s="420"/>
      <c r="T37" s="420"/>
      <c r="U37" s="420"/>
      <c r="V37" s="420"/>
      <c r="W37" s="420"/>
      <c r="X37" s="421"/>
      <c r="Y37" s="458"/>
      <c r="Z37" s="459"/>
      <c r="AA37" s="460"/>
      <c r="AB37" s="416" t="s">
        <v>11</v>
      </c>
      <c r="AC37" s="417"/>
      <c r="AD37" s="418"/>
      <c r="AE37" s="228" t="s">
        <v>312</v>
      </c>
      <c r="AF37" s="229"/>
      <c r="AG37" s="229"/>
      <c r="AH37" s="230"/>
      <c r="AI37" s="228" t="s">
        <v>310</v>
      </c>
      <c r="AJ37" s="229"/>
      <c r="AK37" s="229"/>
      <c r="AL37" s="230"/>
      <c r="AM37" s="234" t="s">
        <v>339</v>
      </c>
      <c r="AN37" s="234"/>
      <c r="AO37" s="234"/>
      <c r="AP37" s="234"/>
      <c r="AQ37" s="136" t="s">
        <v>187</v>
      </c>
      <c r="AR37" s="137"/>
      <c r="AS37" s="137"/>
      <c r="AT37" s="138"/>
      <c r="AU37" s="420" t="s">
        <v>133</v>
      </c>
      <c r="AV37" s="420"/>
      <c r="AW37" s="420"/>
      <c r="AX37" s="916"/>
    </row>
    <row r="38" spans="1:50" ht="18.75" hidden="1" customHeight="1" x14ac:dyDescent="0.2">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31"/>
      <c r="AC38" s="232"/>
      <c r="AD38" s="233"/>
      <c r="AE38" s="231"/>
      <c r="AF38" s="232"/>
      <c r="AG38" s="232"/>
      <c r="AH38" s="233"/>
      <c r="AI38" s="231"/>
      <c r="AJ38" s="232"/>
      <c r="AK38" s="232"/>
      <c r="AL38" s="233"/>
      <c r="AM38" s="235"/>
      <c r="AN38" s="235"/>
      <c r="AO38" s="235"/>
      <c r="AP38" s="235"/>
      <c r="AQ38" s="596"/>
      <c r="AR38" s="185"/>
      <c r="AS38" s="118" t="s">
        <v>188</v>
      </c>
      <c r="AT38" s="119"/>
      <c r="AU38" s="184"/>
      <c r="AV38" s="184"/>
      <c r="AW38" s="404" t="s">
        <v>177</v>
      </c>
      <c r="AX38" s="405"/>
    </row>
    <row r="39" spans="1:50" ht="23.25" hidden="1" customHeight="1" x14ac:dyDescent="0.2">
      <c r="A39" s="409"/>
      <c r="B39" s="407"/>
      <c r="C39" s="407"/>
      <c r="D39" s="407"/>
      <c r="E39" s="407"/>
      <c r="F39" s="408"/>
      <c r="G39" s="570"/>
      <c r="H39" s="571"/>
      <c r="I39" s="571"/>
      <c r="J39" s="571"/>
      <c r="K39" s="571"/>
      <c r="L39" s="571"/>
      <c r="M39" s="571"/>
      <c r="N39" s="571"/>
      <c r="O39" s="572"/>
      <c r="P39" s="90"/>
      <c r="Q39" s="90"/>
      <c r="R39" s="90"/>
      <c r="S39" s="90"/>
      <c r="T39" s="90"/>
      <c r="U39" s="90"/>
      <c r="V39" s="90"/>
      <c r="W39" s="90"/>
      <c r="X39" s="91"/>
      <c r="Y39" s="480" t="s">
        <v>12</v>
      </c>
      <c r="Z39" s="540"/>
      <c r="AA39" s="541"/>
      <c r="AB39" s="470"/>
      <c r="AC39" s="470"/>
      <c r="AD39" s="47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410"/>
      <c r="B40" s="411"/>
      <c r="C40" s="411"/>
      <c r="D40" s="411"/>
      <c r="E40" s="411"/>
      <c r="F40" s="412"/>
      <c r="G40" s="573"/>
      <c r="H40" s="574"/>
      <c r="I40" s="574"/>
      <c r="J40" s="574"/>
      <c r="K40" s="574"/>
      <c r="L40" s="574"/>
      <c r="M40" s="574"/>
      <c r="N40" s="574"/>
      <c r="O40" s="575"/>
      <c r="P40" s="93"/>
      <c r="Q40" s="93"/>
      <c r="R40" s="93"/>
      <c r="S40" s="93"/>
      <c r="T40" s="93"/>
      <c r="U40" s="93"/>
      <c r="V40" s="93"/>
      <c r="W40" s="93"/>
      <c r="X40" s="94"/>
      <c r="Y40" s="424" t="s">
        <v>53</v>
      </c>
      <c r="Z40" s="425"/>
      <c r="AA40" s="426"/>
      <c r="AB40" s="532"/>
      <c r="AC40" s="532"/>
      <c r="AD40" s="53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413"/>
      <c r="B41" s="414"/>
      <c r="C41" s="414"/>
      <c r="D41" s="414"/>
      <c r="E41" s="414"/>
      <c r="F41" s="415"/>
      <c r="G41" s="576"/>
      <c r="H41" s="577"/>
      <c r="I41" s="577"/>
      <c r="J41" s="577"/>
      <c r="K41" s="577"/>
      <c r="L41" s="577"/>
      <c r="M41" s="577"/>
      <c r="N41" s="577"/>
      <c r="O41" s="578"/>
      <c r="P41" s="96"/>
      <c r="Q41" s="96"/>
      <c r="R41" s="96"/>
      <c r="S41" s="96"/>
      <c r="T41" s="96"/>
      <c r="U41" s="96"/>
      <c r="V41" s="96"/>
      <c r="W41" s="96"/>
      <c r="X41" s="97"/>
      <c r="Y41" s="424" t="s">
        <v>13</v>
      </c>
      <c r="Z41" s="425"/>
      <c r="AA41" s="426"/>
      <c r="AB41" s="565" t="s">
        <v>178</v>
      </c>
      <c r="AC41" s="565"/>
      <c r="AD41" s="56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79" t="s">
        <v>271</v>
      </c>
      <c r="B44" s="780"/>
      <c r="C44" s="780"/>
      <c r="D44" s="780"/>
      <c r="E44" s="780"/>
      <c r="F44" s="781"/>
      <c r="G44" s="419" t="s">
        <v>145</v>
      </c>
      <c r="H44" s="420"/>
      <c r="I44" s="420"/>
      <c r="J44" s="420"/>
      <c r="K44" s="420"/>
      <c r="L44" s="420"/>
      <c r="M44" s="420"/>
      <c r="N44" s="420"/>
      <c r="O44" s="421"/>
      <c r="P44" s="457" t="s">
        <v>58</v>
      </c>
      <c r="Q44" s="420"/>
      <c r="R44" s="420"/>
      <c r="S44" s="420"/>
      <c r="T44" s="420"/>
      <c r="U44" s="420"/>
      <c r="V44" s="420"/>
      <c r="W44" s="420"/>
      <c r="X44" s="421"/>
      <c r="Y44" s="458"/>
      <c r="Z44" s="459"/>
      <c r="AA44" s="460"/>
      <c r="AB44" s="416" t="s">
        <v>11</v>
      </c>
      <c r="AC44" s="417"/>
      <c r="AD44" s="418"/>
      <c r="AE44" s="228" t="s">
        <v>312</v>
      </c>
      <c r="AF44" s="229"/>
      <c r="AG44" s="229"/>
      <c r="AH44" s="230"/>
      <c r="AI44" s="228" t="s">
        <v>310</v>
      </c>
      <c r="AJ44" s="229"/>
      <c r="AK44" s="229"/>
      <c r="AL44" s="230"/>
      <c r="AM44" s="234" t="s">
        <v>339</v>
      </c>
      <c r="AN44" s="234"/>
      <c r="AO44" s="234"/>
      <c r="AP44" s="234"/>
      <c r="AQ44" s="136" t="s">
        <v>187</v>
      </c>
      <c r="AR44" s="137"/>
      <c r="AS44" s="137"/>
      <c r="AT44" s="138"/>
      <c r="AU44" s="420" t="s">
        <v>133</v>
      </c>
      <c r="AV44" s="420"/>
      <c r="AW44" s="420"/>
      <c r="AX44" s="916"/>
    </row>
    <row r="45" spans="1:50" ht="18.75" hidden="1" customHeight="1" x14ac:dyDescent="0.2">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31"/>
      <c r="AC45" s="232"/>
      <c r="AD45" s="233"/>
      <c r="AE45" s="231"/>
      <c r="AF45" s="232"/>
      <c r="AG45" s="232"/>
      <c r="AH45" s="233"/>
      <c r="AI45" s="231"/>
      <c r="AJ45" s="232"/>
      <c r="AK45" s="232"/>
      <c r="AL45" s="233"/>
      <c r="AM45" s="235"/>
      <c r="AN45" s="235"/>
      <c r="AO45" s="235"/>
      <c r="AP45" s="235"/>
      <c r="AQ45" s="596"/>
      <c r="AR45" s="185"/>
      <c r="AS45" s="118" t="s">
        <v>188</v>
      </c>
      <c r="AT45" s="119"/>
      <c r="AU45" s="184"/>
      <c r="AV45" s="184"/>
      <c r="AW45" s="404" t="s">
        <v>177</v>
      </c>
      <c r="AX45" s="405"/>
    </row>
    <row r="46" spans="1:50" ht="23.25" hidden="1" customHeight="1" x14ac:dyDescent="0.2">
      <c r="A46" s="409"/>
      <c r="B46" s="407"/>
      <c r="C46" s="407"/>
      <c r="D46" s="407"/>
      <c r="E46" s="407"/>
      <c r="F46" s="408"/>
      <c r="G46" s="570"/>
      <c r="H46" s="571"/>
      <c r="I46" s="571"/>
      <c r="J46" s="571"/>
      <c r="K46" s="571"/>
      <c r="L46" s="571"/>
      <c r="M46" s="571"/>
      <c r="N46" s="571"/>
      <c r="O46" s="572"/>
      <c r="P46" s="90"/>
      <c r="Q46" s="90"/>
      <c r="R46" s="90"/>
      <c r="S46" s="90"/>
      <c r="T46" s="90"/>
      <c r="U46" s="90"/>
      <c r="V46" s="90"/>
      <c r="W46" s="90"/>
      <c r="X46" s="91"/>
      <c r="Y46" s="480" t="s">
        <v>12</v>
      </c>
      <c r="Z46" s="540"/>
      <c r="AA46" s="541"/>
      <c r="AB46" s="470"/>
      <c r="AC46" s="470"/>
      <c r="AD46" s="47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410"/>
      <c r="B47" s="411"/>
      <c r="C47" s="411"/>
      <c r="D47" s="411"/>
      <c r="E47" s="411"/>
      <c r="F47" s="412"/>
      <c r="G47" s="573"/>
      <c r="H47" s="574"/>
      <c r="I47" s="574"/>
      <c r="J47" s="574"/>
      <c r="K47" s="574"/>
      <c r="L47" s="574"/>
      <c r="M47" s="574"/>
      <c r="N47" s="574"/>
      <c r="O47" s="575"/>
      <c r="P47" s="93"/>
      <c r="Q47" s="93"/>
      <c r="R47" s="93"/>
      <c r="S47" s="93"/>
      <c r="T47" s="93"/>
      <c r="U47" s="93"/>
      <c r="V47" s="93"/>
      <c r="W47" s="93"/>
      <c r="X47" s="94"/>
      <c r="Y47" s="424" t="s">
        <v>53</v>
      </c>
      <c r="Z47" s="425"/>
      <c r="AA47" s="426"/>
      <c r="AB47" s="532"/>
      <c r="AC47" s="532"/>
      <c r="AD47" s="53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413"/>
      <c r="B48" s="414"/>
      <c r="C48" s="414"/>
      <c r="D48" s="414"/>
      <c r="E48" s="414"/>
      <c r="F48" s="415"/>
      <c r="G48" s="576"/>
      <c r="H48" s="577"/>
      <c r="I48" s="577"/>
      <c r="J48" s="577"/>
      <c r="K48" s="577"/>
      <c r="L48" s="577"/>
      <c r="M48" s="577"/>
      <c r="N48" s="577"/>
      <c r="O48" s="578"/>
      <c r="P48" s="96"/>
      <c r="Q48" s="96"/>
      <c r="R48" s="96"/>
      <c r="S48" s="96"/>
      <c r="T48" s="96"/>
      <c r="U48" s="96"/>
      <c r="V48" s="96"/>
      <c r="W48" s="96"/>
      <c r="X48" s="97"/>
      <c r="Y48" s="424" t="s">
        <v>13</v>
      </c>
      <c r="Z48" s="425"/>
      <c r="AA48" s="426"/>
      <c r="AB48" s="565" t="s">
        <v>178</v>
      </c>
      <c r="AC48" s="565"/>
      <c r="AD48" s="56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406" t="s">
        <v>271</v>
      </c>
      <c r="B51" s="407"/>
      <c r="C51" s="407"/>
      <c r="D51" s="407"/>
      <c r="E51" s="407"/>
      <c r="F51" s="408"/>
      <c r="G51" s="419" t="s">
        <v>145</v>
      </c>
      <c r="H51" s="420"/>
      <c r="I51" s="420"/>
      <c r="J51" s="420"/>
      <c r="K51" s="420"/>
      <c r="L51" s="420"/>
      <c r="M51" s="420"/>
      <c r="N51" s="420"/>
      <c r="O51" s="421"/>
      <c r="P51" s="457" t="s">
        <v>58</v>
      </c>
      <c r="Q51" s="420"/>
      <c r="R51" s="420"/>
      <c r="S51" s="420"/>
      <c r="T51" s="420"/>
      <c r="U51" s="420"/>
      <c r="V51" s="420"/>
      <c r="W51" s="420"/>
      <c r="X51" s="421"/>
      <c r="Y51" s="458"/>
      <c r="Z51" s="459"/>
      <c r="AA51" s="460"/>
      <c r="AB51" s="416" t="s">
        <v>11</v>
      </c>
      <c r="AC51" s="417"/>
      <c r="AD51" s="418"/>
      <c r="AE51" s="228" t="s">
        <v>312</v>
      </c>
      <c r="AF51" s="229"/>
      <c r="AG51" s="229"/>
      <c r="AH51" s="230"/>
      <c r="AI51" s="228" t="s">
        <v>310</v>
      </c>
      <c r="AJ51" s="229"/>
      <c r="AK51" s="229"/>
      <c r="AL51" s="230"/>
      <c r="AM51" s="234" t="s">
        <v>339</v>
      </c>
      <c r="AN51" s="234"/>
      <c r="AO51" s="234"/>
      <c r="AP51" s="234"/>
      <c r="AQ51" s="136" t="s">
        <v>187</v>
      </c>
      <c r="AR51" s="137"/>
      <c r="AS51" s="137"/>
      <c r="AT51" s="138"/>
      <c r="AU51" s="930" t="s">
        <v>133</v>
      </c>
      <c r="AV51" s="930"/>
      <c r="AW51" s="930"/>
      <c r="AX51" s="931"/>
    </row>
    <row r="52" spans="1:50" ht="18.75" hidden="1" customHeight="1" x14ac:dyDescent="0.2">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31"/>
      <c r="AC52" s="232"/>
      <c r="AD52" s="233"/>
      <c r="AE52" s="231"/>
      <c r="AF52" s="232"/>
      <c r="AG52" s="232"/>
      <c r="AH52" s="233"/>
      <c r="AI52" s="231"/>
      <c r="AJ52" s="232"/>
      <c r="AK52" s="232"/>
      <c r="AL52" s="233"/>
      <c r="AM52" s="235"/>
      <c r="AN52" s="235"/>
      <c r="AO52" s="235"/>
      <c r="AP52" s="235"/>
      <c r="AQ52" s="596"/>
      <c r="AR52" s="185"/>
      <c r="AS52" s="118" t="s">
        <v>188</v>
      </c>
      <c r="AT52" s="119"/>
      <c r="AU52" s="184"/>
      <c r="AV52" s="184"/>
      <c r="AW52" s="404" t="s">
        <v>177</v>
      </c>
      <c r="AX52" s="405"/>
    </row>
    <row r="53" spans="1:50" ht="23.25" hidden="1" customHeight="1" x14ac:dyDescent="0.2">
      <c r="A53" s="409"/>
      <c r="B53" s="407"/>
      <c r="C53" s="407"/>
      <c r="D53" s="407"/>
      <c r="E53" s="407"/>
      <c r="F53" s="408"/>
      <c r="G53" s="570"/>
      <c r="H53" s="571"/>
      <c r="I53" s="571"/>
      <c r="J53" s="571"/>
      <c r="K53" s="571"/>
      <c r="L53" s="571"/>
      <c r="M53" s="571"/>
      <c r="N53" s="571"/>
      <c r="O53" s="572"/>
      <c r="P53" s="90"/>
      <c r="Q53" s="90"/>
      <c r="R53" s="90"/>
      <c r="S53" s="90"/>
      <c r="T53" s="90"/>
      <c r="U53" s="90"/>
      <c r="V53" s="90"/>
      <c r="W53" s="90"/>
      <c r="X53" s="91"/>
      <c r="Y53" s="480" t="s">
        <v>12</v>
      </c>
      <c r="Z53" s="540"/>
      <c r="AA53" s="541"/>
      <c r="AB53" s="470"/>
      <c r="AC53" s="470"/>
      <c r="AD53" s="47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410"/>
      <c r="B54" s="411"/>
      <c r="C54" s="411"/>
      <c r="D54" s="411"/>
      <c r="E54" s="411"/>
      <c r="F54" s="412"/>
      <c r="G54" s="573"/>
      <c r="H54" s="574"/>
      <c r="I54" s="574"/>
      <c r="J54" s="574"/>
      <c r="K54" s="574"/>
      <c r="L54" s="574"/>
      <c r="M54" s="574"/>
      <c r="N54" s="574"/>
      <c r="O54" s="575"/>
      <c r="P54" s="93"/>
      <c r="Q54" s="93"/>
      <c r="R54" s="93"/>
      <c r="S54" s="93"/>
      <c r="T54" s="93"/>
      <c r="U54" s="93"/>
      <c r="V54" s="93"/>
      <c r="W54" s="93"/>
      <c r="X54" s="94"/>
      <c r="Y54" s="424" t="s">
        <v>53</v>
      </c>
      <c r="Z54" s="425"/>
      <c r="AA54" s="426"/>
      <c r="AB54" s="532"/>
      <c r="AC54" s="532"/>
      <c r="AD54" s="53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413"/>
      <c r="B55" s="414"/>
      <c r="C55" s="414"/>
      <c r="D55" s="414"/>
      <c r="E55" s="414"/>
      <c r="F55" s="415"/>
      <c r="G55" s="576"/>
      <c r="H55" s="577"/>
      <c r="I55" s="577"/>
      <c r="J55" s="577"/>
      <c r="K55" s="577"/>
      <c r="L55" s="577"/>
      <c r="M55" s="577"/>
      <c r="N55" s="577"/>
      <c r="O55" s="578"/>
      <c r="P55" s="96"/>
      <c r="Q55" s="96"/>
      <c r="R55" s="96"/>
      <c r="S55" s="96"/>
      <c r="T55" s="96"/>
      <c r="U55" s="96"/>
      <c r="V55" s="96"/>
      <c r="W55" s="96"/>
      <c r="X55" s="97"/>
      <c r="Y55" s="424" t="s">
        <v>13</v>
      </c>
      <c r="Z55" s="425"/>
      <c r="AA55" s="426"/>
      <c r="AB55" s="600" t="s">
        <v>14</v>
      </c>
      <c r="AC55" s="600"/>
      <c r="AD55" s="60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406" t="s">
        <v>271</v>
      </c>
      <c r="B58" s="407"/>
      <c r="C58" s="407"/>
      <c r="D58" s="407"/>
      <c r="E58" s="407"/>
      <c r="F58" s="408"/>
      <c r="G58" s="419" t="s">
        <v>145</v>
      </c>
      <c r="H58" s="420"/>
      <c r="I58" s="420"/>
      <c r="J58" s="420"/>
      <c r="K58" s="420"/>
      <c r="L58" s="420"/>
      <c r="M58" s="420"/>
      <c r="N58" s="420"/>
      <c r="O58" s="421"/>
      <c r="P58" s="457" t="s">
        <v>58</v>
      </c>
      <c r="Q58" s="420"/>
      <c r="R58" s="420"/>
      <c r="S58" s="420"/>
      <c r="T58" s="420"/>
      <c r="U58" s="420"/>
      <c r="V58" s="420"/>
      <c r="W58" s="420"/>
      <c r="X58" s="421"/>
      <c r="Y58" s="458"/>
      <c r="Z58" s="459"/>
      <c r="AA58" s="460"/>
      <c r="AB58" s="416" t="s">
        <v>11</v>
      </c>
      <c r="AC58" s="417"/>
      <c r="AD58" s="418"/>
      <c r="AE58" s="228" t="s">
        <v>312</v>
      </c>
      <c r="AF58" s="229"/>
      <c r="AG58" s="229"/>
      <c r="AH58" s="230"/>
      <c r="AI58" s="228" t="s">
        <v>310</v>
      </c>
      <c r="AJ58" s="229"/>
      <c r="AK58" s="229"/>
      <c r="AL58" s="230"/>
      <c r="AM58" s="234" t="s">
        <v>339</v>
      </c>
      <c r="AN58" s="234"/>
      <c r="AO58" s="234"/>
      <c r="AP58" s="234"/>
      <c r="AQ58" s="136" t="s">
        <v>187</v>
      </c>
      <c r="AR58" s="137"/>
      <c r="AS58" s="137"/>
      <c r="AT58" s="138"/>
      <c r="AU58" s="930" t="s">
        <v>133</v>
      </c>
      <c r="AV58" s="930"/>
      <c r="AW58" s="930"/>
      <c r="AX58" s="931"/>
    </row>
    <row r="59" spans="1:50" ht="18.75" hidden="1" customHeight="1" x14ac:dyDescent="0.2">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31"/>
      <c r="AC59" s="232"/>
      <c r="AD59" s="233"/>
      <c r="AE59" s="231"/>
      <c r="AF59" s="232"/>
      <c r="AG59" s="232"/>
      <c r="AH59" s="233"/>
      <c r="AI59" s="231"/>
      <c r="AJ59" s="232"/>
      <c r="AK59" s="232"/>
      <c r="AL59" s="233"/>
      <c r="AM59" s="235"/>
      <c r="AN59" s="235"/>
      <c r="AO59" s="235"/>
      <c r="AP59" s="235"/>
      <c r="AQ59" s="596"/>
      <c r="AR59" s="185"/>
      <c r="AS59" s="118" t="s">
        <v>188</v>
      </c>
      <c r="AT59" s="119"/>
      <c r="AU59" s="184"/>
      <c r="AV59" s="184"/>
      <c r="AW59" s="404" t="s">
        <v>177</v>
      </c>
      <c r="AX59" s="405"/>
    </row>
    <row r="60" spans="1:50" ht="23.25" hidden="1" customHeight="1" x14ac:dyDescent="0.2">
      <c r="A60" s="409"/>
      <c r="B60" s="407"/>
      <c r="C60" s="407"/>
      <c r="D60" s="407"/>
      <c r="E60" s="407"/>
      <c r="F60" s="408"/>
      <c r="G60" s="570"/>
      <c r="H60" s="571"/>
      <c r="I60" s="571"/>
      <c r="J60" s="571"/>
      <c r="K60" s="571"/>
      <c r="L60" s="571"/>
      <c r="M60" s="571"/>
      <c r="N60" s="571"/>
      <c r="O60" s="572"/>
      <c r="P60" s="90"/>
      <c r="Q60" s="90"/>
      <c r="R60" s="90"/>
      <c r="S60" s="90"/>
      <c r="T60" s="90"/>
      <c r="U60" s="90"/>
      <c r="V60" s="90"/>
      <c r="W60" s="90"/>
      <c r="X60" s="91"/>
      <c r="Y60" s="480" t="s">
        <v>12</v>
      </c>
      <c r="Z60" s="540"/>
      <c r="AA60" s="541"/>
      <c r="AB60" s="470"/>
      <c r="AC60" s="470"/>
      <c r="AD60" s="47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410"/>
      <c r="B61" s="411"/>
      <c r="C61" s="411"/>
      <c r="D61" s="411"/>
      <c r="E61" s="411"/>
      <c r="F61" s="412"/>
      <c r="G61" s="573"/>
      <c r="H61" s="574"/>
      <c r="I61" s="574"/>
      <c r="J61" s="574"/>
      <c r="K61" s="574"/>
      <c r="L61" s="574"/>
      <c r="M61" s="574"/>
      <c r="N61" s="574"/>
      <c r="O61" s="575"/>
      <c r="P61" s="93"/>
      <c r="Q61" s="93"/>
      <c r="R61" s="93"/>
      <c r="S61" s="93"/>
      <c r="T61" s="93"/>
      <c r="U61" s="93"/>
      <c r="V61" s="93"/>
      <c r="W61" s="93"/>
      <c r="X61" s="94"/>
      <c r="Y61" s="424" t="s">
        <v>53</v>
      </c>
      <c r="Z61" s="425"/>
      <c r="AA61" s="426"/>
      <c r="AB61" s="532"/>
      <c r="AC61" s="532"/>
      <c r="AD61" s="53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410"/>
      <c r="B62" s="411"/>
      <c r="C62" s="411"/>
      <c r="D62" s="411"/>
      <c r="E62" s="411"/>
      <c r="F62" s="412"/>
      <c r="G62" s="576"/>
      <c r="H62" s="577"/>
      <c r="I62" s="577"/>
      <c r="J62" s="577"/>
      <c r="K62" s="577"/>
      <c r="L62" s="577"/>
      <c r="M62" s="577"/>
      <c r="N62" s="577"/>
      <c r="O62" s="578"/>
      <c r="P62" s="96"/>
      <c r="Q62" s="96"/>
      <c r="R62" s="96"/>
      <c r="S62" s="96"/>
      <c r="T62" s="96"/>
      <c r="U62" s="96"/>
      <c r="V62" s="96"/>
      <c r="W62" s="96"/>
      <c r="X62" s="97"/>
      <c r="Y62" s="424" t="s">
        <v>13</v>
      </c>
      <c r="Z62" s="425"/>
      <c r="AA62" s="426"/>
      <c r="AB62" s="565" t="s">
        <v>14</v>
      </c>
      <c r="AC62" s="565"/>
      <c r="AD62" s="56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91" t="s">
        <v>272</v>
      </c>
      <c r="B65" s="492"/>
      <c r="C65" s="492"/>
      <c r="D65" s="492"/>
      <c r="E65" s="492"/>
      <c r="F65" s="493"/>
      <c r="G65" s="494"/>
      <c r="H65" s="223" t="s">
        <v>145</v>
      </c>
      <c r="I65" s="223"/>
      <c r="J65" s="223"/>
      <c r="K65" s="223"/>
      <c r="L65" s="223"/>
      <c r="M65" s="223"/>
      <c r="N65" s="223"/>
      <c r="O65" s="224"/>
      <c r="P65" s="222" t="s">
        <v>58</v>
      </c>
      <c r="Q65" s="223"/>
      <c r="R65" s="223"/>
      <c r="S65" s="223"/>
      <c r="T65" s="223"/>
      <c r="U65" s="223"/>
      <c r="V65" s="224"/>
      <c r="W65" s="496" t="s">
        <v>267</v>
      </c>
      <c r="X65" s="497"/>
      <c r="Y65" s="500"/>
      <c r="Z65" s="500"/>
      <c r="AA65" s="50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customHeight="1" x14ac:dyDescent="0.2">
      <c r="A66" s="484"/>
      <c r="B66" s="485"/>
      <c r="C66" s="485"/>
      <c r="D66" s="485"/>
      <c r="E66" s="485"/>
      <c r="F66" s="486"/>
      <c r="G66" s="495"/>
      <c r="H66" s="226"/>
      <c r="I66" s="226"/>
      <c r="J66" s="226"/>
      <c r="K66" s="226"/>
      <c r="L66" s="226"/>
      <c r="M66" s="226"/>
      <c r="N66" s="226"/>
      <c r="O66" s="227"/>
      <c r="P66" s="225"/>
      <c r="Q66" s="226"/>
      <c r="R66" s="226"/>
      <c r="S66" s="226"/>
      <c r="T66" s="226"/>
      <c r="U66" s="226"/>
      <c r="V66" s="227"/>
      <c r="W66" s="498"/>
      <c r="X66" s="499"/>
      <c r="Y66" s="502"/>
      <c r="Z66" s="502"/>
      <c r="AA66" s="503"/>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270</v>
      </c>
      <c r="AX66" s="238"/>
    </row>
    <row r="67" spans="1:50" ht="23.25" customHeight="1" x14ac:dyDescent="0.2">
      <c r="A67" s="484"/>
      <c r="B67" s="485"/>
      <c r="C67" s="485"/>
      <c r="D67" s="485"/>
      <c r="E67" s="485"/>
      <c r="F67" s="486"/>
      <c r="G67" s="239" t="s">
        <v>189</v>
      </c>
      <c r="H67" s="242" t="s">
        <v>491</v>
      </c>
      <c r="I67" s="243"/>
      <c r="J67" s="243"/>
      <c r="K67" s="243"/>
      <c r="L67" s="243"/>
      <c r="M67" s="243"/>
      <c r="N67" s="243"/>
      <c r="O67" s="244"/>
      <c r="P67" s="242" t="s">
        <v>492</v>
      </c>
      <c r="Q67" s="243"/>
      <c r="R67" s="243"/>
      <c r="S67" s="243"/>
      <c r="T67" s="243"/>
      <c r="U67" s="243"/>
      <c r="V67" s="244"/>
      <c r="W67" s="248"/>
      <c r="X67" s="249"/>
      <c r="Y67" s="254" t="s">
        <v>12</v>
      </c>
      <c r="Z67" s="254"/>
      <c r="AA67" s="255"/>
      <c r="AB67" s="256" t="s">
        <v>290</v>
      </c>
      <c r="AC67" s="256"/>
      <c r="AD67" s="256"/>
      <c r="AE67" s="202">
        <v>2240</v>
      </c>
      <c r="AF67" s="203"/>
      <c r="AG67" s="203"/>
      <c r="AH67" s="203"/>
      <c r="AI67" s="202">
        <v>1527</v>
      </c>
      <c r="AJ67" s="203"/>
      <c r="AK67" s="203"/>
      <c r="AL67" s="203"/>
      <c r="AM67" s="202">
        <v>2236</v>
      </c>
      <c r="AN67" s="203"/>
      <c r="AO67" s="203"/>
      <c r="AP67" s="203"/>
      <c r="AQ67" s="202" t="s">
        <v>486</v>
      </c>
      <c r="AR67" s="203"/>
      <c r="AS67" s="203"/>
      <c r="AT67" s="204"/>
      <c r="AU67" s="203" t="s">
        <v>486</v>
      </c>
      <c r="AV67" s="203"/>
      <c r="AW67" s="203"/>
      <c r="AX67" s="205"/>
    </row>
    <row r="68" spans="1:50" ht="23.25" customHeight="1" x14ac:dyDescent="0.2">
      <c r="A68" s="484"/>
      <c r="B68" s="485"/>
      <c r="C68" s="485"/>
      <c r="D68" s="485"/>
      <c r="E68" s="485"/>
      <c r="F68" s="48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v>1546</v>
      </c>
      <c r="AF68" s="203"/>
      <c r="AG68" s="203"/>
      <c r="AH68" s="203"/>
      <c r="AI68" s="202">
        <v>1464</v>
      </c>
      <c r="AJ68" s="203"/>
      <c r="AK68" s="203"/>
      <c r="AL68" s="203"/>
      <c r="AM68" s="202">
        <v>1383</v>
      </c>
      <c r="AN68" s="203"/>
      <c r="AO68" s="203"/>
      <c r="AP68" s="203"/>
      <c r="AQ68" s="202">
        <v>1302</v>
      </c>
      <c r="AR68" s="203"/>
      <c r="AS68" s="203"/>
      <c r="AT68" s="204"/>
      <c r="AU68" s="203">
        <v>1302</v>
      </c>
      <c r="AV68" s="203"/>
      <c r="AW68" s="203"/>
      <c r="AX68" s="205"/>
    </row>
    <row r="69" spans="1:50" ht="23.25" customHeight="1" x14ac:dyDescent="0.2">
      <c r="A69" s="484"/>
      <c r="B69" s="485"/>
      <c r="C69" s="485"/>
      <c r="D69" s="485"/>
      <c r="E69" s="485"/>
      <c r="F69" s="48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v>69.017857142857139</v>
      </c>
      <c r="AF69" s="258"/>
      <c r="AG69" s="258"/>
      <c r="AH69" s="258"/>
      <c r="AI69" s="257">
        <v>95.874263261296662</v>
      </c>
      <c r="AJ69" s="258"/>
      <c r="AK69" s="258"/>
      <c r="AL69" s="258"/>
      <c r="AM69" s="257">
        <v>61.851520571999998</v>
      </c>
      <c r="AN69" s="258"/>
      <c r="AO69" s="258"/>
      <c r="AP69" s="258"/>
      <c r="AQ69" s="202" t="s">
        <v>486</v>
      </c>
      <c r="AR69" s="203"/>
      <c r="AS69" s="203"/>
      <c r="AT69" s="204"/>
      <c r="AU69" s="203" t="s">
        <v>486</v>
      </c>
      <c r="AV69" s="203"/>
      <c r="AW69" s="203"/>
      <c r="AX69" s="205"/>
    </row>
    <row r="70" spans="1:50" ht="23.25" customHeight="1" x14ac:dyDescent="0.2">
      <c r="A70" s="484" t="s">
        <v>276</v>
      </c>
      <c r="B70" s="485"/>
      <c r="C70" s="485"/>
      <c r="D70" s="485"/>
      <c r="E70" s="485"/>
      <c r="F70" s="486"/>
      <c r="G70" s="240" t="s">
        <v>190</v>
      </c>
      <c r="H70" s="291" t="s">
        <v>493</v>
      </c>
      <c r="I70" s="291"/>
      <c r="J70" s="291"/>
      <c r="K70" s="291"/>
      <c r="L70" s="291"/>
      <c r="M70" s="291"/>
      <c r="N70" s="291"/>
      <c r="O70" s="291"/>
      <c r="P70" s="291" t="s">
        <v>494</v>
      </c>
      <c r="Q70" s="291"/>
      <c r="R70" s="291"/>
      <c r="S70" s="291"/>
      <c r="T70" s="291"/>
      <c r="U70" s="291"/>
      <c r="V70" s="291"/>
      <c r="W70" s="294" t="s">
        <v>289</v>
      </c>
      <c r="X70" s="295"/>
      <c r="Y70" s="254" t="s">
        <v>12</v>
      </c>
      <c r="Z70" s="254"/>
      <c r="AA70" s="255"/>
      <c r="AB70" s="256" t="s">
        <v>290</v>
      </c>
      <c r="AC70" s="256"/>
      <c r="AD70" s="256"/>
      <c r="AE70" s="202">
        <v>126833</v>
      </c>
      <c r="AF70" s="203"/>
      <c r="AG70" s="203"/>
      <c r="AH70" s="203"/>
      <c r="AI70" s="202">
        <v>79094</v>
      </c>
      <c r="AJ70" s="203"/>
      <c r="AK70" s="203"/>
      <c r="AL70" s="203"/>
      <c r="AM70" s="202">
        <v>137535</v>
      </c>
      <c r="AN70" s="203"/>
      <c r="AO70" s="203"/>
      <c r="AP70" s="203"/>
      <c r="AQ70" s="202" t="s">
        <v>486</v>
      </c>
      <c r="AR70" s="203"/>
      <c r="AS70" s="203"/>
      <c r="AT70" s="204"/>
      <c r="AU70" s="203" t="s">
        <v>486</v>
      </c>
      <c r="AV70" s="203"/>
      <c r="AW70" s="203"/>
      <c r="AX70" s="205"/>
    </row>
    <row r="71" spans="1:50" ht="23.25" customHeight="1" x14ac:dyDescent="0.2">
      <c r="A71" s="484"/>
      <c r="B71" s="485"/>
      <c r="C71" s="485"/>
      <c r="D71" s="485"/>
      <c r="E71" s="485"/>
      <c r="F71" s="48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v>182758</v>
      </c>
      <c r="AF71" s="203"/>
      <c r="AG71" s="203"/>
      <c r="AH71" s="203"/>
      <c r="AI71" s="202">
        <v>173139</v>
      </c>
      <c r="AJ71" s="203"/>
      <c r="AK71" s="203"/>
      <c r="AL71" s="203"/>
      <c r="AM71" s="202">
        <v>163520</v>
      </c>
      <c r="AN71" s="203"/>
      <c r="AO71" s="203"/>
      <c r="AP71" s="203"/>
      <c r="AQ71" s="202">
        <v>153902</v>
      </c>
      <c r="AR71" s="203"/>
      <c r="AS71" s="203"/>
      <c r="AT71" s="204"/>
      <c r="AU71" s="203" t="s">
        <v>486</v>
      </c>
      <c r="AV71" s="203"/>
      <c r="AW71" s="203"/>
      <c r="AX71" s="205"/>
    </row>
    <row r="72" spans="1:50" ht="46.35" customHeight="1" thickBot="1" x14ac:dyDescent="0.25">
      <c r="A72" s="487"/>
      <c r="B72" s="488"/>
      <c r="C72" s="488"/>
      <c r="D72" s="488"/>
      <c r="E72" s="488"/>
      <c r="F72" s="48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v>144.09341417454448</v>
      </c>
      <c r="AF72" s="203"/>
      <c r="AG72" s="203"/>
      <c r="AH72" s="203"/>
      <c r="AI72" s="202">
        <v>218.90282448731887</v>
      </c>
      <c r="AJ72" s="203"/>
      <c r="AK72" s="203"/>
      <c r="AL72" s="203"/>
      <c r="AM72" s="202">
        <v>118.89337259600001</v>
      </c>
      <c r="AN72" s="203"/>
      <c r="AO72" s="203"/>
      <c r="AP72" s="204"/>
      <c r="AQ72" s="202" t="s">
        <v>486</v>
      </c>
      <c r="AR72" s="203"/>
      <c r="AS72" s="203"/>
      <c r="AT72" s="204"/>
      <c r="AU72" s="203" t="s">
        <v>486</v>
      </c>
      <c r="AV72" s="203"/>
      <c r="AW72" s="203"/>
      <c r="AX72" s="205"/>
    </row>
    <row r="73" spans="1:50" ht="18.75" hidden="1" customHeight="1" x14ac:dyDescent="0.2">
      <c r="A73" s="515" t="s">
        <v>272</v>
      </c>
      <c r="B73" s="516"/>
      <c r="C73" s="516"/>
      <c r="D73" s="516"/>
      <c r="E73" s="516"/>
      <c r="F73" s="517"/>
      <c r="G73" s="588"/>
      <c r="H73" s="115" t="s">
        <v>145</v>
      </c>
      <c r="I73" s="115"/>
      <c r="J73" s="115"/>
      <c r="K73" s="115"/>
      <c r="L73" s="115"/>
      <c r="M73" s="115"/>
      <c r="N73" s="115"/>
      <c r="O73" s="116"/>
      <c r="P73" s="144" t="s">
        <v>58</v>
      </c>
      <c r="Q73" s="115"/>
      <c r="R73" s="115"/>
      <c r="S73" s="115"/>
      <c r="T73" s="115"/>
      <c r="U73" s="115"/>
      <c r="V73" s="115"/>
      <c r="W73" s="115"/>
      <c r="X73" s="116"/>
      <c r="Y73" s="590"/>
      <c r="Z73" s="591"/>
      <c r="AA73" s="59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518"/>
      <c r="B74" s="519"/>
      <c r="C74" s="519"/>
      <c r="D74" s="519"/>
      <c r="E74" s="519"/>
      <c r="F74" s="520"/>
      <c r="G74" s="58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6"/>
      <c r="AR74" s="185"/>
      <c r="AS74" s="118" t="s">
        <v>188</v>
      </c>
      <c r="AT74" s="119"/>
      <c r="AU74" s="596"/>
      <c r="AV74" s="185"/>
      <c r="AW74" s="118" t="s">
        <v>177</v>
      </c>
      <c r="AX74" s="180"/>
    </row>
    <row r="75" spans="1:50" ht="23.25" hidden="1" customHeight="1" x14ac:dyDescent="0.2">
      <c r="A75" s="518"/>
      <c r="B75" s="519"/>
      <c r="C75" s="519"/>
      <c r="D75" s="519"/>
      <c r="E75" s="519"/>
      <c r="F75" s="520"/>
      <c r="G75" s="61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518"/>
      <c r="B76" s="519"/>
      <c r="C76" s="519"/>
      <c r="D76" s="519"/>
      <c r="E76" s="519"/>
      <c r="F76" s="520"/>
      <c r="G76" s="61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518"/>
      <c r="B77" s="519"/>
      <c r="C77" s="519"/>
      <c r="D77" s="519"/>
      <c r="E77" s="519"/>
      <c r="F77" s="520"/>
      <c r="G77" s="620"/>
      <c r="H77" s="96"/>
      <c r="I77" s="96"/>
      <c r="J77" s="96"/>
      <c r="K77" s="96"/>
      <c r="L77" s="96"/>
      <c r="M77" s="96"/>
      <c r="N77" s="96"/>
      <c r="O77" s="97"/>
      <c r="P77" s="93"/>
      <c r="Q77" s="93"/>
      <c r="R77" s="93"/>
      <c r="S77" s="93"/>
      <c r="T77" s="93"/>
      <c r="U77" s="93"/>
      <c r="V77" s="93"/>
      <c r="W77" s="93"/>
      <c r="X77" s="94"/>
      <c r="Y77" s="144" t="s">
        <v>13</v>
      </c>
      <c r="Z77" s="115"/>
      <c r="AA77" s="116"/>
      <c r="AB77" s="585" t="s">
        <v>14</v>
      </c>
      <c r="AC77" s="585"/>
      <c r="AD77" s="585"/>
      <c r="AE77" s="896"/>
      <c r="AF77" s="897"/>
      <c r="AG77" s="897"/>
      <c r="AH77" s="897"/>
      <c r="AI77" s="896"/>
      <c r="AJ77" s="897"/>
      <c r="AK77" s="897"/>
      <c r="AL77" s="897"/>
      <c r="AM77" s="896"/>
      <c r="AN77" s="897"/>
      <c r="AO77" s="897"/>
      <c r="AP77" s="897"/>
      <c r="AQ77" s="326"/>
      <c r="AR77" s="192"/>
      <c r="AS77" s="192"/>
      <c r="AT77" s="327"/>
      <c r="AU77" s="203"/>
      <c r="AV77" s="203"/>
      <c r="AW77" s="203"/>
      <c r="AX77" s="205"/>
    </row>
    <row r="78" spans="1:50" ht="69.75" hidden="1" customHeight="1" x14ac:dyDescent="0.2">
      <c r="A78" s="320" t="s">
        <v>303</v>
      </c>
      <c r="B78" s="321"/>
      <c r="C78" s="321"/>
      <c r="D78" s="321"/>
      <c r="E78" s="318" t="s">
        <v>250</v>
      </c>
      <c r="F78" s="319"/>
      <c r="G78" s="47" t="s">
        <v>190</v>
      </c>
      <c r="H78" s="593"/>
      <c r="I78" s="594"/>
      <c r="J78" s="594"/>
      <c r="K78" s="594"/>
      <c r="L78" s="594"/>
      <c r="M78" s="594"/>
      <c r="N78" s="594"/>
      <c r="O78" s="595"/>
      <c r="P78" s="132"/>
      <c r="Q78" s="132"/>
      <c r="R78" s="132"/>
      <c r="S78" s="132"/>
      <c r="T78" s="132"/>
      <c r="U78" s="132"/>
      <c r="V78" s="132"/>
      <c r="W78" s="132"/>
      <c r="X78" s="132"/>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79" t="s">
        <v>148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62" t="s">
        <v>266</v>
      </c>
      <c r="AP79" s="263"/>
      <c r="AQ79" s="263"/>
      <c r="AR79" s="66" t="s">
        <v>264</v>
      </c>
      <c r="AS79" s="262"/>
      <c r="AT79" s="263"/>
      <c r="AU79" s="263"/>
      <c r="AV79" s="263"/>
      <c r="AW79" s="263"/>
      <c r="AX79" s="986"/>
    </row>
    <row r="80" spans="1:50" ht="18.75" hidden="1" customHeight="1" x14ac:dyDescent="0.2">
      <c r="A80" s="870" t="s">
        <v>146</v>
      </c>
      <c r="B80" s="533" t="s">
        <v>263</v>
      </c>
      <c r="C80" s="534"/>
      <c r="D80" s="534"/>
      <c r="E80" s="534"/>
      <c r="F80" s="535"/>
      <c r="G80" s="442" t="s">
        <v>138</v>
      </c>
      <c r="H80" s="442"/>
      <c r="I80" s="442"/>
      <c r="J80" s="442"/>
      <c r="K80" s="442"/>
      <c r="L80" s="442"/>
      <c r="M80" s="442"/>
      <c r="N80" s="442"/>
      <c r="O80" s="442"/>
      <c r="P80" s="442"/>
      <c r="Q80" s="442"/>
      <c r="R80" s="442"/>
      <c r="S80" s="442"/>
      <c r="T80" s="442"/>
      <c r="U80" s="442"/>
      <c r="V80" s="442"/>
      <c r="W80" s="442"/>
      <c r="X80" s="442"/>
      <c r="Y80" s="442"/>
      <c r="Z80" s="442"/>
      <c r="AA80" s="522"/>
      <c r="AB80" s="441" t="s">
        <v>351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65" hidden="1" customHeight="1" x14ac:dyDescent="0.2">
      <c r="A81" s="871"/>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65" hidden="1" customHeight="1" x14ac:dyDescent="0.2">
      <c r="A82" s="871"/>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60" ht="22.65" hidden="1" customHeight="1" x14ac:dyDescent="0.2">
      <c r="A83" s="871"/>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60" ht="19.5" hidden="1" customHeight="1" x14ac:dyDescent="0.2">
      <c r="A84" s="871"/>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60" ht="18.75" hidden="1" customHeight="1" x14ac:dyDescent="0.2">
      <c r="A85" s="871"/>
      <c r="B85" s="437" t="s">
        <v>144</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42" t="s">
        <v>133</v>
      </c>
      <c r="AV85" s="542"/>
      <c r="AW85" s="542"/>
      <c r="AX85" s="543"/>
      <c r="AY85" s="10"/>
      <c r="AZ85" s="10"/>
      <c r="BA85" s="10"/>
      <c r="BB85" s="10"/>
      <c r="BC85" s="10"/>
    </row>
    <row r="86" spans="1:60" ht="18.75" hidden="1" customHeight="1" x14ac:dyDescent="0.2">
      <c r="A86" s="871"/>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4" t="s">
        <v>177</v>
      </c>
      <c r="AX86" s="405"/>
      <c r="AY86" s="10"/>
      <c r="AZ86" s="10"/>
      <c r="BA86" s="10"/>
      <c r="BB86" s="10"/>
      <c r="BC86" s="10"/>
      <c r="BD86" s="10"/>
      <c r="BE86" s="10"/>
      <c r="BF86" s="10"/>
      <c r="BG86" s="10"/>
      <c r="BH86" s="10"/>
    </row>
    <row r="87" spans="1:60" ht="23.25" hidden="1" customHeight="1" x14ac:dyDescent="0.2">
      <c r="A87" s="871"/>
      <c r="B87" s="437"/>
      <c r="C87" s="437"/>
      <c r="D87" s="437"/>
      <c r="E87" s="437"/>
      <c r="F87" s="438"/>
      <c r="G87" s="89"/>
      <c r="H87" s="90"/>
      <c r="I87" s="90"/>
      <c r="J87" s="90"/>
      <c r="K87" s="90"/>
      <c r="L87" s="90"/>
      <c r="M87" s="90"/>
      <c r="N87" s="90"/>
      <c r="O87" s="91"/>
      <c r="P87" s="90"/>
      <c r="Q87" s="523"/>
      <c r="R87" s="523"/>
      <c r="S87" s="523"/>
      <c r="T87" s="523"/>
      <c r="U87" s="523"/>
      <c r="V87" s="523"/>
      <c r="W87" s="523"/>
      <c r="X87" s="524"/>
      <c r="Y87" s="567" t="s">
        <v>61</v>
      </c>
      <c r="Z87" s="568"/>
      <c r="AA87" s="569"/>
      <c r="AB87" s="470"/>
      <c r="AC87" s="470"/>
      <c r="AD87" s="47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71"/>
      <c r="B88" s="437"/>
      <c r="C88" s="437"/>
      <c r="D88" s="437"/>
      <c r="E88" s="437"/>
      <c r="F88" s="438"/>
      <c r="G88" s="92"/>
      <c r="H88" s="93"/>
      <c r="I88" s="93"/>
      <c r="J88" s="93"/>
      <c r="K88" s="93"/>
      <c r="L88" s="93"/>
      <c r="M88" s="93"/>
      <c r="N88" s="93"/>
      <c r="O88" s="94"/>
      <c r="P88" s="525"/>
      <c r="Q88" s="525"/>
      <c r="R88" s="525"/>
      <c r="S88" s="525"/>
      <c r="T88" s="525"/>
      <c r="U88" s="525"/>
      <c r="V88" s="525"/>
      <c r="W88" s="525"/>
      <c r="X88" s="526"/>
      <c r="Y88" s="467" t="s">
        <v>53</v>
      </c>
      <c r="Z88" s="468"/>
      <c r="AA88" s="469"/>
      <c r="AB88" s="532"/>
      <c r="AC88" s="532"/>
      <c r="AD88" s="53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71"/>
      <c r="B89" s="538"/>
      <c r="C89" s="538"/>
      <c r="D89" s="538"/>
      <c r="E89" s="538"/>
      <c r="F89" s="539"/>
      <c r="G89" s="95"/>
      <c r="H89" s="96"/>
      <c r="I89" s="96"/>
      <c r="J89" s="96"/>
      <c r="K89" s="96"/>
      <c r="L89" s="96"/>
      <c r="M89" s="96"/>
      <c r="N89" s="96"/>
      <c r="O89" s="97"/>
      <c r="P89" s="161"/>
      <c r="Q89" s="161"/>
      <c r="R89" s="161"/>
      <c r="S89" s="161"/>
      <c r="T89" s="161"/>
      <c r="U89" s="161"/>
      <c r="V89" s="161"/>
      <c r="W89" s="161"/>
      <c r="X89" s="566"/>
      <c r="Y89" s="467" t="s">
        <v>13</v>
      </c>
      <c r="Z89" s="468"/>
      <c r="AA89" s="469"/>
      <c r="AB89" s="600" t="s">
        <v>14</v>
      </c>
      <c r="AC89" s="600"/>
      <c r="AD89" s="60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71"/>
      <c r="B90" s="437" t="s">
        <v>144</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42" t="s">
        <v>133</v>
      </c>
      <c r="AV90" s="542"/>
      <c r="AW90" s="542"/>
      <c r="AX90" s="543"/>
    </row>
    <row r="91" spans="1:60" ht="18.75" hidden="1" customHeight="1" x14ac:dyDescent="0.2">
      <c r="A91" s="871"/>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4" t="s">
        <v>177</v>
      </c>
      <c r="AX91" s="405"/>
      <c r="AY91" s="10"/>
      <c r="AZ91" s="10"/>
      <c r="BA91" s="10"/>
      <c r="BB91" s="10"/>
      <c r="BC91" s="10"/>
    </row>
    <row r="92" spans="1:60" ht="23.25" hidden="1" customHeight="1" x14ac:dyDescent="0.2">
      <c r="A92" s="871"/>
      <c r="B92" s="437"/>
      <c r="C92" s="437"/>
      <c r="D92" s="437"/>
      <c r="E92" s="437"/>
      <c r="F92" s="438"/>
      <c r="G92" s="89"/>
      <c r="H92" s="90"/>
      <c r="I92" s="90"/>
      <c r="J92" s="90"/>
      <c r="K92" s="90"/>
      <c r="L92" s="90"/>
      <c r="M92" s="90"/>
      <c r="N92" s="90"/>
      <c r="O92" s="91"/>
      <c r="P92" s="90"/>
      <c r="Q92" s="523"/>
      <c r="R92" s="523"/>
      <c r="S92" s="523"/>
      <c r="T92" s="523"/>
      <c r="U92" s="523"/>
      <c r="V92" s="523"/>
      <c r="W92" s="523"/>
      <c r="X92" s="524"/>
      <c r="Y92" s="567" t="s">
        <v>61</v>
      </c>
      <c r="Z92" s="568"/>
      <c r="AA92" s="569"/>
      <c r="AB92" s="470"/>
      <c r="AC92" s="470"/>
      <c r="AD92" s="47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71"/>
      <c r="B93" s="437"/>
      <c r="C93" s="437"/>
      <c r="D93" s="437"/>
      <c r="E93" s="437"/>
      <c r="F93" s="438"/>
      <c r="G93" s="92"/>
      <c r="H93" s="93"/>
      <c r="I93" s="93"/>
      <c r="J93" s="93"/>
      <c r="K93" s="93"/>
      <c r="L93" s="93"/>
      <c r="M93" s="93"/>
      <c r="N93" s="93"/>
      <c r="O93" s="94"/>
      <c r="P93" s="525"/>
      <c r="Q93" s="525"/>
      <c r="R93" s="525"/>
      <c r="S93" s="525"/>
      <c r="T93" s="525"/>
      <c r="U93" s="525"/>
      <c r="V93" s="525"/>
      <c r="W93" s="525"/>
      <c r="X93" s="526"/>
      <c r="Y93" s="467" t="s">
        <v>53</v>
      </c>
      <c r="Z93" s="468"/>
      <c r="AA93" s="469"/>
      <c r="AB93" s="532"/>
      <c r="AC93" s="532"/>
      <c r="AD93" s="53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71"/>
      <c r="B94" s="538"/>
      <c r="C94" s="538"/>
      <c r="D94" s="538"/>
      <c r="E94" s="538"/>
      <c r="F94" s="539"/>
      <c r="G94" s="95"/>
      <c r="H94" s="96"/>
      <c r="I94" s="96"/>
      <c r="J94" s="96"/>
      <c r="K94" s="96"/>
      <c r="L94" s="96"/>
      <c r="M94" s="96"/>
      <c r="N94" s="96"/>
      <c r="O94" s="97"/>
      <c r="P94" s="161"/>
      <c r="Q94" s="161"/>
      <c r="R94" s="161"/>
      <c r="S94" s="161"/>
      <c r="T94" s="161"/>
      <c r="U94" s="161"/>
      <c r="V94" s="161"/>
      <c r="W94" s="161"/>
      <c r="X94" s="566"/>
      <c r="Y94" s="467" t="s">
        <v>13</v>
      </c>
      <c r="Z94" s="468"/>
      <c r="AA94" s="469"/>
      <c r="AB94" s="600" t="s">
        <v>14</v>
      </c>
      <c r="AC94" s="600"/>
      <c r="AD94" s="60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71"/>
      <c r="B95" s="437" t="s">
        <v>144</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42" t="s">
        <v>133</v>
      </c>
      <c r="AV95" s="542"/>
      <c r="AW95" s="542"/>
      <c r="AX95" s="543"/>
      <c r="AY95" s="10"/>
      <c r="AZ95" s="10"/>
      <c r="BA95" s="10"/>
      <c r="BB95" s="10"/>
      <c r="BC95" s="10"/>
      <c r="BD95" s="10"/>
      <c r="BE95" s="10"/>
      <c r="BF95" s="10"/>
      <c r="BG95" s="10"/>
      <c r="BH95" s="10"/>
    </row>
    <row r="96" spans="1:60" ht="18.75" hidden="1" customHeight="1" x14ac:dyDescent="0.2">
      <c r="A96" s="871"/>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4" t="s">
        <v>177</v>
      </c>
      <c r="AX96" s="405"/>
    </row>
    <row r="97" spans="1:60" ht="23.25" hidden="1" customHeight="1" x14ac:dyDescent="0.2">
      <c r="A97" s="871"/>
      <c r="B97" s="437"/>
      <c r="C97" s="437"/>
      <c r="D97" s="437"/>
      <c r="E97" s="437"/>
      <c r="F97" s="438"/>
      <c r="G97" s="89"/>
      <c r="H97" s="90"/>
      <c r="I97" s="90"/>
      <c r="J97" s="90"/>
      <c r="K97" s="90"/>
      <c r="L97" s="90"/>
      <c r="M97" s="90"/>
      <c r="N97" s="90"/>
      <c r="O97" s="91"/>
      <c r="P97" s="90"/>
      <c r="Q97" s="523"/>
      <c r="R97" s="523"/>
      <c r="S97" s="523"/>
      <c r="T97" s="523"/>
      <c r="U97" s="523"/>
      <c r="V97" s="523"/>
      <c r="W97" s="523"/>
      <c r="X97" s="524"/>
      <c r="Y97" s="567" t="s">
        <v>61</v>
      </c>
      <c r="Z97" s="568"/>
      <c r="AA97" s="569"/>
      <c r="AB97" s="477"/>
      <c r="AC97" s="478"/>
      <c r="AD97" s="47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71"/>
      <c r="B98" s="437"/>
      <c r="C98" s="437"/>
      <c r="D98" s="437"/>
      <c r="E98" s="437"/>
      <c r="F98" s="438"/>
      <c r="G98" s="92"/>
      <c r="H98" s="93"/>
      <c r="I98" s="93"/>
      <c r="J98" s="93"/>
      <c r="K98" s="93"/>
      <c r="L98" s="93"/>
      <c r="M98" s="93"/>
      <c r="N98" s="93"/>
      <c r="O98" s="94"/>
      <c r="P98" s="525"/>
      <c r="Q98" s="525"/>
      <c r="R98" s="525"/>
      <c r="S98" s="525"/>
      <c r="T98" s="525"/>
      <c r="U98" s="525"/>
      <c r="V98" s="525"/>
      <c r="W98" s="525"/>
      <c r="X98" s="526"/>
      <c r="Y98" s="467" t="s">
        <v>53</v>
      </c>
      <c r="Z98" s="468"/>
      <c r="AA98" s="469"/>
      <c r="AB98" s="471"/>
      <c r="AC98" s="472"/>
      <c r="AD98" s="47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72"/>
      <c r="B99" s="439"/>
      <c r="C99" s="439"/>
      <c r="D99" s="439"/>
      <c r="E99" s="439"/>
      <c r="F99" s="440"/>
      <c r="G99" s="586"/>
      <c r="H99" s="200"/>
      <c r="I99" s="200"/>
      <c r="J99" s="200"/>
      <c r="K99" s="200"/>
      <c r="L99" s="200"/>
      <c r="M99" s="200"/>
      <c r="N99" s="200"/>
      <c r="O99" s="587"/>
      <c r="P99" s="527"/>
      <c r="Q99" s="527"/>
      <c r="R99" s="527"/>
      <c r="S99" s="527"/>
      <c r="T99" s="527"/>
      <c r="U99" s="527"/>
      <c r="V99" s="527"/>
      <c r="W99" s="527"/>
      <c r="X99" s="528"/>
      <c r="Y99" s="901" t="s">
        <v>13</v>
      </c>
      <c r="Z99" s="902"/>
      <c r="AA99" s="903"/>
      <c r="AB99" s="898" t="s">
        <v>14</v>
      </c>
      <c r="AC99" s="899"/>
      <c r="AD99" s="900"/>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65" customHeight="1" x14ac:dyDescent="0.2">
      <c r="A100" s="510" t="s">
        <v>273</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48" t="s">
        <v>312</v>
      </c>
      <c r="AF100" s="549"/>
      <c r="AG100" s="549"/>
      <c r="AH100" s="550"/>
      <c r="AI100" s="548" t="s">
        <v>332</v>
      </c>
      <c r="AJ100" s="549"/>
      <c r="AK100" s="549"/>
      <c r="AL100" s="550"/>
      <c r="AM100" s="548" t="s">
        <v>339</v>
      </c>
      <c r="AN100" s="549"/>
      <c r="AO100" s="549"/>
      <c r="AP100" s="550"/>
      <c r="AQ100" s="304" t="s">
        <v>352</v>
      </c>
      <c r="AR100" s="305"/>
      <c r="AS100" s="305"/>
      <c r="AT100" s="306"/>
      <c r="AU100" s="304" t="s">
        <v>353</v>
      </c>
      <c r="AV100" s="305"/>
      <c r="AW100" s="305"/>
      <c r="AX100" s="307"/>
    </row>
    <row r="101" spans="1:60" ht="23.25" customHeight="1" x14ac:dyDescent="0.2">
      <c r="A101" s="431"/>
      <c r="B101" s="432"/>
      <c r="C101" s="432"/>
      <c r="D101" s="432"/>
      <c r="E101" s="432"/>
      <c r="F101" s="433"/>
      <c r="G101" s="90" t="s">
        <v>495</v>
      </c>
      <c r="H101" s="90"/>
      <c r="I101" s="90"/>
      <c r="J101" s="90"/>
      <c r="K101" s="90"/>
      <c r="L101" s="90"/>
      <c r="M101" s="90"/>
      <c r="N101" s="90"/>
      <c r="O101" s="90"/>
      <c r="P101" s="90"/>
      <c r="Q101" s="90"/>
      <c r="R101" s="90"/>
      <c r="S101" s="90"/>
      <c r="T101" s="90"/>
      <c r="U101" s="90"/>
      <c r="V101" s="90"/>
      <c r="W101" s="90"/>
      <c r="X101" s="91"/>
      <c r="Y101" s="551" t="s">
        <v>54</v>
      </c>
      <c r="Z101" s="552"/>
      <c r="AA101" s="553"/>
      <c r="AB101" s="470" t="s">
        <v>496</v>
      </c>
      <c r="AC101" s="470"/>
      <c r="AD101" s="470"/>
      <c r="AE101" s="202">
        <v>59</v>
      </c>
      <c r="AF101" s="203"/>
      <c r="AG101" s="203"/>
      <c r="AH101" s="204"/>
      <c r="AI101" s="202">
        <v>38</v>
      </c>
      <c r="AJ101" s="203"/>
      <c r="AK101" s="203"/>
      <c r="AL101" s="204"/>
      <c r="AM101" s="202">
        <v>102</v>
      </c>
      <c r="AN101" s="203"/>
      <c r="AO101" s="203"/>
      <c r="AP101" s="204"/>
      <c r="AQ101" s="202" t="s">
        <v>486</v>
      </c>
      <c r="AR101" s="203"/>
      <c r="AS101" s="203"/>
      <c r="AT101" s="204"/>
      <c r="AU101" s="202" t="s">
        <v>486</v>
      </c>
      <c r="AV101" s="203"/>
      <c r="AW101" s="203"/>
      <c r="AX101" s="204"/>
    </row>
    <row r="102" spans="1:60" ht="23.25" customHeight="1" x14ac:dyDescent="0.2">
      <c r="A102" s="434"/>
      <c r="B102" s="435"/>
      <c r="C102" s="435"/>
      <c r="D102" s="435"/>
      <c r="E102" s="435"/>
      <c r="F102" s="436"/>
      <c r="G102" s="96"/>
      <c r="H102" s="96"/>
      <c r="I102" s="96"/>
      <c r="J102" s="96"/>
      <c r="K102" s="96"/>
      <c r="L102" s="96"/>
      <c r="M102" s="96"/>
      <c r="N102" s="96"/>
      <c r="O102" s="96"/>
      <c r="P102" s="96"/>
      <c r="Q102" s="96"/>
      <c r="R102" s="96"/>
      <c r="S102" s="96"/>
      <c r="T102" s="96"/>
      <c r="U102" s="96"/>
      <c r="V102" s="96"/>
      <c r="W102" s="96"/>
      <c r="X102" s="97"/>
      <c r="Y102" s="454" t="s">
        <v>55</v>
      </c>
      <c r="Z102" s="455"/>
      <c r="AA102" s="456"/>
      <c r="AB102" s="470" t="s">
        <v>496</v>
      </c>
      <c r="AC102" s="470"/>
      <c r="AD102" s="470"/>
      <c r="AE102" s="427">
        <v>64</v>
      </c>
      <c r="AF102" s="427"/>
      <c r="AG102" s="427"/>
      <c r="AH102" s="427"/>
      <c r="AI102" s="427">
        <v>59</v>
      </c>
      <c r="AJ102" s="427"/>
      <c r="AK102" s="427"/>
      <c r="AL102" s="427"/>
      <c r="AM102" s="427">
        <v>116</v>
      </c>
      <c r="AN102" s="427"/>
      <c r="AO102" s="427"/>
      <c r="AP102" s="427"/>
      <c r="AQ102" s="257">
        <v>104</v>
      </c>
      <c r="AR102" s="258"/>
      <c r="AS102" s="258"/>
      <c r="AT102" s="303"/>
      <c r="AU102" s="257" t="s">
        <v>486</v>
      </c>
      <c r="AV102" s="258"/>
      <c r="AW102" s="258"/>
      <c r="AX102" s="303"/>
    </row>
    <row r="103" spans="1:60" ht="31.65" hidden="1" customHeight="1" x14ac:dyDescent="0.2">
      <c r="A103" s="428" t="s">
        <v>273</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312</v>
      </c>
      <c r="AF103" s="425"/>
      <c r="AG103" s="425"/>
      <c r="AH103" s="426"/>
      <c r="AI103" s="424" t="s">
        <v>310</v>
      </c>
      <c r="AJ103" s="425"/>
      <c r="AK103" s="425"/>
      <c r="AL103" s="426"/>
      <c r="AM103" s="424" t="s">
        <v>339</v>
      </c>
      <c r="AN103" s="425"/>
      <c r="AO103" s="425"/>
      <c r="AP103" s="426"/>
      <c r="AQ103" s="268" t="s">
        <v>352</v>
      </c>
      <c r="AR103" s="269"/>
      <c r="AS103" s="269"/>
      <c r="AT103" s="308"/>
      <c r="AU103" s="268" t="s">
        <v>353</v>
      </c>
      <c r="AV103" s="269"/>
      <c r="AW103" s="269"/>
      <c r="AX103" s="270"/>
    </row>
    <row r="104" spans="1:60" ht="23.25" hidden="1" customHeight="1" x14ac:dyDescent="0.2">
      <c r="A104" s="431"/>
      <c r="B104" s="432"/>
      <c r="C104" s="432"/>
      <c r="D104" s="432"/>
      <c r="E104" s="432"/>
      <c r="F104" s="433"/>
      <c r="G104" s="90"/>
      <c r="H104" s="90"/>
      <c r="I104" s="90"/>
      <c r="J104" s="90"/>
      <c r="K104" s="90"/>
      <c r="L104" s="90"/>
      <c r="M104" s="90"/>
      <c r="N104" s="90"/>
      <c r="O104" s="90"/>
      <c r="P104" s="90"/>
      <c r="Q104" s="90"/>
      <c r="R104" s="90"/>
      <c r="S104" s="90"/>
      <c r="T104" s="90"/>
      <c r="U104" s="90"/>
      <c r="V104" s="90"/>
      <c r="W104" s="90"/>
      <c r="X104" s="91"/>
      <c r="Y104" s="474" t="s">
        <v>54</v>
      </c>
      <c r="Z104" s="475"/>
      <c r="AA104" s="476"/>
      <c r="AB104" s="554"/>
      <c r="AC104" s="555"/>
      <c r="AD104" s="55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34"/>
      <c r="B105" s="435"/>
      <c r="C105" s="435"/>
      <c r="D105" s="435"/>
      <c r="E105" s="435"/>
      <c r="F105" s="436"/>
      <c r="G105" s="96"/>
      <c r="H105" s="96"/>
      <c r="I105" s="96"/>
      <c r="J105" s="96"/>
      <c r="K105" s="96"/>
      <c r="L105" s="96"/>
      <c r="M105" s="96"/>
      <c r="N105" s="96"/>
      <c r="O105" s="96"/>
      <c r="P105" s="96"/>
      <c r="Q105" s="96"/>
      <c r="R105" s="96"/>
      <c r="S105" s="96"/>
      <c r="T105" s="96"/>
      <c r="U105" s="96"/>
      <c r="V105" s="96"/>
      <c r="W105" s="96"/>
      <c r="X105" s="97"/>
      <c r="Y105" s="454" t="s">
        <v>55</v>
      </c>
      <c r="Z105" s="557"/>
      <c r="AA105" s="558"/>
      <c r="AB105" s="477"/>
      <c r="AC105" s="478"/>
      <c r="AD105" s="479"/>
      <c r="AE105" s="427"/>
      <c r="AF105" s="427"/>
      <c r="AG105" s="427"/>
      <c r="AH105" s="427"/>
      <c r="AI105" s="427"/>
      <c r="AJ105" s="427"/>
      <c r="AK105" s="427"/>
      <c r="AL105" s="427"/>
      <c r="AM105" s="427"/>
      <c r="AN105" s="427"/>
      <c r="AO105" s="427"/>
      <c r="AP105" s="427"/>
      <c r="AQ105" s="202"/>
      <c r="AR105" s="203"/>
      <c r="AS105" s="203"/>
      <c r="AT105" s="204"/>
      <c r="AU105" s="257"/>
      <c r="AV105" s="258"/>
      <c r="AW105" s="258"/>
      <c r="AX105" s="303"/>
    </row>
    <row r="106" spans="1:60" ht="31.65" hidden="1" customHeight="1" x14ac:dyDescent="0.2">
      <c r="A106" s="428" t="s">
        <v>273</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312</v>
      </c>
      <c r="AF106" s="425"/>
      <c r="AG106" s="425"/>
      <c r="AH106" s="426"/>
      <c r="AI106" s="424" t="s">
        <v>310</v>
      </c>
      <c r="AJ106" s="425"/>
      <c r="AK106" s="425"/>
      <c r="AL106" s="426"/>
      <c r="AM106" s="424" t="s">
        <v>339</v>
      </c>
      <c r="AN106" s="425"/>
      <c r="AO106" s="425"/>
      <c r="AP106" s="426"/>
      <c r="AQ106" s="268" t="s">
        <v>352</v>
      </c>
      <c r="AR106" s="269"/>
      <c r="AS106" s="269"/>
      <c r="AT106" s="308"/>
      <c r="AU106" s="268" t="s">
        <v>353</v>
      </c>
      <c r="AV106" s="269"/>
      <c r="AW106" s="269"/>
      <c r="AX106" s="270"/>
    </row>
    <row r="107" spans="1:60" ht="23.25" hidden="1" customHeight="1" x14ac:dyDescent="0.2">
      <c r="A107" s="431"/>
      <c r="B107" s="432"/>
      <c r="C107" s="432"/>
      <c r="D107" s="432"/>
      <c r="E107" s="432"/>
      <c r="F107" s="433"/>
      <c r="G107" s="90"/>
      <c r="H107" s="90"/>
      <c r="I107" s="90"/>
      <c r="J107" s="90"/>
      <c r="K107" s="90"/>
      <c r="L107" s="90"/>
      <c r="M107" s="90"/>
      <c r="N107" s="90"/>
      <c r="O107" s="90"/>
      <c r="P107" s="90"/>
      <c r="Q107" s="90"/>
      <c r="R107" s="90"/>
      <c r="S107" s="90"/>
      <c r="T107" s="90"/>
      <c r="U107" s="90"/>
      <c r="V107" s="90"/>
      <c r="W107" s="90"/>
      <c r="X107" s="91"/>
      <c r="Y107" s="474" t="s">
        <v>54</v>
      </c>
      <c r="Z107" s="475"/>
      <c r="AA107" s="476"/>
      <c r="AB107" s="554"/>
      <c r="AC107" s="555"/>
      <c r="AD107" s="556"/>
      <c r="AE107" s="427"/>
      <c r="AF107" s="427"/>
      <c r="AG107" s="427"/>
      <c r="AH107" s="427"/>
      <c r="AI107" s="427"/>
      <c r="AJ107" s="427"/>
      <c r="AK107" s="427"/>
      <c r="AL107" s="427"/>
      <c r="AM107" s="427"/>
      <c r="AN107" s="427"/>
      <c r="AO107" s="427"/>
      <c r="AP107" s="427"/>
      <c r="AQ107" s="202"/>
      <c r="AR107" s="203"/>
      <c r="AS107" s="203"/>
      <c r="AT107" s="204"/>
      <c r="AU107" s="202"/>
      <c r="AV107" s="203"/>
      <c r="AW107" s="203"/>
      <c r="AX107" s="204"/>
    </row>
    <row r="108" spans="1:60" ht="23.25" hidden="1" customHeight="1" x14ac:dyDescent="0.2">
      <c r="A108" s="434"/>
      <c r="B108" s="435"/>
      <c r="C108" s="435"/>
      <c r="D108" s="435"/>
      <c r="E108" s="435"/>
      <c r="F108" s="436"/>
      <c r="G108" s="96"/>
      <c r="H108" s="96"/>
      <c r="I108" s="96"/>
      <c r="J108" s="96"/>
      <c r="K108" s="96"/>
      <c r="L108" s="96"/>
      <c r="M108" s="96"/>
      <c r="N108" s="96"/>
      <c r="O108" s="96"/>
      <c r="P108" s="96"/>
      <c r="Q108" s="96"/>
      <c r="R108" s="96"/>
      <c r="S108" s="96"/>
      <c r="T108" s="96"/>
      <c r="U108" s="96"/>
      <c r="V108" s="96"/>
      <c r="W108" s="96"/>
      <c r="X108" s="97"/>
      <c r="Y108" s="454" t="s">
        <v>55</v>
      </c>
      <c r="Z108" s="557"/>
      <c r="AA108" s="558"/>
      <c r="AB108" s="477"/>
      <c r="AC108" s="478"/>
      <c r="AD108" s="479"/>
      <c r="AE108" s="427"/>
      <c r="AF108" s="427"/>
      <c r="AG108" s="427"/>
      <c r="AH108" s="427"/>
      <c r="AI108" s="427"/>
      <c r="AJ108" s="427"/>
      <c r="AK108" s="427"/>
      <c r="AL108" s="427"/>
      <c r="AM108" s="427"/>
      <c r="AN108" s="427"/>
      <c r="AO108" s="427"/>
      <c r="AP108" s="427"/>
      <c r="AQ108" s="202"/>
      <c r="AR108" s="203"/>
      <c r="AS108" s="203"/>
      <c r="AT108" s="204"/>
      <c r="AU108" s="257"/>
      <c r="AV108" s="258"/>
      <c r="AW108" s="258"/>
      <c r="AX108" s="303"/>
    </row>
    <row r="109" spans="1:60" ht="31.65" hidden="1" customHeight="1" x14ac:dyDescent="0.2">
      <c r="A109" s="428" t="s">
        <v>273</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312</v>
      </c>
      <c r="AF109" s="425"/>
      <c r="AG109" s="425"/>
      <c r="AH109" s="426"/>
      <c r="AI109" s="424" t="s">
        <v>310</v>
      </c>
      <c r="AJ109" s="425"/>
      <c r="AK109" s="425"/>
      <c r="AL109" s="426"/>
      <c r="AM109" s="424" t="s">
        <v>339</v>
      </c>
      <c r="AN109" s="425"/>
      <c r="AO109" s="425"/>
      <c r="AP109" s="426"/>
      <c r="AQ109" s="268" t="s">
        <v>352</v>
      </c>
      <c r="AR109" s="269"/>
      <c r="AS109" s="269"/>
      <c r="AT109" s="308"/>
      <c r="AU109" s="268" t="s">
        <v>353</v>
      </c>
      <c r="AV109" s="269"/>
      <c r="AW109" s="269"/>
      <c r="AX109" s="270"/>
    </row>
    <row r="110" spans="1:60" ht="23.25" hidden="1" customHeight="1" x14ac:dyDescent="0.2">
      <c r="A110" s="431"/>
      <c r="B110" s="432"/>
      <c r="C110" s="432"/>
      <c r="D110" s="432"/>
      <c r="E110" s="432"/>
      <c r="F110" s="433"/>
      <c r="G110" s="90"/>
      <c r="H110" s="90"/>
      <c r="I110" s="90"/>
      <c r="J110" s="90"/>
      <c r="K110" s="90"/>
      <c r="L110" s="90"/>
      <c r="M110" s="90"/>
      <c r="N110" s="90"/>
      <c r="O110" s="90"/>
      <c r="P110" s="90"/>
      <c r="Q110" s="90"/>
      <c r="R110" s="90"/>
      <c r="S110" s="90"/>
      <c r="T110" s="90"/>
      <c r="U110" s="90"/>
      <c r="V110" s="90"/>
      <c r="W110" s="90"/>
      <c r="X110" s="91"/>
      <c r="Y110" s="474" t="s">
        <v>54</v>
      </c>
      <c r="Z110" s="475"/>
      <c r="AA110" s="476"/>
      <c r="AB110" s="554"/>
      <c r="AC110" s="555"/>
      <c r="AD110" s="556"/>
      <c r="AE110" s="427"/>
      <c r="AF110" s="427"/>
      <c r="AG110" s="427"/>
      <c r="AH110" s="427"/>
      <c r="AI110" s="427"/>
      <c r="AJ110" s="427"/>
      <c r="AK110" s="427"/>
      <c r="AL110" s="427"/>
      <c r="AM110" s="427"/>
      <c r="AN110" s="427"/>
      <c r="AO110" s="427"/>
      <c r="AP110" s="427"/>
      <c r="AQ110" s="202"/>
      <c r="AR110" s="203"/>
      <c r="AS110" s="203"/>
      <c r="AT110" s="204"/>
      <c r="AU110" s="202"/>
      <c r="AV110" s="203"/>
      <c r="AW110" s="203"/>
      <c r="AX110" s="204"/>
    </row>
    <row r="111" spans="1:60" ht="23.25" hidden="1" customHeight="1" x14ac:dyDescent="0.2">
      <c r="A111" s="434"/>
      <c r="B111" s="435"/>
      <c r="C111" s="435"/>
      <c r="D111" s="435"/>
      <c r="E111" s="435"/>
      <c r="F111" s="436"/>
      <c r="G111" s="96"/>
      <c r="H111" s="96"/>
      <c r="I111" s="96"/>
      <c r="J111" s="96"/>
      <c r="K111" s="96"/>
      <c r="L111" s="96"/>
      <c r="M111" s="96"/>
      <c r="N111" s="96"/>
      <c r="O111" s="96"/>
      <c r="P111" s="96"/>
      <c r="Q111" s="96"/>
      <c r="R111" s="96"/>
      <c r="S111" s="96"/>
      <c r="T111" s="96"/>
      <c r="U111" s="96"/>
      <c r="V111" s="96"/>
      <c r="W111" s="96"/>
      <c r="X111" s="97"/>
      <c r="Y111" s="454" t="s">
        <v>55</v>
      </c>
      <c r="Z111" s="557"/>
      <c r="AA111" s="558"/>
      <c r="AB111" s="477"/>
      <c r="AC111" s="478"/>
      <c r="AD111" s="479"/>
      <c r="AE111" s="427"/>
      <c r="AF111" s="427"/>
      <c r="AG111" s="427"/>
      <c r="AH111" s="427"/>
      <c r="AI111" s="427"/>
      <c r="AJ111" s="427"/>
      <c r="AK111" s="427"/>
      <c r="AL111" s="427"/>
      <c r="AM111" s="427"/>
      <c r="AN111" s="427"/>
      <c r="AO111" s="427"/>
      <c r="AP111" s="427"/>
      <c r="AQ111" s="202"/>
      <c r="AR111" s="203"/>
      <c r="AS111" s="203"/>
      <c r="AT111" s="204"/>
      <c r="AU111" s="257"/>
      <c r="AV111" s="258"/>
      <c r="AW111" s="258"/>
      <c r="AX111" s="303"/>
    </row>
    <row r="112" spans="1:60" ht="31.65" hidden="1" customHeight="1" x14ac:dyDescent="0.2">
      <c r="A112" s="428" t="s">
        <v>273</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312</v>
      </c>
      <c r="AF112" s="425"/>
      <c r="AG112" s="425"/>
      <c r="AH112" s="426"/>
      <c r="AI112" s="424" t="s">
        <v>310</v>
      </c>
      <c r="AJ112" s="425"/>
      <c r="AK112" s="425"/>
      <c r="AL112" s="426"/>
      <c r="AM112" s="424" t="s">
        <v>339</v>
      </c>
      <c r="AN112" s="425"/>
      <c r="AO112" s="425"/>
      <c r="AP112" s="426"/>
      <c r="AQ112" s="268" t="s">
        <v>352</v>
      </c>
      <c r="AR112" s="269"/>
      <c r="AS112" s="269"/>
      <c r="AT112" s="308"/>
      <c r="AU112" s="268" t="s">
        <v>353</v>
      </c>
      <c r="AV112" s="269"/>
      <c r="AW112" s="269"/>
      <c r="AX112" s="270"/>
    </row>
    <row r="113" spans="1:50" ht="23.25" hidden="1" customHeight="1" x14ac:dyDescent="0.2">
      <c r="A113" s="431"/>
      <c r="B113" s="432"/>
      <c r="C113" s="432"/>
      <c r="D113" s="432"/>
      <c r="E113" s="432"/>
      <c r="F113" s="433"/>
      <c r="G113" s="90"/>
      <c r="H113" s="90"/>
      <c r="I113" s="90"/>
      <c r="J113" s="90"/>
      <c r="K113" s="90"/>
      <c r="L113" s="90"/>
      <c r="M113" s="90"/>
      <c r="N113" s="90"/>
      <c r="O113" s="90"/>
      <c r="P113" s="90"/>
      <c r="Q113" s="90"/>
      <c r="R113" s="90"/>
      <c r="S113" s="90"/>
      <c r="T113" s="90"/>
      <c r="U113" s="90"/>
      <c r="V113" s="90"/>
      <c r="W113" s="90"/>
      <c r="X113" s="91"/>
      <c r="Y113" s="474" t="s">
        <v>54</v>
      </c>
      <c r="Z113" s="475"/>
      <c r="AA113" s="476"/>
      <c r="AB113" s="554"/>
      <c r="AC113" s="555"/>
      <c r="AD113" s="556"/>
      <c r="AE113" s="427"/>
      <c r="AF113" s="427"/>
      <c r="AG113" s="427"/>
      <c r="AH113" s="427"/>
      <c r="AI113" s="427"/>
      <c r="AJ113" s="427"/>
      <c r="AK113" s="427"/>
      <c r="AL113" s="427"/>
      <c r="AM113" s="427"/>
      <c r="AN113" s="427"/>
      <c r="AO113" s="427"/>
      <c r="AP113" s="427"/>
      <c r="AQ113" s="202"/>
      <c r="AR113" s="203"/>
      <c r="AS113" s="203"/>
      <c r="AT113" s="204"/>
      <c r="AU113" s="202"/>
      <c r="AV113" s="203"/>
      <c r="AW113" s="203"/>
      <c r="AX113" s="204"/>
    </row>
    <row r="114" spans="1:50" ht="23.25" hidden="1" customHeight="1" x14ac:dyDescent="0.2">
      <c r="A114" s="434"/>
      <c r="B114" s="435"/>
      <c r="C114" s="435"/>
      <c r="D114" s="435"/>
      <c r="E114" s="435"/>
      <c r="F114" s="436"/>
      <c r="G114" s="96"/>
      <c r="H114" s="96"/>
      <c r="I114" s="96"/>
      <c r="J114" s="96"/>
      <c r="K114" s="96"/>
      <c r="L114" s="96"/>
      <c r="M114" s="96"/>
      <c r="N114" s="96"/>
      <c r="O114" s="96"/>
      <c r="P114" s="96"/>
      <c r="Q114" s="96"/>
      <c r="R114" s="96"/>
      <c r="S114" s="96"/>
      <c r="T114" s="96"/>
      <c r="U114" s="96"/>
      <c r="V114" s="96"/>
      <c r="W114" s="96"/>
      <c r="X114" s="97"/>
      <c r="Y114" s="454" t="s">
        <v>55</v>
      </c>
      <c r="Z114" s="557"/>
      <c r="AA114" s="558"/>
      <c r="AB114" s="477"/>
      <c r="AC114" s="478"/>
      <c r="AD114" s="479"/>
      <c r="AE114" s="427"/>
      <c r="AF114" s="427"/>
      <c r="AG114" s="427"/>
      <c r="AH114" s="427"/>
      <c r="AI114" s="427"/>
      <c r="AJ114" s="427"/>
      <c r="AK114" s="427"/>
      <c r="AL114" s="427"/>
      <c r="AM114" s="427"/>
      <c r="AN114" s="427"/>
      <c r="AO114" s="427"/>
      <c r="AP114" s="427"/>
      <c r="AQ114" s="202"/>
      <c r="AR114" s="203"/>
      <c r="AS114" s="203"/>
      <c r="AT114" s="204"/>
      <c r="AU114" s="202"/>
      <c r="AV114" s="203"/>
      <c r="AW114" s="203"/>
      <c r="AX114" s="204"/>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312</v>
      </c>
      <c r="AF115" s="425"/>
      <c r="AG115" s="425"/>
      <c r="AH115" s="426"/>
      <c r="AI115" s="424" t="s">
        <v>310</v>
      </c>
      <c r="AJ115" s="425"/>
      <c r="AK115" s="425"/>
      <c r="AL115" s="426"/>
      <c r="AM115" s="424" t="s">
        <v>339</v>
      </c>
      <c r="AN115" s="425"/>
      <c r="AO115" s="425"/>
      <c r="AP115" s="426"/>
      <c r="AQ115" s="597" t="s">
        <v>354</v>
      </c>
      <c r="AR115" s="598"/>
      <c r="AS115" s="598"/>
      <c r="AT115" s="598"/>
      <c r="AU115" s="598"/>
      <c r="AV115" s="598"/>
      <c r="AW115" s="598"/>
      <c r="AX115" s="599"/>
    </row>
    <row r="116" spans="1:50" ht="23.25" customHeight="1" x14ac:dyDescent="0.2">
      <c r="A116" s="448"/>
      <c r="B116" s="449"/>
      <c r="C116" s="449"/>
      <c r="D116" s="449"/>
      <c r="E116" s="449"/>
      <c r="F116" s="450"/>
      <c r="G116" s="399" t="s">
        <v>497</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498</v>
      </c>
      <c r="AC116" s="472"/>
      <c r="AD116" s="473"/>
      <c r="AE116" s="427">
        <v>23</v>
      </c>
      <c r="AF116" s="427"/>
      <c r="AG116" s="427"/>
      <c r="AH116" s="427"/>
      <c r="AI116" s="427">
        <v>34</v>
      </c>
      <c r="AJ116" s="427"/>
      <c r="AK116" s="427"/>
      <c r="AL116" s="427"/>
      <c r="AM116" s="427">
        <v>41</v>
      </c>
      <c r="AN116" s="427"/>
      <c r="AO116" s="427"/>
      <c r="AP116" s="427"/>
      <c r="AQ116" s="202">
        <v>79</v>
      </c>
      <c r="AR116" s="203"/>
      <c r="AS116" s="203"/>
      <c r="AT116" s="203"/>
      <c r="AU116" s="203"/>
      <c r="AV116" s="203"/>
      <c r="AW116" s="203"/>
      <c r="AX116" s="205"/>
    </row>
    <row r="117" spans="1:50" ht="46.5" customHeight="1" thickBot="1" x14ac:dyDescent="0.25">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48</v>
      </c>
      <c r="Z117" s="455"/>
      <c r="AA117" s="456"/>
      <c r="AB117" s="481" t="s">
        <v>499</v>
      </c>
      <c r="AC117" s="482"/>
      <c r="AD117" s="483"/>
      <c r="AE117" s="560" t="s">
        <v>500</v>
      </c>
      <c r="AF117" s="560"/>
      <c r="AG117" s="560"/>
      <c r="AH117" s="560"/>
      <c r="AI117" s="560" t="s">
        <v>501</v>
      </c>
      <c r="AJ117" s="560"/>
      <c r="AK117" s="560"/>
      <c r="AL117" s="560"/>
      <c r="AM117" s="560" t="s">
        <v>565</v>
      </c>
      <c r="AN117" s="560"/>
      <c r="AO117" s="560"/>
      <c r="AP117" s="560"/>
      <c r="AQ117" s="601" t="s">
        <v>502</v>
      </c>
      <c r="AR117" s="602"/>
      <c r="AS117" s="602"/>
      <c r="AT117" s="602"/>
      <c r="AU117" s="602"/>
      <c r="AV117" s="602"/>
      <c r="AW117" s="602"/>
      <c r="AX117" s="603"/>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312</v>
      </c>
      <c r="AF118" s="425"/>
      <c r="AG118" s="425"/>
      <c r="AH118" s="426"/>
      <c r="AI118" s="424" t="s">
        <v>310</v>
      </c>
      <c r="AJ118" s="425"/>
      <c r="AK118" s="425"/>
      <c r="AL118" s="426"/>
      <c r="AM118" s="424" t="s">
        <v>339</v>
      </c>
      <c r="AN118" s="425"/>
      <c r="AO118" s="425"/>
      <c r="AP118" s="426"/>
      <c r="AQ118" s="597" t="s">
        <v>354</v>
      </c>
      <c r="AR118" s="598"/>
      <c r="AS118" s="598"/>
      <c r="AT118" s="598"/>
      <c r="AU118" s="598"/>
      <c r="AV118" s="598"/>
      <c r="AW118" s="598"/>
      <c r="AX118" s="599"/>
    </row>
    <row r="119" spans="1:50" ht="23.25" hidden="1" customHeight="1" x14ac:dyDescent="0.2">
      <c r="A119" s="448"/>
      <c r="B119" s="449"/>
      <c r="C119" s="449"/>
      <c r="D119" s="449"/>
      <c r="E119" s="449"/>
      <c r="F119" s="450"/>
      <c r="G119" s="399" t="s">
        <v>280</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2">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48</v>
      </c>
      <c r="Z120" s="455"/>
      <c r="AA120" s="456"/>
      <c r="AB120" s="481" t="s">
        <v>279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312</v>
      </c>
      <c r="AF121" s="425"/>
      <c r="AG121" s="425"/>
      <c r="AH121" s="426"/>
      <c r="AI121" s="424" t="s">
        <v>310</v>
      </c>
      <c r="AJ121" s="425"/>
      <c r="AK121" s="425"/>
      <c r="AL121" s="426"/>
      <c r="AM121" s="424" t="s">
        <v>339</v>
      </c>
      <c r="AN121" s="425"/>
      <c r="AO121" s="425"/>
      <c r="AP121" s="426"/>
      <c r="AQ121" s="597" t="s">
        <v>354</v>
      </c>
      <c r="AR121" s="598"/>
      <c r="AS121" s="598"/>
      <c r="AT121" s="598"/>
      <c r="AU121" s="598"/>
      <c r="AV121" s="598"/>
      <c r="AW121" s="598"/>
      <c r="AX121" s="599"/>
    </row>
    <row r="122" spans="1:50" ht="23.25" hidden="1" customHeight="1" x14ac:dyDescent="0.2">
      <c r="A122" s="448"/>
      <c r="B122" s="449"/>
      <c r="C122" s="449"/>
      <c r="D122" s="449"/>
      <c r="E122" s="449"/>
      <c r="F122" s="450"/>
      <c r="G122" s="399" t="s">
        <v>281</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2">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48</v>
      </c>
      <c r="Z123" s="455"/>
      <c r="AA123" s="456"/>
      <c r="AB123" s="481" t="s">
        <v>282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312</v>
      </c>
      <c r="AF124" s="425"/>
      <c r="AG124" s="425"/>
      <c r="AH124" s="426"/>
      <c r="AI124" s="424" t="s">
        <v>310</v>
      </c>
      <c r="AJ124" s="425"/>
      <c r="AK124" s="425"/>
      <c r="AL124" s="426"/>
      <c r="AM124" s="424" t="s">
        <v>339</v>
      </c>
      <c r="AN124" s="425"/>
      <c r="AO124" s="425"/>
      <c r="AP124" s="426"/>
      <c r="AQ124" s="597" t="s">
        <v>354</v>
      </c>
      <c r="AR124" s="598"/>
      <c r="AS124" s="598"/>
      <c r="AT124" s="598"/>
      <c r="AU124" s="598"/>
      <c r="AV124" s="598"/>
      <c r="AW124" s="598"/>
      <c r="AX124" s="599"/>
    </row>
    <row r="125" spans="1:50" ht="23.25" hidden="1" customHeight="1" x14ac:dyDescent="0.2">
      <c r="A125" s="448"/>
      <c r="B125" s="449"/>
      <c r="C125" s="449"/>
      <c r="D125" s="449"/>
      <c r="E125" s="449"/>
      <c r="F125" s="450"/>
      <c r="G125" s="399" t="s">
        <v>281</v>
      </c>
      <c r="H125" s="399"/>
      <c r="I125" s="399"/>
      <c r="J125" s="399"/>
      <c r="K125" s="399"/>
      <c r="L125" s="399"/>
      <c r="M125" s="399"/>
      <c r="N125" s="399"/>
      <c r="O125" s="399"/>
      <c r="P125" s="399"/>
      <c r="Q125" s="399"/>
      <c r="R125" s="399"/>
      <c r="S125" s="399"/>
      <c r="T125" s="399"/>
      <c r="U125" s="399"/>
      <c r="V125" s="399"/>
      <c r="W125" s="399"/>
      <c r="X125" s="93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2">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6"/>
      <c r="Y126" s="480" t="s">
        <v>48</v>
      </c>
      <c r="Z126" s="455"/>
      <c r="AA126" s="456"/>
      <c r="AB126" s="481" t="s">
        <v>279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40" t="s">
        <v>15</v>
      </c>
      <c r="B127" s="449"/>
      <c r="C127" s="449"/>
      <c r="D127" s="449"/>
      <c r="E127" s="449"/>
      <c r="F127" s="450"/>
      <c r="G127" s="232" t="s">
        <v>16</v>
      </c>
      <c r="H127" s="232"/>
      <c r="I127" s="232"/>
      <c r="J127" s="232"/>
      <c r="K127" s="232"/>
      <c r="L127" s="232"/>
      <c r="M127" s="232"/>
      <c r="N127" s="232"/>
      <c r="O127" s="232"/>
      <c r="P127" s="232"/>
      <c r="Q127" s="232"/>
      <c r="R127" s="232"/>
      <c r="S127" s="232"/>
      <c r="T127" s="232"/>
      <c r="U127" s="232"/>
      <c r="V127" s="232"/>
      <c r="W127" s="232"/>
      <c r="X127" s="233"/>
      <c r="Y127" s="932"/>
      <c r="Z127" s="933"/>
      <c r="AA127" s="934"/>
      <c r="AB127" s="231" t="s">
        <v>11</v>
      </c>
      <c r="AC127" s="232"/>
      <c r="AD127" s="233"/>
      <c r="AE127" s="424" t="s">
        <v>312</v>
      </c>
      <c r="AF127" s="425"/>
      <c r="AG127" s="425"/>
      <c r="AH127" s="426"/>
      <c r="AI127" s="424" t="s">
        <v>310</v>
      </c>
      <c r="AJ127" s="425"/>
      <c r="AK127" s="425"/>
      <c r="AL127" s="426"/>
      <c r="AM127" s="424" t="s">
        <v>339</v>
      </c>
      <c r="AN127" s="425"/>
      <c r="AO127" s="425"/>
      <c r="AP127" s="426"/>
      <c r="AQ127" s="597" t="s">
        <v>354</v>
      </c>
      <c r="AR127" s="598"/>
      <c r="AS127" s="598"/>
      <c r="AT127" s="598"/>
      <c r="AU127" s="598"/>
      <c r="AV127" s="598"/>
      <c r="AW127" s="598"/>
      <c r="AX127" s="599"/>
    </row>
    <row r="128" spans="1:50" ht="23.25" hidden="1" customHeight="1" x14ac:dyDescent="0.2">
      <c r="A128" s="448"/>
      <c r="B128" s="449"/>
      <c r="C128" s="449"/>
      <c r="D128" s="449"/>
      <c r="E128" s="449"/>
      <c r="F128" s="450"/>
      <c r="G128" s="399" t="s">
        <v>281</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5">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48</v>
      </c>
      <c r="Z129" s="455"/>
      <c r="AA129" s="456"/>
      <c r="AB129" s="481" t="s">
        <v>279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73" t="s">
        <v>327</v>
      </c>
      <c r="B130" s="170"/>
      <c r="C130" s="169" t="s">
        <v>191</v>
      </c>
      <c r="D130" s="170"/>
      <c r="E130" s="154" t="s">
        <v>220</v>
      </c>
      <c r="F130" s="155"/>
      <c r="G130" s="156" t="s">
        <v>486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111100</v>
      </c>
      <c r="AF134" s="192"/>
      <c r="AG134" s="192"/>
      <c r="AH134" s="192"/>
      <c r="AI134" s="191">
        <v>105900</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v>92700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hidden="1" customHeight="1" x14ac:dyDescent="0.2">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6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6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563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342</v>
      </c>
      <c r="D430" s="937"/>
      <c r="E430" s="159" t="s">
        <v>320</v>
      </c>
      <c r="F430" s="904"/>
      <c r="G430" s="905" t="s">
        <v>207</v>
      </c>
      <c r="H430" s="108"/>
      <c r="I430" s="108"/>
      <c r="J430" s="906" t="s">
        <v>486</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96" t="s">
        <v>486</v>
      </c>
      <c r="AR432" s="185"/>
      <c r="AS432" s="118" t="s">
        <v>188</v>
      </c>
      <c r="AT432" s="119"/>
      <c r="AU432" s="185" t="s">
        <v>486</v>
      </c>
      <c r="AV432" s="185"/>
      <c r="AW432" s="118" t="s">
        <v>177</v>
      </c>
      <c r="AX432" s="180"/>
    </row>
    <row r="433" spans="1:50" ht="23.25" customHeight="1" x14ac:dyDescent="0.2">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6" t="s">
        <v>486</v>
      </c>
      <c r="AF433" s="192"/>
      <c r="AG433" s="192"/>
      <c r="AH433" s="192"/>
      <c r="AI433" s="326" t="s">
        <v>486</v>
      </c>
      <c r="AJ433" s="192"/>
      <c r="AK433" s="192"/>
      <c r="AL433" s="192"/>
      <c r="AM433" s="326" t="s">
        <v>486</v>
      </c>
      <c r="AN433" s="192"/>
      <c r="AO433" s="192"/>
      <c r="AP433" s="327"/>
      <c r="AQ433" s="326" t="s">
        <v>486</v>
      </c>
      <c r="AR433" s="192"/>
      <c r="AS433" s="192"/>
      <c r="AT433" s="327"/>
      <c r="AU433" s="192" t="s">
        <v>486</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486</v>
      </c>
      <c r="AC434" s="190"/>
      <c r="AD434" s="190"/>
      <c r="AE434" s="326" t="s">
        <v>486</v>
      </c>
      <c r="AF434" s="192"/>
      <c r="AG434" s="192"/>
      <c r="AH434" s="327"/>
      <c r="AI434" s="326" t="s">
        <v>486</v>
      </c>
      <c r="AJ434" s="192"/>
      <c r="AK434" s="192"/>
      <c r="AL434" s="192"/>
      <c r="AM434" s="326" t="s">
        <v>486</v>
      </c>
      <c r="AN434" s="192"/>
      <c r="AO434" s="192"/>
      <c r="AP434" s="327"/>
      <c r="AQ434" s="326" t="s">
        <v>486</v>
      </c>
      <c r="AR434" s="192"/>
      <c r="AS434" s="192"/>
      <c r="AT434" s="327"/>
      <c r="AU434" s="192" t="s">
        <v>486</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5" t="s">
        <v>178</v>
      </c>
      <c r="AC435" s="585"/>
      <c r="AD435" s="585"/>
      <c r="AE435" s="326" t="s">
        <v>486</v>
      </c>
      <c r="AF435" s="192"/>
      <c r="AG435" s="192"/>
      <c r="AH435" s="327"/>
      <c r="AI435" s="326" t="s">
        <v>486</v>
      </c>
      <c r="AJ435" s="192"/>
      <c r="AK435" s="192"/>
      <c r="AL435" s="192"/>
      <c r="AM435" s="326" t="s">
        <v>486</v>
      </c>
      <c r="AN435" s="192"/>
      <c r="AO435" s="192"/>
      <c r="AP435" s="327"/>
      <c r="AQ435" s="326" t="s">
        <v>486</v>
      </c>
      <c r="AR435" s="192"/>
      <c r="AS435" s="192"/>
      <c r="AT435" s="327"/>
      <c r="AU435" s="192" t="s">
        <v>486</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5" t="s">
        <v>178</v>
      </c>
      <c r="AC440" s="585"/>
      <c r="AD440" s="58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5" t="s">
        <v>178</v>
      </c>
      <c r="AC445" s="585"/>
      <c r="AD445" s="58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5" t="s">
        <v>178</v>
      </c>
      <c r="AC450" s="585"/>
      <c r="AD450" s="58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5" t="s">
        <v>178</v>
      </c>
      <c r="AC455" s="585"/>
      <c r="AD455" s="58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96" t="s">
        <v>486</v>
      </c>
      <c r="AR457" s="185"/>
      <c r="AS457" s="118" t="s">
        <v>188</v>
      </c>
      <c r="AT457" s="119"/>
      <c r="AU457" s="185" t="s">
        <v>486</v>
      </c>
      <c r="AV457" s="185"/>
      <c r="AW457" s="118" t="s">
        <v>177</v>
      </c>
      <c r="AX457" s="180"/>
    </row>
    <row r="458" spans="1:50" ht="23.25" customHeight="1" x14ac:dyDescent="0.2">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486</v>
      </c>
      <c r="AF458" s="192"/>
      <c r="AG458" s="192"/>
      <c r="AH458" s="192"/>
      <c r="AI458" s="326" t="s">
        <v>486</v>
      </c>
      <c r="AJ458" s="192"/>
      <c r="AK458" s="192"/>
      <c r="AL458" s="192"/>
      <c r="AM458" s="326" t="s">
        <v>486</v>
      </c>
      <c r="AN458" s="192"/>
      <c r="AO458" s="192"/>
      <c r="AP458" s="327"/>
      <c r="AQ458" s="326" t="s">
        <v>486</v>
      </c>
      <c r="AR458" s="192"/>
      <c r="AS458" s="192"/>
      <c r="AT458" s="327"/>
      <c r="AU458" s="192" t="s">
        <v>486</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326" t="s">
        <v>486</v>
      </c>
      <c r="AF459" s="192"/>
      <c r="AG459" s="192"/>
      <c r="AH459" s="327"/>
      <c r="AI459" s="326" t="s">
        <v>486</v>
      </c>
      <c r="AJ459" s="192"/>
      <c r="AK459" s="192"/>
      <c r="AL459" s="192"/>
      <c r="AM459" s="326" t="s">
        <v>486</v>
      </c>
      <c r="AN459" s="192"/>
      <c r="AO459" s="192"/>
      <c r="AP459" s="327"/>
      <c r="AQ459" s="326" t="s">
        <v>486</v>
      </c>
      <c r="AR459" s="192"/>
      <c r="AS459" s="192"/>
      <c r="AT459" s="327"/>
      <c r="AU459" s="192" t="s">
        <v>486</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5" t="s">
        <v>14</v>
      </c>
      <c r="AC460" s="585"/>
      <c r="AD460" s="585"/>
      <c r="AE460" s="326" t="s">
        <v>486</v>
      </c>
      <c r="AF460" s="192"/>
      <c r="AG460" s="192"/>
      <c r="AH460" s="327"/>
      <c r="AI460" s="326" t="s">
        <v>486</v>
      </c>
      <c r="AJ460" s="192"/>
      <c r="AK460" s="192"/>
      <c r="AL460" s="192"/>
      <c r="AM460" s="326" t="s">
        <v>486</v>
      </c>
      <c r="AN460" s="192"/>
      <c r="AO460" s="192"/>
      <c r="AP460" s="327"/>
      <c r="AQ460" s="326" t="s">
        <v>486</v>
      </c>
      <c r="AR460" s="192"/>
      <c r="AS460" s="192"/>
      <c r="AT460" s="327"/>
      <c r="AU460" s="192" t="s">
        <v>486</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5" t="s">
        <v>14</v>
      </c>
      <c r="AC465" s="585"/>
      <c r="AD465" s="58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5" t="s">
        <v>14</v>
      </c>
      <c r="AC470" s="585"/>
      <c r="AD470" s="58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5" t="s">
        <v>14</v>
      </c>
      <c r="AC475" s="585"/>
      <c r="AD475" s="58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5" t="s">
        <v>14</v>
      </c>
      <c r="AC480" s="585"/>
      <c r="AD480" s="58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561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905" t="s">
        <v>207</v>
      </c>
      <c r="H484" s="108"/>
      <c r="I484" s="108"/>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5" t="s">
        <v>178</v>
      </c>
      <c r="AC489" s="585"/>
      <c r="AD489" s="58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5" t="s">
        <v>178</v>
      </c>
      <c r="AC494" s="585"/>
      <c r="AD494" s="58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5" t="s">
        <v>178</v>
      </c>
      <c r="AC499" s="585"/>
      <c r="AD499" s="58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5" t="s">
        <v>178</v>
      </c>
      <c r="AC504" s="585"/>
      <c r="AD504" s="58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5" t="s">
        <v>178</v>
      </c>
      <c r="AC509" s="585"/>
      <c r="AD509" s="58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5" t="s">
        <v>14</v>
      </c>
      <c r="AC514" s="585"/>
      <c r="AD514" s="58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5" t="s">
        <v>14</v>
      </c>
      <c r="AC519" s="585"/>
      <c r="AD519" s="58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5" t="s">
        <v>14</v>
      </c>
      <c r="AC524" s="585"/>
      <c r="AD524" s="58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5" t="s">
        <v>14</v>
      </c>
      <c r="AC529" s="585"/>
      <c r="AD529" s="58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5" t="s">
        <v>14</v>
      </c>
      <c r="AC534" s="585"/>
      <c r="AD534" s="58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905" t="s">
        <v>207</v>
      </c>
      <c r="H538" s="108"/>
      <c r="I538" s="108"/>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5" t="s">
        <v>178</v>
      </c>
      <c r="AC543" s="585"/>
      <c r="AD543" s="58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5" t="s">
        <v>178</v>
      </c>
      <c r="AC548" s="585"/>
      <c r="AD548" s="58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5" t="s">
        <v>178</v>
      </c>
      <c r="AC553" s="585"/>
      <c r="AD553" s="58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5" t="s">
        <v>178</v>
      </c>
      <c r="AC558" s="585"/>
      <c r="AD558" s="58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5" t="s">
        <v>178</v>
      </c>
      <c r="AC563" s="585"/>
      <c r="AD563" s="58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5" t="s">
        <v>14</v>
      </c>
      <c r="AC568" s="585"/>
      <c r="AD568" s="58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5" t="s">
        <v>14</v>
      </c>
      <c r="AC573" s="585"/>
      <c r="AD573" s="58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5" t="s">
        <v>14</v>
      </c>
      <c r="AC578" s="585"/>
      <c r="AD578" s="58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5" t="s">
        <v>14</v>
      </c>
      <c r="AC583" s="585"/>
      <c r="AD583" s="58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5" t="s">
        <v>14</v>
      </c>
      <c r="AC588" s="585"/>
      <c r="AD588" s="58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905" t="s">
        <v>207</v>
      </c>
      <c r="H592" s="108"/>
      <c r="I592" s="108"/>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5" t="s">
        <v>178</v>
      </c>
      <c r="AC597" s="585"/>
      <c r="AD597" s="58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5" t="s">
        <v>178</v>
      </c>
      <c r="AC602" s="585"/>
      <c r="AD602" s="58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5" t="s">
        <v>178</v>
      </c>
      <c r="AC607" s="585"/>
      <c r="AD607" s="58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5" t="s">
        <v>178</v>
      </c>
      <c r="AC612" s="585"/>
      <c r="AD612" s="58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5" t="s">
        <v>178</v>
      </c>
      <c r="AC617" s="585"/>
      <c r="AD617" s="58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5" t="s">
        <v>14</v>
      </c>
      <c r="AC622" s="585"/>
      <c r="AD622" s="58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5" t="s">
        <v>14</v>
      </c>
      <c r="AC627" s="585"/>
      <c r="AD627" s="58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5" t="s">
        <v>14</v>
      </c>
      <c r="AC632" s="585"/>
      <c r="AD632" s="58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5" t="s">
        <v>14</v>
      </c>
      <c r="AC637" s="585"/>
      <c r="AD637" s="58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5" t="s">
        <v>14</v>
      </c>
      <c r="AC642" s="585"/>
      <c r="AD642" s="58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905" t="s">
        <v>207</v>
      </c>
      <c r="H646" s="108"/>
      <c r="I646" s="108"/>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5" t="s">
        <v>178</v>
      </c>
      <c r="AC651" s="585"/>
      <c r="AD651" s="58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5" t="s">
        <v>178</v>
      </c>
      <c r="AC656" s="585"/>
      <c r="AD656" s="58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5" t="s">
        <v>178</v>
      </c>
      <c r="AC661" s="585"/>
      <c r="AD661" s="58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5" t="s">
        <v>178</v>
      </c>
      <c r="AC666" s="585"/>
      <c r="AD666" s="58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5" t="s">
        <v>178</v>
      </c>
      <c r="AC671" s="585"/>
      <c r="AD671" s="58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5" t="s">
        <v>14</v>
      </c>
      <c r="AC676" s="585"/>
      <c r="AD676" s="58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5" t="s">
        <v>14</v>
      </c>
      <c r="AC681" s="585"/>
      <c r="AD681" s="58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5" t="s">
        <v>14</v>
      </c>
      <c r="AC686" s="585"/>
      <c r="AD686" s="58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5" t="s">
        <v>14</v>
      </c>
      <c r="AC691" s="585"/>
      <c r="AD691" s="58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5" t="s">
        <v>14</v>
      </c>
      <c r="AC696" s="585"/>
      <c r="AD696" s="58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33" t="s">
        <v>30</v>
      </c>
      <c r="AH701" s="388"/>
      <c r="AI701" s="388"/>
      <c r="AJ701" s="388"/>
      <c r="AK701" s="388"/>
      <c r="AL701" s="388"/>
      <c r="AM701" s="388"/>
      <c r="AN701" s="388"/>
      <c r="AO701" s="388"/>
      <c r="AP701" s="388"/>
      <c r="AQ701" s="388"/>
      <c r="AR701" s="388"/>
      <c r="AS701" s="388"/>
      <c r="AT701" s="388"/>
      <c r="AU701" s="388"/>
      <c r="AV701" s="388"/>
      <c r="AW701" s="388"/>
      <c r="AX701" s="834"/>
    </row>
    <row r="702" spans="1:50" ht="67.650000000000006" customHeight="1" x14ac:dyDescent="0.2">
      <c r="A702" s="876" t="s">
        <v>139</v>
      </c>
      <c r="B702" s="87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1" t="s">
        <v>481</v>
      </c>
      <c r="AE702" s="332"/>
      <c r="AF702" s="332"/>
      <c r="AG702" s="391" t="s">
        <v>506</v>
      </c>
      <c r="AH702" s="392"/>
      <c r="AI702" s="392"/>
      <c r="AJ702" s="392"/>
      <c r="AK702" s="392"/>
      <c r="AL702" s="392"/>
      <c r="AM702" s="392"/>
      <c r="AN702" s="392"/>
      <c r="AO702" s="392"/>
      <c r="AP702" s="392"/>
      <c r="AQ702" s="392"/>
      <c r="AR702" s="392"/>
      <c r="AS702" s="392"/>
      <c r="AT702" s="392"/>
      <c r="AU702" s="392"/>
      <c r="AV702" s="392"/>
      <c r="AW702" s="392"/>
      <c r="AX702" s="393"/>
    </row>
    <row r="703" spans="1:50" ht="64.349999999999994" customHeight="1" x14ac:dyDescent="0.2">
      <c r="A703" s="878"/>
      <c r="B703" s="879"/>
      <c r="C703" s="825" t="s">
        <v>36</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8"/>
      <c r="AD703" s="312" t="s">
        <v>481</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81" customHeight="1" x14ac:dyDescent="0.2">
      <c r="A704" s="880"/>
      <c r="B704" s="881"/>
      <c r="C704" s="827" t="s">
        <v>141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481</v>
      </c>
      <c r="AE704" s="792"/>
      <c r="AF704" s="792"/>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49" t="s">
        <v>38</v>
      </c>
      <c r="B705" s="650"/>
      <c r="C705" s="830" t="s">
        <v>40</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481</v>
      </c>
      <c r="AE705" s="724"/>
      <c r="AF705" s="724"/>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51"/>
      <c r="B706" s="652"/>
      <c r="C706" s="803"/>
      <c r="D706" s="804"/>
      <c r="E706" s="739" t="s">
        <v>301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12" t="s">
        <v>509</v>
      </c>
      <c r="AE706" s="313"/>
      <c r="AF706" s="67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51"/>
      <c r="B707" s="652"/>
      <c r="C707" s="805"/>
      <c r="D707" s="806"/>
      <c r="E707" s="742" t="s">
        <v>242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509</v>
      </c>
      <c r="AE707" s="845"/>
      <c r="AF707" s="84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51"/>
      <c r="B708" s="653"/>
      <c r="C708" s="822" t="s">
        <v>41</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481</v>
      </c>
      <c r="AE708" s="614"/>
      <c r="AF708" s="614"/>
      <c r="AG708" s="751" t="s">
        <v>511</v>
      </c>
      <c r="AH708" s="752"/>
      <c r="AI708" s="752"/>
      <c r="AJ708" s="752"/>
      <c r="AK708" s="752"/>
      <c r="AL708" s="752"/>
      <c r="AM708" s="752"/>
      <c r="AN708" s="752"/>
      <c r="AO708" s="752"/>
      <c r="AP708" s="752"/>
      <c r="AQ708" s="752"/>
      <c r="AR708" s="752"/>
      <c r="AS708" s="752"/>
      <c r="AT708" s="752"/>
      <c r="AU708" s="752"/>
      <c r="AV708" s="752"/>
      <c r="AW708" s="752"/>
      <c r="AX708" s="753"/>
    </row>
    <row r="709" spans="1:50" ht="57" customHeight="1" x14ac:dyDescent="0.2">
      <c r="A709" s="651"/>
      <c r="B709" s="653"/>
      <c r="C709" s="397" t="s">
        <v>142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2" t="s">
        <v>481</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53.85" customHeight="1" x14ac:dyDescent="0.2">
      <c r="A710" s="651"/>
      <c r="B710" s="653"/>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2" t="s">
        <v>481</v>
      </c>
      <c r="AE710" s="313"/>
      <c r="AF710" s="313"/>
      <c r="AG710" s="86" t="s">
        <v>513</v>
      </c>
      <c r="AH710" s="87"/>
      <c r="AI710" s="87"/>
      <c r="AJ710" s="87"/>
      <c r="AK710" s="87"/>
      <c r="AL710" s="87"/>
      <c r="AM710" s="87"/>
      <c r="AN710" s="87"/>
      <c r="AO710" s="87"/>
      <c r="AP710" s="87"/>
      <c r="AQ710" s="87"/>
      <c r="AR710" s="87"/>
      <c r="AS710" s="87"/>
      <c r="AT710" s="87"/>
      <c r="AU710" s="87"/>
      <c r="AV710" s="87"/>
      <c r="AW710" s="87"/>
      <c r="AX710" s="88"/>
    </row>
    <row r="711" spans="1:50" ht="31.65" customHeight="1" x14ac:dyDescent="0.2">
      <c r="A711" s="651"/>
      <c r="B711" s="653"/>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12" t="s">
        <v>481</v>
      </c>
      <c r="AE711" s="313"/>
      <c r="AF711" s="313"/>
      <c r="AG711" s="86" t="s">
        <v>514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51"/>
      <c r="B712" s="653"/>
      <c r="C712" s="397" t="s">
        <v>268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515</v>
      </c>
      <c r="AE712" s="792"/>
      <c r="AF712" s="792"/>
      <c r="AG712" s="819" t="s">
        <v>486</v>
      </c>
      <c r="AH712" s="820"/>
      <c r="AI712" s="820"/>
      <c r="AJ712" s="820"/>
      <c r="AK712" s="820"/>
      <c r="AL712" s="820"/>
      <c r="AM712" s="820"/>
      <c r="AN712" s="820"/>
      <c r="AO712" s="820"/>
      <c r="AP712" s="820"/>
      <c r="AQ712" s="820"/>
      <c r="AR712" s="820"/>
      <c r="AS712" s="820"/>
      <c r="AT712" s="820"/>
      <c r="AU712" s="820"/>
      <c r="AV712" s="820"/>
      <c r="AW712" s="820"/>
      <c r="AX712" s="821"/>
    </row>
    <row r="713" spans="1:50" ht="61.35" customHeight="1" x14ac:dyDescent="0.2">
      <c r="A713" s="651"/>
      <c r="B713" s="653"/>
      <c r="C713" s="987" t="s">
        <v>269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2" t="s">
        <v>481</v>
      </c>
      <c r="AE713" s="313"/>
      <c r="AF713" s="672"/>
      <c r="AG713" s="86" t="s">
        <v>516</v>
      </c>
      <c r="AH713" s="87"/>
      <c r="AI713" s="87"/>
      <c r="AJ713" s="87"/>
      <c r="AK713" s="87"/>
      <c r="AL713" s="87"/>
      <c r="AM713" s="87"/>
      <c r="AN713" s="87"/>
      <c r="AO713" s="87"/>
      <c r="AP713" s="87"/>
      <c r="AQ713" s="87"/>
      <c r="AR713" s="87"/>
      <c r="AS713" s="87"/>
      <c r="AT713" s="87"/>
      <c r="AU713" s="87"/>
      <c r="AV713" s="87"/>
      <c r="AW713" s="87"/>
      <c r="AX713" s="88"/>
    </row>
    <row r="714" spans="1:50" ht="44.25" customHeight="1" x14ac:dyDescent="0.2">
      <c r="A714" s="654"/>
      <c r="B714" s="655"/>
      <c r="C714" s="656" t="s">
        <v>246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481</v>
      </c>
      <c r="AE714" s="817"/>
      <c r="AF714" s="818"/>
      <c r="AG714" s="745" t="s">
        <v>517</v>
      </c>
      <c r="AH714" s="746"/>
      <c r="AI714" s="746"/>
      <c r="AJ714" s="746"/>
      <c r="AK714" s="746"/>
      <c r="AL714" s="746"/>
      <c r="AM714" s="746"/>
      <c r="AN714" s="746"/>
      <c r="AO714" s="746"/>
      <c r="AP714" s="746"/>
      <c r="AQ714" s="746"/>
      <c r="AR714" s="746"/>
      <c r="AS714" s="746"/>
      <c r="AT714" s="746"/>
      <c r="AU714" s="746"/>
      <c r="AV714" s="746"/>
      <c r="AW714" s="746"/>
      <c r="AX714" s="747"/>
    </row>
    <row r="715" spans="1:50" ht="44.1" customHeight="1" x14ac:dyDescent="0.2">
      <c r="A715" s="649" t="s">
        <v>39</v>
      </c>
      <c r="B715" s="793"/>
      <c r="C715" s="794" t="s">
        <v>247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567</v>
      </c>
      <c r="AE715" s="614"/>
      <c r="AF715" s="665"/>
      <c r="AG715" s="751" t="s">
        <v>569</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2">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481</v>
      </c>
      <c r="AE716" s="636"/>
      <c r="AF716" s="636"/>
      <c r="AG716" s="86" t="s">
        <v>518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51"/>
      <c r="B717" s="653"/>
      <c r="C717" s="397" t="s">
        <v>198</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12" t="s">
        <v>481</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59.85" customHeight="1" x14ac:dyDescent="0.2">
      <c r="A718" s="654"/>
      <c r="B718" s="655"/>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12" t="s">
        <v>481</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85" t="s">
        <v>57</v>
      </c>
      <c r="B719" s="786"/>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515</v>
      </c>
      <c r="AE719" s="614"/>
      <c r="AF719" s="614"/>
      <c r="AG719" s="110" t="s">
        <v>486</v>
      </c>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2">
      <c r="A720" s="787"/>
      <c r="B720" s="788"/>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87"/>
      <c r="B721" s="788"/>
      <c r="C721" s="280" t="s">
        <v>176</v>
      </c>
      <c r="D721" s="281"/>
      <c r="E721" s="281"/>
      <c r="F721" s="282"/>
      <c r="G721" s="271"/>
      <c r="H721" s="272"/>
      <c r="I721" s="68" t="str">
        <f>IF(OR(G721="　", G721=""), "", "-")</f>
        <v/>
      </c>
      <c r="J721" s="275" t="s">
        <v>486</v>
      </c>
      <c r="K721" s="275"/>
      <c r="L721" s="68" t="str">
        <f>IF(M721="","","-")</f>
        <v/>
      </c>
      <c r="M721" s="69"/>
      <c r="N721" s="288" t="s">
        <v>486</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87"/>
      <c r="B722" s="78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87"/>
      <c r="B723" s="78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87"/>
      <c r="B724" s="78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89"/>
      <c r="B725" s="79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650000000000006" customHeight="1" x14ac:dyDescent="0.2">
      <c r="A726" s="649" t="s">
        <v>47</v>
      </c>
      <c r="B726" s="811"/>
      <c r="C726" s="824" t="s">
        <v>52</v>
      </c>
      <c r="D726" s="846"/>
      <c r="E726" s="846"/>
      <c r="F726" s="847"/>
      <c r="G726" s="583" t="s">
        <v>521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650000000000006" customHeight="1" thickBot="1" x14ac:dyDescent="0.25">
      <c r="A727" s="812"/>
      <c r="B727" s="813"/>
      <c r="C727" s="757" t="s">
        <v>56</v>
      </c>
      <c r="D727" s="758"/>
      <c r="E727" s="758"/>
      <c r="F727" s="759"/>
      <c r="G727" s="581" t="s">
        <v>522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110.25" customHeight="1" thickBot="1" x14ac:dyDescent="0.25">
      <c r="A729" s="643" t="s">
        <v>575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33</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650000000000006" customHeight="1" thickBot="1" x14ac:dyDescent="0.25">
      <c r="A731" s="808" t="s">
        <v>136</v>
      </c>
      <c r="B731" s="809"/>
      <c r="C731" s="809"/>
      <c r="D731" s="809"/>
      <c r="E731" s="810"/>
      <c r="F731" s="738" t="s">
        <v>576</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45</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108" customHeight="1" thickBot="1" x14ac:dyDescent="0.25">
      <c r="A733" s="682" t="s">
        <v>577</v>
      </c>
      <c r="B733" s="683"/>
      <c r="C733" s="683"/>
      <c r="D733" s="683"/>
      <c r="E733" s="684"/>
      <c r="F733" s="646" t="s">
        <v>578</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650000000000006"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274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994" t="s">
        <v>323</v>
      </c>
      <c r="B737" s="195"/>
      <c r="C737" s="195"/>
      <c r="D737" s="196"/>
      <c r="E737" s="995" t="s">
        <v>486</v>
      </c>
      <c r="F737" s="995"/>
      <c r="G737" s="995"/>
      <c r="H737" s="995"/>
      <c r="I737" s="995"/>
      <c r="J737" s="995"/>
      <c r="K737" s="995"/>
      <c r="L737" s="995"/>
      <c r="M737" s="995"/>
      <c r="N737" s="351" t="s">
        <v>318</v>
      </c>
      <c r="O737" s="351"/>
      <c r="P737" s="351"/>
      <c r="Q737" s="351"/>
      <c r="R737" s="995" t="s">
        <v>486</v>
      </c>
      <c r="S737" s="995"/>
      <c r="T737" s="995"/>
      <c r="U737" s="995"/>
      <c r="V737" s="995"/>
      <c r="W737" s="995"/>
      <c r="X737" s="995"/>
      <c r="Y737" s="995"/>
      <c r="Z737" s="995"/>
      <c r="AA737" s="351" t="s">
        <v>317</v>
      </c>
      <c r="AB737" s="351"/>
      <c r="AC737" s="351"/>
      <c r="AD737" s="351"/>
      <c r="AE737" s="995" t="s">
        <v>486</v>
      </c>
      <c r="AF737" s="995"/>
      <c r="AG737" s="995"/>
      <c r="AH737" s="995"/>
      <c r="AI737" s="995"/>
      <c r="AJ737" s="995"/>
      <c r="AK737" s="995"/>
      <c r="AL737" s="995"/>
      <c r="AM737" s="995"/>
      <c r="AN737" s="351" t="s">
        <v>316</v>
      </c>
      <c r="AO737" s="351"/>
      <c r="AP737" s="351"/>
      <c r="AQ737" s="351"/>
      <c r="AR737" s="1001" t="s">
        <v>486</v>
      </c>
      <c r="AS737" s="1002"/>
      <c r="AT737" s="1002"/>
      <c r="AU737" s="1002"/>
      <c r="AV737" s="1002"/>
      <c r="AW737" s="1002"/>
      <c r="AX737" s="1003"/>
      <c r="AY737" s="74"/>
      <c r="AZ737" s="74"/>
    </row>
    <row r="738" spans="1:52" ht="24.75" customHeight="1" x14ac:dyDescent="0.2">
      <c r="A738" s="994" t="s">
        <v>315</v>
      </c>
      <c r="B738" s="195"/>
      <c r="C738" s="195"/>
      <c r="D738" s="196"/>
      <c r="E738" s="995" t="s">
        <v>486</v>
      </c>
      <c r="F738" s="995"/>
      <c r="G738" s="995"/>
      <c r="H738" s="995"/>
      <c r="I738" s="995"/>
      <c r="J738" s="995"/>
      <c r="K738" s="995"/>
      <c r="L738" s="995"/>
      <c r="M738" s="995"/>
      <c r="N738" s="351" t="s">
        <v>314</v>
      </c>
      <c r="O738" s="351"/>
      <c r="P738" s="351"/>
      <c r="Q738" s="351"/>
      <c r="R738" s="995" t="s">
        <v>523</v>
      </c>
      <c r="S738" s="995"/>
      <c r="T738" s="995"/>
      <c r="U738" s="995"/>
      <c r="V738" s="995"/>
      <c r="W738" s="995"/>
      <c r="X738" s="995"/>
      <c r="Y738" s="995"/>
      <c r="Z738" s="995"/>
      <c r="AA738" s="351" t="s">
        <v>313</v>
      </c>
      <c r="AB738" s="351"/>
      <c r="AC738" s="351"/>
      <c r="AD738" s="351"/>
      <c r="AE738" s="995" t="s">
        <v>564</v>
      </c>
      <c r="AF738" s="995"/>
      <c r="AG738" s="995"/>
      <c r="AH738" s="995"/>
      <c r="AI738" s="995"/>
      <c r="AJ738" s="995"/>
      <c r="AK738" s="995"/>
      <c r="AL738" s="995"/>
      <c r="AM738" s="995"/>
      <c r="AN738" s="351" t="s">
        <v>312</v>
      </c>
      <c r="AO738" s="351"/>
      <c r="AP738" s="351"/>
      <c r="AQ738" s="351"/>
      <c r="AR738" s="1001" t="s">
        <v>568</v>
      </c>
      <c r="AS738" s="1002"/>
      <c r="AT738" s="1002"/>
      <c r="AU738" s="1002"/>
      <c r="AV738" s="1002"/>
      <c r="AW738" s="1002"/>
      <c r="AX738" s="1003"/>
    </row>
    <row r="739" spans="1:52" ht="24.75" customHeight="1" x14ac:dyDescent="0.2">
      <c r="A739" s="994" t="s">
        <v>311</v>
      </c>
      <c r="B739" s="195"/>
      <c r="C739" s="195"/>
      <c r="D739" s="196"/>
      <c r="E739" s="995" t="s">
        <v>562</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5">
      <c r="A740" s="976" t="s">
        <v>335</v>
      </c>
      <c r="B740" s="977"/>
      <c r="C740" s="977"/>
      <c r="D740" s="978"/>
      <c r="E740" s="979" t="s">
        <v>477</v>
      </c>
      <c r="F740" s="980"/>
      <c r="G740" s="980"/>
      <c r="H740" s="78" t="str">
        <f>IF(E740="", "", "(")</f>
        <v>(</v>
      </c>
      <c r="I740" s="980"/>
      <c r="J740" s="980"/>
      <c r="K740" s="78" t="str">
        <f>IF(OR(I740="　", I740=""), "", "-")</f>
        <v/>
      </c>
      <c r="L740" s="981">
        <v>28</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2">
      <c r="A741" s="623" t="s">
        <v>304</v>
      </c>
      <c r="B741" s="624"/>
      <c r="C741" s="624"/>
      <c r="D741" s="624"/>
      <c r="E741" s="624"/>
      <c r="F741" s="62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3"/>
      <c r="B742" s="624"/>
      <c r="C742" s="624"/>
      <c r="D742" s="624"/>
      <c r="E742" s="624"/>
      <c r="F742" s="6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3"/>
      <c r="B743" s="624"/>
      <c r="C743" s="624"/>
      <c r="D743" s="624"/>
      <c r="E743" s="624"/>
      <c r="F743" s="6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3"/>
      <c r="B744" s="624"/>
      <c r="C744" s="624"/>
      <c r="D744" s="624"/>
      <c r="E744" s="624"/>
      <c r="F744" s="6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3"/>
      <c r="B745" s="624"/>
      <c r="C745" s="624"/>
      <c r="D745" s="624"/>
      <c r="E745" s="624"/>
      <c r="F745" s="6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3"/>
      <c r="B746" s="624"/>
      <c r="C746" s="624"/>
      <c r="D746" s="624"/>
      <c r="E746" s="624"/>
      <c r="F746" s="6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3"/>
      <c r="B747" s="624"/>
      <c r="C747" s="624"/>
      <c r="D747" s="624"/>
      <c r="E747" s="624"/>
      <c r="F747" s="6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3"/>
      <c r="B748" s="624"/>
      <c r="C748" s="624"/>
      <c r="D748" s="624"/>
      <c r="E748" s="624"/>
      <c r="F748" s="6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3"/>
      <c r="B749" s="624"/>
      <c r="C749" s="624"/>
      <c r="D749" s="624"/>
      <c r="E749" s="624"/>
      <c r="F749" s="6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3"/>
      <c r="B750" s="624"/>
      <c r="C750" s="624"/>
      <c r="D750" s="624"/>
      <c r="E750" s="624"/>
      <c r="F750" s="6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3"/>
      <c r="B751" s="624"/>
      <c r="C751" s="624"/>
      <c r="D751" s="624"/>
      <c r="E751" s="624"/>
      <c r="F751" s="6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3"/>
      <c r="B752" s="624"/>
      <c r="C752" s="624"/>
      <c r="D752" s="624"/>
      <c r="E752" s="624"/>
      <c r="F752" s="6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3"/>
      <c r="B753" s="624"/>
      <c r="C753" s="624"/>
      <c r="D753" s="624"/>
      <c r="E753" s="624"/>
      <c r="F753" s="6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3"/>
      <c r="B754" s="624"/>
      <c r="C754" s="624"/>
      <c r="D754" s="624"/>
      <c r="E754" s="624"/>
      <c r="F754" s="6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23"/>
      <c r="B755" s="624"/>
      <c r="C755" s="624"/>
      <c r="D755" s="624"/>
      <c r="E755" s="624"/>
      <c r="F755" s="6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23"/>
      <c r="B756" s="624"/>
      <c r="C756" s="624"/>
      <c r="D756" s="624"/>
      <c r="E756" s="624"/>
      <c r="F756" s="6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23"/>
      <c r="B757" s="624"/>
      <c r="C757" s="624"/>
      <c r="D757" s="624"/>
      <c r="E757" s="624"/>
      <c r="F757" s="6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23"/>
      <c r="B758" s="624"/>
      <c r="C758" s="624"/>
      <c r="D758" s="624"/>
      <c r="E758" s="624"/>
      <c r="F758" s="6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2.5" customHeight="1" x14ac:dyDescent="0.2">
      <c r="A759" s="623"/>
      <c r="B759" s="624"/>
      <c r="C759" s="624"/>
      <c r="D759" s="624"/>
      <c r="E759" s="624"/>
      <c r="F759" s="6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5.5" customHeight="1" x14ac:dyDescent="0.2">
      <c r="A760" s="623"/>
      <c r="B760" s="624"/>
      <c r="C760" s="624"/>
      <c r="D760" s="624"/>
      <c r="E760" s="624"/>
      <c r="F760" s="6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40.5" hidden="1" customHeight="1" x14ac:dyDescent="0.2">
      <c r="A761" s="623"/>
      <c r="B761" s="624"/>
      <c r="C761" s="624"/>
      <c r="D761" s="624"/>
      <c r="E761" s="624"/>
      <c r="F761" s="62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40.5" hidden="1" customHeight="1" x14ac:dyDescent="0.2">
      <c r="A762" s="623"/>
      <c r="B762" s="624"/>
      <c r="C762" s="624"/>
      <c r="D762" s="624"/>
      <c r="E762" s="624"/>
      <c r="F762" s="6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40.5" hidden="1" customHeight="1" x14ac:dyDescent="0.2">
      <c r="A763" s="623"/>
      <c r="B763" s="624"/>
      <c r="C763" s="624"/>
      <c r="D763" s="624"/>
      <c r="E763" s="624"/>
      <c r="F763" s="6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40.5" hidden="1" customHeight="1" x14ac:dyDescent="0.2">
      <c r="A764" s="623"/>
      <c r="B764" s="624"/>
      <c r="C764" s="624"/>
      <c r="D764" s="624"/>
      <c r="E764" s="624"/>
      <c r="F764" s="6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40.5" hidden="1" customHeight="1" x14ac:dyDescent="0.2">
      <c r="A765" s="623"/>
      <c r="B765" s="624"/>
      <c r="C765" s="624"/>
      <c r="D765" s="624"/>
      <c r="E765" s="624"/>
      <c r="F765" s="6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40.5" hidden="1" customHeight="1" x14ac:dyDescent="0.2">
      <c r="A766" s="623"/>
      <c r="B766" s="624"/>
      <c r="C766" s="624"/>
      <c r="D766" s="624"/>
      <c r="E766" s="624"/>
      <c r="F766" s="6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40.5" hidden="1" customHeight="1" x14ac:dyDescent="0.2">
      <c r="A767" s="623"/>
      <c r="B767" s="624"/>
      <c r="C767" s="624"/>
      <c r="D767" s="624"/>
      <c r="E767" s="624"/>
      <c r="F767" s="6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40.5" hidden="1" customHeight="1" x14ac:dyDescent="0.2">
      <c r="A768" s="623"/>
      <c r="B768" s="624"/>
      <c r="C768" s="624"/>
      <c r="D768" s="624"/>
      <c r="E768" s="624"/>
      <c r="F768" s="6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40.5" hidden="1" customHeight="1" x14ac:dyDescent="0.2">
      <c r="A769" s="623"/>
      <c r="B769" s="624"/>
      <c r="C769" s="624"/>
      <c r="D769" s="624"/>
      <c r="E769" s="624"/>
      <c r="F769" s="6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40.5" hidden="1" customHeight="1" x14ac:dyDescent="0.2">
      <c r="A770" s="623"/>
      <c r="B770" s="624"/>
      <c r="C770" s="624"/>
      <c r="D770" s="624"/>
      <c r="E770" s="624"/>
      <c r="F770" s="6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40.5" hidden="1" customHeight="1" x14ac:dyDescent="0.2">
      <c r="A771" s="623"/>
      <c r="B771" s="624"/>
      <c r="C771" s="624"/>
      <c r="D771" s="624"/>
      <c r="E771" s="624"/>
      <c r="F771" s="6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40.5" hidden="1" customHeight="1" x14ac:dyDescent="0.2">
      <c r="A772" s="623"/>
      <c r="B772" s="624"/>
      <c r="C772" s="624"/>
      <c r="D772" s="624"/>
      <c r="E772" s="624"/>
      <c r="F772" s="6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40.5" hidden="1" customHeight="1" x14ac:dyDescent="0.2">
      <c r="A773" s="623"/>
      <c r="B773" s="624"/>
      <c r="C773" s="624"/>
      <c r="D773" s="624"/>
      <c r="E773" s="624"/>
      <c r="F773" s="6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40.5" hidden="1" customHeight="1" x14ac:dyDescent="0.2">
      <c r="A774" s="623"/>
      <c r="B774" s="624"/>
      <c r="C774" s="624"/>
      <c r="D774" s="624"/>
      <c r="E774" s="624"/>
      <c r="F774" s="6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40.5" hidden="1" customHeight="1" x14ac:dyDescent="0.2">
      <c r="A775" s="623"/>
      <c r="B775" s="624"/>
      <c r="C775" s="624"/>
      <c r="D775" s="624"/>
      <c r="E775" s="624"/>
      <c r="F775" s="6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40.5" hidden="1" customHeight="1" x14ac:dyDescent="0.2">
      <c r="A776" s="623"/>
      <c r="B776" s="624"/>
      <c r="C776" s="624"/>
      <c r="D776" s="624"/>
      <c r="E776" s="624"/>
      <c r="F776" s="6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40.5" hidden="1" customHeight="1" x14ac:dyDescent="0.2">
      <c r="A777" s="623"/>
      <c r="B777" s="624"/>
      <c r="C777" s="624"/>
      <c r="D777" s="624"/>
      <c r="E777" s="624"/>
      <c r="F777" s="6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23"/>
      <c r="B778" s="624"/>
      <c r="C778" s="624"/>
      <c r="D778" s="624"/>
      <c r="E778" s="624"/>
      <c r="F778" s="6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26"/>
      <c r="B779" s="627"/>
      <c r="C779" s="627"/>
      <c r="D779" s="627"/>
      <c r="E779" s="627"/>
      <c r="F779" s="62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7" t="s">
        <v>306</v>
      </c>
      <c r="B780" s="638"/>
      <c r="C780" s="638"/>
      <c r="D780" s="638"/>
      <c r="E780" s="638"/>
      <c r="F780" s="639"/>
      <c r="G780" s="604" t="s">
        <v>524</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525</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02"/>
    </row>
    <row r="781" spans="1:50" ht="24.75" customHeight="1" x14ac:dyDescent="0.2">
      <c r="A781" s="640"/>
      <c r="B781" s="641"/>
      <c r="C781" s="641"/>
      <c r="D781" s="641"/>
      <c r="E781" s="641"/>
      <c r="F781" s="642"/>
      <c r="G781" s="824"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07"/>
      <c r="AC781" s="824"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24.75" customHeight="1" x14ac:dyDescent="0.2">
      <c r="A782" s="640"/>
      <c r="B782" s="641"/>
      <c r="C782" s="641"/>
      <c r="D782" s="641"/>
      <c r="E782" s="641"/>
      <c r="F782" s="642"/>
      <c r="G782" s="679" t="s">
        <v>526</v>
      </c>
      <c r="H782" s="680"/>
      <c r="I782" s="680"/>
      <c r="J782" s="680"/>
      <c r="K782" s="681"/>
      <c r="L782" s="673" t="s">
        <v>528</v>
      </c>
      <c r="M782" s="674"/>
      <c r="N782" s="674"/>
      <c r="O782" s="674"/>
      <c r="P782" s="674"/>
      <c r="Q782" s="674"/>
      <c r="R782" s="674"/>
      <c r="S782" s="674"/>
      <c r="T782" s="674"/>
      <c r="U782" s="674"/>
      <c r="V782" s="674"/>
      <c r="W782" s="674"/>
      <c r="X782" s="675"/>
      <c r="Y782" s="394">
        <v>4521</v>
      </c>
      <c r="Z782" s="395"/>
      <c r="AA782" s="395"/>
      <c r="AB782" s="814"/>
      <c r="AC782" s="679" t="s">
        <v>526</v>
      </c>
      <c r="AD782" s="680"/>
      <c r="AE782" s="680"/>
      <c r="AF782" s="680"/>
      <c r="AG782" s="681"/>
      <c r="AH782" s="673" t="s">
        <v>530</v>
      </c>
      <c r="AI782" s="674"/>
      <c r="AJ782" s="674"/>
      <c r="AK782" s="674"/>
      <c r="AL782" s="674"/>
      <c r="AM782" s="674"/>
      <c r="AN782" s="674"/>
      <c r="AO782" s="674"/>
      <c r="AP782" s="674"/>
      <c r="AQ782" s="674"/>
      <c r="AR782" s="674"/>
      <c r="AS782" s="674"/>
      <c r="AT782" s="675"/>
      <c r="AU782" s="394">
        <v>75</v>
      </c>
      <c r="AV782" s="395"/>
      <c r="AW782" s="395"/>
      <c r="AX782" s="396"/>
    </row>
    <row r="783" spans="1:50" ht="24.75" customHeight="1" x14ac:dyDescent="0.2">
      <c r="A783" s="640"/>
      <c r="B783" s="641"/>
      <c r="C783" s="641"/>
      <c r="D783" s="641"/>
      <c r="E783" s="641"/>
      <c r="F783" s="642"/>
      <c r="G783" s="615" t="s">
        <v>527</v>
      </c>
      <c r="H783" s="616"/>
      <c r="I783" s="616"/>
      <c r="J783" s="616"/>
      <c r="K783" s="617"/>
      <c r="L783" s="607" t="s">
        <v>529</v>
      </c>
      <c r="M783" s="608"/>
      <c r="N783" s="608"/>
      <c r="O783" s="608"/>
      <c r="P783" s="608"/>
      <c r="Q783" s="608"/>
      <c r="R783" s="608"/>
      <c r="S783" s="608"/>
      <c r="T783" s="608"/>
      <c r="U783" s="608"/>
      <c r="V783" s="608"/>
      <c r="W783" s="608"/>
      <c r="X783" s="609"/>
      <c r="Y783" s="610">
        <v>123</v>
      </c>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thickBot="1" x14ac:dyDescent="0.25">
      <c r="A792" s="640"/>
      <c r="B792" s="641"/>
      <c r="C792" s="641"/>
      <c r="D792" s="641"/>
      <c r="E792" s="641"/>
      <c r="F792" s="642"/>
      <c r="G792" s="835" t="s">
        <v>20</v>
      </c>
      <c r="H792" s="836"/>
      <c r="I792" s="836"/>
      <c r="J792" s="836"/>
      <c r="K792" s="836"/>
      <c r="L792" s="837"/>
      <c r="M792" s="838"/>
      <c r="N792" s="838"/>
      <c r="O792" s="838"/>
      <c r="P792" s="838"/>
      <c r="Q792" s="838"/>
      <c r="R792" s="838"/>
      <c r="S792" s="838"/>
      <c r="T792" s="838"/>
      <c r="U792" s="838"/>
      <c r="V792" s="838"/>
      <c r="W792" s="838"/>
      <c r="X792" s="839"/>
      <c r="Y792" s="840">
        <f>SUM(Y782:AB791)</f>
        <v>4644</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75</v>
      </c>
      <c r="AV792" s="841"/>
      <c r="AW792" s="841"/>
      <c r="AX792" s="843"/>
    </row>
    <row r="793" spans="1:50" ht="24.75" customHeight="1" x14ac:dyDescent="0.2">
      <c r="A793" s="640"/>
      <c r="B793" s="641"/>
      <c r="C793" s="641"/>
      <c r="D793" s="641"/>
      <c r="E793" s="641"/>
      <c r="F793" s="642"/>
      <c r="G793" s="604" t="s">
        <v>531</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532</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02"/>
    </row>
    <row r="794" spans="1:50" ht="24.75" customHeight="1" x14ac:dyDescent="0.2">
      <c r="A794" s="640"/>
      <c r="B794" s="641"/>
      <c r="C794" s="641"/>
      <c r="D794" s="641"/>
      <c r="E794" s="641"/>
      <c r="F794" s="642"/>
      <c r="G794" s="824"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07"/>
      <c r="AC794" s="824"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24.75" customHeight="1" x14ac:dyDescent="0.2">
      <c r="A795" s="640"/>
      <c r="B795" s="641"/>
      <c r="C795" s="641"/>
      <c r="D795" s="641"/>
      <c r="E795" s="641"/>
      <c r="F795" s="642"/>
      <c r="G795" s="679" t="s">
        <v>526</v>
      </c>
      <c r="H795" s="680"/>
      <c r="I795" s="680"/>
      <c r="J795" s="680"/>
      <c r="K795" s="681"/>
      <c r="L795" s="673" t="s">
        <v>533</v>
      </c>
      <c r="M795" s="674"/>
      <c r="N795" s="674"/>
      <c r="O795" s="674"/>
      <c r="P795" s="674"/>
      <c r="Q795" s="674"/>
      <c r="R795" s="674"/>
      <c r="S795" s="674"/>
      <c r="T795" s="674"/>
      <c r="U795" s="674"/>
      <c r="V795" s="674"/>
      <c r="W795" s="674"/>
      <c r="X795" s="675"/>
      <c r="Y795" s="394">
        <v>75</v>
      </c>
      <c r="Z795" s="395"/>
      <c r="AA795" s="395"/>
      <c r="AB795" s="814"/>
      <c r="AC795" s="679" t="s">
        <v>526</v>
      </c>
      <c r="AD795" s="680"/>
      <c r="AE795" s="680"/>
      <c r="AF795" s="680"/>
      <c r="AG795" s="681"/>
      <c r="AH795" s="673" t="s">
        <v>534</v>
      </c>
      <c r="AI795" s="674"/>
      <c r="AJ795" s="674"/>
      <c r="AK795" s="674"/>
      <c r="AL795" s="674"/>
      <c r="AM795" s="674"/>
      <c r="AN795" s="674"/>
      <c r="AO795" s="674"/>
      <c r="AP795" s="674"/>
      <c r="AQ795" s="674"/>
      <c r="AR795" s="674"/>
      <c r="AS795" s="674"/>
      <c r="AT795" s="675"/>
      <c r="AU795" s="394">
        <v>245</v>
      </c>
      <c r="AV795" s="395"/>
      <c r="AW795" s="395"/>
      <c r="AX795" s="396"/>
    </row>
    <row r="796" spans="1:50" ht="24.75"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2">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customHeight="1" thickBot="1" x14ac:dyDescent="0.25">
      <c r="A805" s="640"/>
      <c r="B805" s="641"/>
      <c r="C805" s="641"/>
      <c r="D805" s="641"/>
      <c r="E805" s="641"/>
      <c r="F805" s="642"/>
      <c r="G805" s="835" t="s">
        <v>20</v>
      </c>
      <c r="H805" s="836"/>
      <c r="I805" s="836"/>
      <c r="J805" s="836"/>
      <c r="K805" s="836"/>
      <c r="L805" s="837"/>
      <c r="M805" s="838"/>
      <c r="N805" s="838"/>
      <c r="O805" s="838"/>
      <c r="P805" s="838"/>
      <c r="Q805" s="838"/>
      <c r="R805" s="838"/>
      <c r="S805" s="838"/>
      <c r="T805" s="838"/>
      <c r="U805" s="838"/>
      <c r="V805" s="838"/>
      <c r="W805" s="838"/>
      <c r="X805" s="839"/>
      <c r="Y805" s="840">
        <f>SUM(Y795:AB804)</f>
        <v>75</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245</v>
      </c>
      <c r="AV805" s="841"/>
      <c r="AW805" s="841"/>
      <c r="AX805" s="843"/>
    </row>
    <row r="806" spans="1:50" ht="24.75" customHeight="1" x14ac:dyDescent="0.2">
      <c r="A806" s="640"/>
      <c r="B806" s="641"/>
      <c r="C806" s="641"/>
      <c r="D806" s="641"/>
      <c r="E806" s="641"/>
      <c r="F806" s="642"/>
      <c r="G806" s="604" t="s">
        <v>535</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244</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02"/>
    </row>
    <row r="807" spans="1:50" ht="24.75" customHeight="1" x14ac:dyDescent="0.2">
      <c r="A807" s="640"/>
      <c r="B807" s="641"/>
      <c r="C807" s="641"/>
      <c r="D807" s="641"/>
      <c r="E807" s="641"/>
      <c r="F807" s="642"/>
      <c r="G807" s="824"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07"/>
      <c r="AC807" s="824"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4.75" customHeight="1" x14ac:dyDescent="0.2">
      <c r="A808" s="640"/>
      <c r="B808" s="641"/>
      <c r="C808" s="641"/>
      <c r="D808" s="641"/>
      <c r="E808" s="641"/>
      <c r="F808" s="642"/>
      <c r="G808" s="679" t="s">
        <v>526</v>
      </c>
      <c r="H808" s="680"/>
      <c r="I808" s="680"/>
      <c r="J808" s="680"/>
      <c r="K808" s="681"/>
      <c r="L808" s="673" t="s">
        <v>536</v>
      </c>
      <c r="M808" s="674"/>
      <c r="N808" s="674"/>
      <c r="O808" s="674"/>
      <c r="P808" s="674"/>
      <c r="Q808" s="674"/>
      <c r="R808" s="674"/>
      <c r="S808" s="674"/>
      <c r="T808" s="674"/>
      <c r="U808" s="674"/>
      <c r="V808" s="674"/>
      <c r="W808" s="674"/>
      <c r="X808" s="675"/>
      <c r="Y808" s="394">
        <v>500</v>
      </c>
      <c r="Z808" s="395"/>
      <c r="AA808" s="395"/>
      <c r="AB808" s="814"/>
      <c r="AC808" s="679"/>
      <c r="AD808" s="680"/>
      <c r="AE808" s="680"/>
      <c r="AF808" s="680"/>
      <c r="AG808" s="681"/>
      <c r="AH808" s="673"/>
      <c r="AI808" s="674"/>
      <c r="AJ808" s="674"/>
      <c r="AK808" s="674"/>
      <c r="AL808" s="674"/>
      <c r="AM808" s="674"/>
      <c r="AN808" s="674"/>
      <c r="AO808" s="674"/>
      <c r="AP808" s="674"/>
      <c r="AQ808" s="674"/>
      <c r="AR808" s="674"/>
      <c r="AS808" s="674"/>
      <c r="AT808" s="675"/>
      <c r="AU808" s="394"/>
      <c r="AV808" s="395"/>
      <c r="AW808" s="395"/>
      <c r="AX808" s="396"/>
    </row>
    <row r="809" spans="1:50" ht="24.75"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customHeight="1" x14ac:dyDescent="0.2">
      <c r="A818" s="640"/>
      <c r="B818" s="641"/>
      <c r="C818" s="641"/>
      <c r="D818" s="641"/>
      <c r="E818" s="641"/>
      <c r="F818" s="642"/>
      <c r="G818" s="835" t="s">
        <v>20</v>
      </c>
      <c r="H818" s="836"/>
      <c r="I818" s="836"/>
      <c r="J818" s="836"/>
      <c r="K818" s="836"/>
      <c r="L818" s="837"/>
      <c r="M818" s="838"/>
      <c r="N818" s="838"/>
      <c r="O818" s="838"/>
      <c r="P818" s="838"/>
      <c r="Q818" s="838"/>
      <c r="R818" s="838"/>
      <c r="S818" s="838"/>
      <c r="T818" s="838"/>
      <c r="U818" s="838"/>
      <c r="V818" s="838"/>
      <c r="W818" s="838"/>
      <c r="X818" s="839"/>
      <c r="Y818" s="840">
        <f>SUM(Y808:AB817)</f>
        <v>500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0</v>
      </c>
      <c r="AV818" s="841"/>
      <c r="AW818" s="841"/>
      <c r="AX818" s="843"/>
    </row>
    <row r="819" spans="1:50" ht="24.75" hidden="1" customHeight="1" x14ac:dyDescent="0.2">
      <c r="A819" s="640"/>
      <c r="B819" s="641"/>
      <c r="C819" s="641"/>
      <c r="D819" s="641"/>
      <c r="E819" s="641"/>
      <c r="F819" s="642"/>
      <c r="G819" s="604" t="s">
        <v>221</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179</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02"/>
    </row>
    <row r="820" spans="1:50" ht="24.75" hidden="1" customHeight="1" x14ac:dyDescent="0.2">
      <c r="A820" s="640"/>
      <c r="B820" s="641"/>
      <c r="C820" s="641"/>
      <c r="D820" s="641"/>
      <c r="E820" s="641"/>
      <c r="F820" s="642"/>
      <c r="G820" s="824"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07"/>
      <c r="AC820" s="824"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4.75" hidden="1" customHeight="1" x14ac:dyDescent="0.2">
      <c r="A821" s="640"/>
      <c r="B821" s="641"/>
      <c r="C821" s="641"/>
      <c r="D821" s="641"/>
      <c r="E821" s="641"/>
      <c r="F821" s="642"/>
      <c r="G821" s="679"/>
      <c r="H821" s="680"/>
      <c r="I821" s="680"/>
      <c r="J821" s="680"/>
      <c r="K821" s="681"/>
      <c r="L821" s="673"/>
      <c r="M821" s="674"/>
      <c r="N821" s="674"/>
      <c r="O821" s="674"/>
      <c r="P821" s="674"/>
      <c r="Q821" s="674"/>
      <c r="R821" s="674"/>
      <c r="S821" s="674"/>
      <c r="T821" s="674"/>
      <c r="U821" s="674"/>
      <c r="V821" s="674"/>
      <c r="W821" s="674"/>
      <c r="X821" s="675"/>
      <c r="Y821" s="394"/>
      <c r="Z821" s="395"/>
      <c r="AA821" s="395"/>
      <c r="AB821" s="814"/>
      <c r="AC821" s="679"/>
      <c r="AD821" s="680"/>
      <c r="AE821" s="680"/>
      <c r="AF821" s="680"/>
      <c r="AG821" s="681"/>
      <c r="AH821" s="673"/>
      <c r="AI821" s="674"/>
      <c r="AJ821" s="674"/>
      <c r="AK821" s="674"/>
      <c r="AL821" s="674"/>
      <c r="AM821" s="674"/>
      <c r="AN821" s="674"/>
      <c r="AO821" s="674"/>
      <c r="AP821" s="674"/>
      <c r="AQ821" s="674"/>
      <c r="AR821" s="674"/>
      <c r="AS821" s="674"/>
      <c r="AT821" s="675"/>
      <c r="AU821" s="394"/>
      <c r="AV821" s="395"/>
      <c r="AW821" s="395"/>
      <c r="AX821" s="396"/>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2">
      <c r="A831" s="640"/>
      <c r="B831" s="641"/>
      <c r="C831" s="641"/>
      <c r="D831" s="641"/>
      <c r="E831" s="641"/>
      <c r="F831" s="642"/>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hidden="1" customHeight="1" thickBot="1" x14ac:dyDescent="0.25">
      <c r="A832" s="910" t="s">
        <v>147</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64" t="s">
        <v>266</v>
      </c>
      <c r="AM832" s="265"/>
      <c r="AN832" s="265"/>
      <c r="AO832" s="67" t="s">
        <v>264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82">
        <v>1</v>
      </c>
      <c r="B838" s="382">
        <v>1</v>
      </c>
      <c r="C838" s="333" t="s">
        <v>537</v>
      </c>
      <c r="D838" s="333"/>
      <c r="E838" s="333"/>
      <c r="F838" s="333"/>
      <c r="G838" s="333"/>
      <c r="H838" s="333"/>
      <c r="I838" s="333"/>
      <c r="J838" s="334">
        <v>9010605002464</v>
      </c>
      <c r="K838" s="335"/>
      <c r="L838" s="335"/>
      <c r="M838" s="335"/>
      <c r="N838" s="335"/>
      <c r="O838" s="335"/>
      <c r="P838" s="336" t="s">
        <v>538</v>
      </c>
      <c r="Q838" s="336"/>
      <c r="R838" s="336"/>
      <c r="S838" s="336"/>
      <c r="T838" s="336"/>
      <c r="U838" s="336"/>
      <c r="V838" s="336"/>
      <c r="W838" s="336"/>
      <c r="X838" s="336"/>
      <c r="Y838" s="337">
        <v>4644</v>
      </c>
      <c r="Z838" s="338"/>
      <c r="AA838" s="338"/>
      <c r="AB838" s="339"/>
      <c r="AC838" s="349" t="s">
        <v>539</v>
      </c>
      <c r="AD838" s="357"/>
      <c r="AE838" s="357"/>
      <c r="AF838" s="357"/>
      <c r="AG838" s="357"/>
      <c r="AH838" s="358" t="s">
        <v>486</v>
      </c>
      <c r="AI838" s="359"/>
      <c r="AJ838" s="359"/>
      <c r="AK838" s="359"/>
      <c r="AL838" s="343" t="s">
        <v>486</v>
      </c>
      <c r="AM838" s="344"/>
      <c r="AN838" s="344"/>
      <c r="AO838" s="345"/>
      <c r="AP838" s="346" t="s">
        <v>486</v>
      </c>
      <c r="AQ838" s="346"/>
      <c r="AR838" s="346"/>
      <c r="AS838" s="346"/>
      <c r="AT838" s="346"/>
      <c r="AU838" s="346"/>
      <c r="AV838" s="346"/>
      <c r="AW838" s="346"/>
      <c r="AX838" s="346"/>
    </row>
    <row r="839" spans="1:50" ht="30" hidden="1" customHeight="1" x14ac:dyDescent="0.2">
      <c r="A839" s="382">
        <v>2</v>
      </c>
      <c r="B839" s="38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82">
        <v>3</v>
      </c>
      <c r="B840" s="38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82">
        <v>4</v>
      </c>
      <c r="B841" s="38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82">
        <v>5</v>
      </c>
      <c r="B842" s="38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82">
        <v>6</v>
      </c>
      <c r="B843" s="38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82">
        <v>7</v>
      </c>
      <c r="B844" s="38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82">
        <v>8</v>
      </c>
      <c r="B845" s="38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82">
        <v>9</v>
      </c>
      <c r="B846" s="38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82">
        <v>10</v>
      </c>
      <c r="B847" s="38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82">
        <v>11</v>
      </c>
      <c r="B848" s="38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82">
        <v>12</v>
      </c>
      <c r="B849" s="38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82">
        <v>13</v>
      </c>
      <c r="B850" s="38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82">
        <v>14</v>
      </c>
      <c r="B851" s="38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82">
        <v>15</v>
      </c>
      <c r="B852" s="38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82">
        <v>16</v>
      </c>
      <c r="B853" s="38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82">
        <v>17</v>
      </c>
      <c r="B854" s="38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82">
        <v>18</v>
      </c>
      <c r="B855" s="38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82">
        <v>19</v>
      </c>
      <c r="B856" s="38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82">
        <v>20</v>
      </c>
      <c r="B857" s="38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82">
        <v>21</v>
      </c>
      <c r="B858" s="38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82">
        <v>22</v>
      </c>
      <c r="B859" s="38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82">
        <v>23</v>
      </c>
      <c r="B860" s="38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82">
        <v>24</v>
      </c>
      <c r="B861" s="38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82">
        <v>25</v>
      </c>
      <c r="B862" s="38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82">
        <v>26</v>
      </c>
      <c r="B863" s="38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82">
        <v>27</v>
      </c>
      <c r="B864" s="38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82">
        <v>28</v>
      </c>
      <c r="B865" s="38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82">
        <v>29</v>
      </c>
      <c r="B866" s="38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82">
        <v>30</v>
      </c>
      <c r="B867" s="38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1.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82">
        <v>1</v>
      </c>
      <c r="B871" s="382">
        <v>1</v>
      </c>
      <c r="C871" s="333" t="s">
        <v>540</v>
      </c>
      <c r="D871" s="333"/>
      <c r="E871" s="333"/>
      <c r="F871" s="333"/>
      <c r="G871" s="333"/>
      <c r="H871" s="333"/>
      <c r="I871" s="333"/>
      <c r="J871" s="334">
        <v>5420001001173</v>
      </c>
      <c r="K871" s="335"/>
      <c r="L871" s="335"/>
      <c r="M871" s="335"/>
      <c r="N871" s="335"/>
      <c r="O871" s="335"/>
      <c r="P871" s="336" t="s">
        <v>541</v>
      </c>
      <c r="Q871" s="336"/>
      <c r="R871" s="336"/>
      <c r="S871" s="336"/>
      <c r="T871" s="336"/>
      <c r="U871" s="336"/>
      <c r="V871" s="336"/>
      <c r="W871" s="336"/>
      <c r="X871" s="336"/>
      <c r="Y871" s="337">
        <v>75</v>
      </c>
      <c r="Z871" s="338"/>
      <c r="AA871" s="338"/>
      <c r="AB871" s="339"/>
      <c r="AC871" s="349" t="s">
        <v>539</v>
      </c>
      <c r="AD871" s="357"/>
      <c r="AE871" s="357"/>
      <c r="AF871" s="357"/>
      <c r="AG871" s="357"/>
      <c r="AH871" s="358" t="s">
        <v>486</v>
      </c>
      <c r="AI871" s="359"/>
      <c r="AJ871" s="359"/>
      <c r="AK871" s="359"/>
      <c r="AL871" s="343" t="s">
        <v>486</v>
      </c>
      <c r="AM871" s="344"/>
      <c r="AN871" s="344"/>
      <c r="AO871" s="345"/>
      <c r="AP871" s="346" t="s">
        <v>486</v>
      </c>
      <c r="AQ871" s="346"/>
      <c r="AR871" s="346"/>
      <c r="AS871" s="346"/>
      <c r="AT871" s="346"/>
      <c r="AU871" s="346"/>
      <c r="AV871" s="346"/>
      <c r="AW871" s="346"/>
      <c r="AX871" s="346"/>
    </row>
    <row r="872" spans="1:50" ht="30" hidden="1" customHeight="1" x14ac:dyDescent="0.2">
      <c r="A872" s="382">
        <v>2</v>
      </c>
      <c r="B872" s="38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82">
        <v>3</v>
      </c>
      <c r="B873" s="38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82">
        <v>4</v>
      </c>
      <c r="B874" s="38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82">
        <v>5</v>
      </c>
      <c r="B875" s="38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82">
        <v>6</v>
      </c>
      <c r="B876" s="38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82">
        <v>7</v>
      </c>
      <c r="B877" s="38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82">
        <v>8</v>
      </c>
      <c r="B878" s="38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82">
        <v>9</v>
      </c>
      <c r="B879" s="38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82">
        <v>10</v>
      </c>
      <c r="B880" s="38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82">
        <v>11</v>
      </c>
      <c r="B881" s="38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82">
        <v>12</v>
      </c>
      <c r="B882" s="38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82">
        <v>13</v>
      </c>
      <c r="B883" s="38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82">
        <v>14</v>
      </c>
      <c r="B884" s="38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82">
        <v>15</v>
      </c>
      <c r="B885" s="38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82">
        <v>16</v>
      </c>
      <c r="B886" s="38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82">
        <v>17</v>
      </c>
      <c r="B887" s="38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82">
        <v>18</v>
      </c>
      <c r="B888" s="38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82">
        <v>19</v>
      </c>
      <c r="B889" s="38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82">
        <v>20</v>
      </c>
      <c r="B890" s="38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82">
        <v>21</v>
      </c>
      <c r="B891" s="38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82">
        <v>22</v>
      </c>
      <c r="B892" s="38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82">
        <v>23</v>
      </c>
      <c r="B893" s="38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82">
        <v>24</v>
      </c>
      <c r="B894" s="38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82">
        <v>25</v>
      </c>
      <c r="B895" s="38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82">
        <v>26</v>
      </c>
      <c r="B896" s="38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82">
        <v>27</v>
      </c>
      <c r="B897" s="38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82">
        <v>28</v>
      </c>
      <c r="B898" s="38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82">
        <v>29</v>
      </c>
      <c r="B899" s="38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82">
        <v>30</v>
      </c>
      <c r="B900" s="38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0.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1"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82">
        <v>1</v>
      </c>
      <c r="B904" s="382">
        <v>1</v>
      </c>
      <c r="C904" s="333" t="s">
        <v>542</v>
      </c>
      <c r="D904" s="333"/>
      <c r="E904" s="333"/>
      <c r="F904" s="333"/>
      <c r="G904" s="333"/>
      <c r="H904" s="333"/>
      <c r="I904" s="333"/>
      <c r="J904" s="334">
        <v>8260001005675</v>
      </c>
      <c r="K904" s="335"/>
      <c r="L904" s="335"/>
      <c r="M904" s="335"/>
      <c r="N904" s="335"/>
      <c r="O904" s="335"/>
      <c r="P904" s="336" t="s">
        <v>541</v>
      </c>
      <c r="Q904" s="336"/>
      <c r="R904" s="336"/>
      <c r="S904" s="336"/>
      <c r="T904" s="336"/>
      <c r="U904" s="336"/>
      <c r="V904" s="336"/>
      <c r="W904" s="336"/>
      <c r="X904" s="336"/>
      <c r="Y904" s="337">
        <v>49</v>
      </c>
      <c r="Z904" s="338"/>
      <c r="AA904" s="338"/>
      <c r="AB904" s="339"/>
      <c r="AC904" s="349" t="s">
        <v>539</v>
      </c>
      <c r="AD904" s="357"/>
      <c r="AE904" s="357"/>
      <c r="AF904" s="357"/>
      <c r="AG904" s="357"/>
      <c r="AH904" s="358" t="s">
        <v>486</v>
      </c>
      <c r="AI904" s="359"/>
      <c r="AJ904" s="359"/>
      <c r="AK904" s="359"/>
      <c r="AL904" s="343" t="s">
        <v>486</v>
      </c>
      <c r="AM904" s="344"/>
      <c r="AN904" s="344"/>
      <c r="AO904" s="345"/>
      <c r="AP904" s="346" t="s">
        <v>486</v>
      </c>
      <c r="AQ904" s="346"/>
      <c r="AR904" s="346"/>
      <c r="AS904" s="346"/>
      <c r="AT904" s="346"/>
      <c r="AU904" s="346"/>
      <c r="AV904" s="346"/>
      <c r="AW904" s="346"/>
      <c r="AX904" s="346"/>
    </row>
    <row r="905" spans="1:50" ht="30" customHeight="1" x14ac:dyDescent="0.2">
      <c r="A905" s="382">
        <v>2</v>
      </c>
      <c r="B905" s="382">
        <v>1</v>
      </c>
      <c r="C905" s="333" t="s">
        <v>542</v>
      </c>
      <c r="D905" s="333"/>
      <c r="E905" s="333"/>
      <c r="F905" s="333"/>
      <c r="G905" s="333"/>
      <c r="H905" s="333"/>
      <c r="I905" s="333"/>
      <c r="J905" s="334">
        <v>8260001005675</v>
      </c>
      <c r="K905" s="335"/>
      <c r="L905" s="335"/>
      <c r="M905" s="335"/>
      <c r="N905" s="335"/>
      <c r="O905" s="335"/>
      <c r="P905" s="336" t="s">
        <v>541</v>
      </c>
      <c r="Q905" s="336"/>
      <c r="R905" s="336"/>
      <c r="S905" s="336"/>
      <c r="T905" s="336"/>
      <c r="U905" s="336"/>
      <c r="V905" s="336"/>
      <c r="W905" s="336"/>
      <c r="X905" s="336"/>
      <c r="Y905" s="337">
        <v>26</v>
      </c>
      <c r="Z905" s="338"/>
      <c r="AA905" s="338"/>
      <c r="AB905" s="339"/>
      <c r="AC905" s="349" t="s">
        <v>539</v>
      </c>
      <c r="AD905" s="357"/>
      <c r="AE905" s="357"/>
      <c r="AF905" s="357"/>
      <c r="AG905" s="357"/>
      <c r="AH905" s="358" t="s">
        <v>486</v>
      </c>
      <c r="AI905" s="359"/>
      <c r="AJ905" s="359"/>
      <c r="AK905" s="359"/>
      <c r="AL905" s="343" t="s">
        <v>486</v>
      </c>
      <c r="AM905" s="344"/>
      <c r="AN905" s="344"/>
      <c r="AO905" s="345"/>
      <c r="AP905" s="346" t="s">
        <v>486</v>
      </c>
      <c r="AQ905" s="346"/>
      <c r="AR905" s="346"/>
      <c r="AS905" s="346"/>
      <c r="AT905" s="346"/>
      <c r="AU905" s="346"/>
      <c r="AV905" s="346"/>
      <c r="AW905" s="346"/>
      <c r="AX905" s="346"/>
    </row>
    <row r="906" spans="1:50" ht="30" customHeight="1" x14ac:dyDescent="0.2">
      <c r="A906" s="382">
        <v>3</v>
      </c>
      <c r="B906" s="382">
        <v>1</v>
      </c>
      <c r="C906" s="333" t="s">
        <v>543</v>
      </c>
      <c r="D906" s="333"/>
      <c r="E906" s="333"/>
      <c r="F906" s="333"/>
      <c r="G906" s="333"/>
      <c r="H906" s="333"/>
      <c r="I906" s="333"/>
      <c r="J906" s="334">
        <v>8290001048960</v>
      </c>
      <c r="K906" s="335"/>
      <c r="L906" s="335"/>
      <c r="M906" s="335"/>
      <c r="N906" s="335"/>
      <c r="O906" s="335"/>
      <c r="P906" s="336" t="s">
        <v>541</v>
      </c>
      <c r="Q906" s="336"/>
      <c r="R906" s="336"/>
      <c r="S906" s="336"/>
      <c r="T906" s="336"/>
      <c r="U906" s="336"/>
      <c r="V906" s="336"/>
      <c r="W906" s="336"/>
      <c r="X906" s="336"/>
      <c r="Y906" s="337">
        <v>50</v>
      </c>
      <c r="Z906" s="338"/>
      <c r="AA906" s="338"/>
      <c r="AB906" s="339"/>
      <c r="AC906" s="349" t="s">
        <v>539</v>
      </c>
      <c r="AD906" s="349"/>
      <c r="AE906" s="349"/>
      <c r="AF906" s="349"/>
      <c r="AG906" s="349"/>
      <c r="AH906" s="341" t="s">
        <v>486</v>
      </c>
      <c r="AI906" s="342"/>
      <c r="AJ906" s="342"/>
      <c r="AK906" s="342"/>
      <c r="AL906" s="343" t="s">
        <v>486</v>
      </c>
      <c r="AM906" s="344"/>
      <c r="AN906" s="344"/>
      <c r="AO906" s="345"/>
      <c r="AP906" s="346" t="s">
        <v>486</v>
      </c>
      <c r="AQ906" s="346"/>
      <c r="AR906" s="346"/>
      <c r="AS906" s="346"/>
      <c r="AT906" s="346"/>
      <c r="AU906" s="346"/>
      <c r="AV906" s="346"/>
      <c r="AW906" s="346"/>
      <c r="AX906" s="346"/>
    </row>
    <row r="907" spans="1:50" ht="30" customHeight="1" x14ac:dyDescent="0.2">
      <c r="A907" s="382">
        <v>4</v>
      </c>
      <c r="B907" s="382">
        <v>1</v>
      </c>
      <c r="C907" s="360" t="s">
        <v>544</v>
      </c>
      <c r="D907" s="361"/>
      <c r="E907" s="361"/>
      <c r="F907" s="361"/>
      <c r="G907" s="361"/>
      <c r="H907" s="361"/>
      <c r="I907" s="362"/>
      <c r="J907" s="363">
        <v>7010601012774</v>
      </c>
      <c r="K907" s="364"/>
      <c r="L907" s="364"/>
      <c r="M907" s="364"/>
      <c r="N907" s="364"/>
      <c r="O907" s="365"/>
      <c r="P907" s="366" t="s">
        <v>541</v>
      </c>
      <c r="Q907" s="367"/>
      <c r="R907" s="367"/>
      <c r="S907" s="367"/>
      <c r="T907" s="367"/>
      <c r="U907" s="367"/>
      <c r="V907" s="367"/>
      <c r="W907" s="367"/>
      <c r="X907" s="368"/>
      <c r="Y907" s="337">
        <v>44</v>
      </c>
      <c r="Z907" s="338"/>
      <c r="AA907" s="338"/>
      <c r="AB907" s="339"/>
      <c r="AC907" s="191" t="s">
        <v>539</v>
      </c>
      <c r="AD907" s="369"/>
      <c r="AE907" s="369"/>
      <c r="AF907" s="369"/>
      <c r="AG907" s="370"/>
      <c r="AH907" s="341" t="s">
        <v>486</v>
      </c>
      <c r="AI907" s="342"/>
      <c r="AJ907" s="342"/>
      <c r="AK907" s="342"/>
      <c r="AL907" s="343" t="s">
        <v>486</v>
      </c>
      <c r="AM907" s="344"/>
      <c r="AN907" s="344"/>
      <c r="AO907" s="345"/>
      <c r="AP907" s="346" t="s">
        <v>486</v>
      </c>
      <c r="AQ907" s="346"/>
      <c r="AR907" s="346"/>
      <c r="AS907" s="346"/>
      <c r="AT907" s="346"/>
      <c r="AU907" s="346"/>
      <c r="AV907" s="346"/>
      <c r="AW907" s="346"/>
      <c r="AX907" s="346"/>
    </row>
    <row r="908" spans="1:50" ht="30" customHeight="1" x14ac:dyDescent="0.2">
      <c r="A908" s="382">
        <v>5</v>
      </c>
      <c r="B908" s="382">
        <v>1</v>
      </c>
      <c r="C908" s="360" t="s">
        <v>545</v>
      </c>
      <c r="D908" s="361"/>
      <c r="E908" s="361"/>
      <c r="F908" s="361"/>
      <c r="G908" s="361"/>
      <c r="H908" s="361"/>
      <c r="I908" s="362"/>
      <c r="J908" s="363">
        <v>8080101011897</v>
      </c>
      <c r="K908" s="364"/>
      <c r="L908" s="364"/>
      <c r="M908" s="364"/>
      <c r="N908" s="364"/>
      <c r="O908" s="365"/>
      <c r="P908" s="366" t="s">
        <v>541</v>
      </c>
      <c r="Q908" s="367"/>
      <c r="R908" s="367"/>
      <c r="S908" s="367"/>
      <c r="T908" s="367"/>
      <c r="U908" s="367"/>
      <c r="V908" s="367"/>
      <c r="W908" s="367"/>
      <c r="X908" s="368"/>
      <c r="Y908" s="337">
        <v>41</v>
      </c>
      <c r="Z908" s="338"/>
      <c r="AA908" s="338"/>
      <c r="AB908" s="339"/>
      <c r="AC908" s="191" t="s">
        <v>539</v>
      </c>
      <c r="AD908" s="369"/>
      <c r="AE908" s="369"/>
      <c r="AF908" s="369"/>
      <c r="AG908" s="370"/>
      <c r="AH908" s="341" t="s">
        <v>486</v>
      </c>
      <c r="AI908" s="342"/>
      <c r="AJ908" s="342"/>
      <c r="AK908" s="342"/>
      <c r="AL908" s="343" t="s">
        <v>486</v>
      </c>
      <c r="AM908" s="344"/>
      <c r="AN908" s="344"/>
      <c r="AO908" s="345"/>
      <c r="AP908" s="346" t="s">
        <v>486</v>
      </c>
      <c r="AQ908" s="346"/>
      <c r="AR908" s="346"/>
      <c r="AS908" s="346"/>
      <c r="AT908" s="346"/>
      <c r="AU908" s="346"/>
      <c r="AV908" s="346"/>
      <c r="AW908" s="346"/>
      <c r="AX908" s="346"/>
    </row>
    <row r="909" spans="1:50" ht="30" customHeight="1" x14ac:dyDescent="0.2">
      <c r="A909" s="382">
        <v>6</v>
      </c>
      <c r="B909" s="382">
        <v>1</v>
      </c>
      <c r="C909" s="371" t="s">
        <v>546</v>
      </c>
      <c r="D909" s="372"/>
      <c r="E909" s="372"/>
      <c r="F909" s="372"/>
      <c r="G909" s="372"/>
      <c r="H909" s="372"/>
      <c r="I909" s="373"/>
      <c r="J909" s="363">
        <v>8120001077530</v>
      </c>
      <c r="K909" s="364"/>
      <c r="L909" s="364"/>
      <c r="M909" s="364"/>
      <c r="N909" s="364"/>
      <c r="O909" s="365"/>
      <c r="P909" s="374" t="s">
        <v>541</v>
      </c>
      <c r="Q909" s="375"/>
      <c r="R909" s="375"/>
      <c r="S909" s="375"/>
      <c r="T909" s="375"/>
      <c r="U909" s="375"/>
      <c r="V909" s="375"/>
      <c r="W909" s="375"/>
      <c r="X909" s="376"/>
      <c r="Y909" s="337">
        <v>41</v>
      </c>
      <c r="Z909" s="338"/>
      <c r="AA909" s="338"/>
      <c r="AB909" s="339"/>
      <c r="AC909" s="377" t="s">
        <v>539</v>
      </c>
      <c r="AD909" s="378"/>
      <c r="AE909" s="378"/>
      <c r="AF909" s="378"/>
      <c r="AG909" s="379"/>
      <c r="AH909" s="341" t="s">
        <v>486</v>
      </c>
      <c r="AI909" s="342"/>
      <c r="AJ909" s="342"/>
      <c r="AK909" s="342"/>
      <c r="AL909" s="343" t="s">
        <v>486</v>
      </c>
      <c r="AM909" s="344"/>
      <c r="AN909" s="344"/>
      <c r="AO909" s="345"/>
      <c r="AP909" s="346" t="s">
        <v>486</v>
      </c>
      <c r="AQ909" s="346"/>
      <c r="AR909" s="346"/>
      <c r="AS909" s="346"/>
      <c r="AT909" s="346"/>
      <c r="AU909" s="346"/>
      <c r="AV909" s="346"/>
      <c r="AW909" s="346"/>
      <c r="AX909" s="346"/>
    </row>
    <row r="910" spans="1:50" ht="30" customHeight="1" x14ac:dyDescent="0.2">
      <c r="A910" s="382">
        <v>7</v>
      </c>
      <c r="B910" s="382">
        <v>1</v>
      </c>
      <c r="C910" s="371" t="s">
        <v>547</v>
      </c>
      <c r="D910" s="372"/>
      <c r="E910" s="372"/>
      <c r="F910" s="372"/>
      <c r="G910" s="372"/>
      <c r="H910" s="372"/>
      <c r="I910" s="373"/>
      <c r="J910" s="363">
        <v>5010001130492</v>
      </c>
      <c r="K910" s="364"/>
      <c r="L910" s="364"/>
      <c r="M910" s="364"/>
      <c r="N910" s="364"/>
      <c r="O910" s="365"/>
      <c r="P910" s="374" t="s">
        <v>541</v>
      </c>
      <c r="Q910" s="375"/>
      <c r="R910" s="375"/>
      <c r="S910" s="375"/>
      <c r="T910" s="375"/>
      <c r="U910" s="375"/>
      <c r="V910" s="375"/>
      <c r="W910" s="375"/>
      <c r="X910" s="376"/>
      <c r="Y910" s="337">
        <v>26</v>
      </c>
      <c r="Z910" s="338"/>
      <c r="AA910" s="338"/>
      <c r="AB910" s="339"/>
      <c r="AC910" s="377" t="s">
        <v>539</v>
      </c>
      <c r="AD910" s="378"/>
      <c r="AE910" s="378"/>
      <c r="AF910" s="378"/>
      <c r="AG910" s="379"/>
      <c r="AH910" s="341" t="s">
        <v>486</v>
      </c>
      <c r="AI910" s="342"/>
      <c r="AJ910" s="342"/>
      <c r="AK910" s="342"/>
      <c r="AL910" s="343" t="s">
        <v>486</v>
      </c>
      <c r="AM910" s="344"/>
      <c r="AN910" s="344"/>
      <c r="AO910" s="345"/>
      <c r="AP910" s="346" t="s">
        <v>486</v>
      </c>
      <c r="AQ910" s="346"/>
      <c r="AR910" s="346"/>
      <c r="AS910" s="346"/>
      <c r="AT910" s="346"/>
      <c r="AU910" s="346"/>
      <c r="AV910" s="346"/>
      <c r="AW910" s="346"/>
      <c r="AX910" s="346"/>
    </row>
    <row r="911" spans="1:50" ht="30" customHeight="1" x14ac:dyDescent="0.2">
      <c r="A911" s="382">
        <v>8</v>
      </c>
      <c r="B911" s="382">
        <v>1</v>
      </c>
      <c r="C911" s="371" t="s">
        <v>548</v>
      </c>
      <c r="D911" s="372"/>
      <c r="E911" s="372"/>
      <c r="F911" s="372"/>
      <c r="G911" s="372"/>
      <c r="H911" s="372"/>
      <c r="I911" s="373"/>
      <c r="J911" s="363">
        <v>9080101011426</v>
      </c>
      <c r="K911" s="364"/>
      <c r="L911" s="364"/>
      <c r="M911" s="364"/>
      <c r="N911" s="364"/>
      <c r="O911" s="365"/>
      <c r="P911" s="374" t="s">
        <v>541</v>
      </c>
      <c r="Q911" s="375"/>
      <c r="R911" s="375"/>
      <c r="S911" s="375"/>
      <c r="T911" s="375"/>
      <c r="U911" s="375"/>
      <c r="V911" s="375"/>
      <c r="W911" s="375"/>
      <c r="X911" s="376"/>
      <c r="Y911" s="337">
        <v>26</v>
      </c>
      <c r="Z911" s="338"/>
      <c r="AA911" s="338"/>
      <c r="AB911" s="339"/>
      <c r="AC911" s="377" t="s">
        <v>539</v>
      </c>
      <c r="AD911" s="378"/>
      <c r="AE911" s="378"/>
      <c r="AF911" s="378"/>
      <c r="AG911" s="379"/>
      <c r="AH911" s="341" t="s">
        <v>486</v>
      </c>
      <c r="AI911" s="342"/>
      <c r="AJ911" s="342"/>
      <c r="AK911" s="342"/>
      <c r="AL911" s="343" t="s">
        <v>486</v>
      </c>
      <c r="AM911" s="344"/>
      <c r="AN911" s="344"/>
      <c r="AO911" s="345"/>
      <c r="AP911" s="346" t="s">
        <v>486</v>
      </c>
      <c r="AQ911" s="346"/>
      <c r="AR911" s="346"/>
      <c r="AS911" s="346"/>
      <c r="AT911" s="346"/>
      <c r="AU911" s="346"/>
      <c r="AV911" s="346"/>
      <c r="AW911" s="346"/>
      <c r="AX911" s="346"/>
    </row>
    <row r="912" spans="1:50" ht="30" hidden="1" customHeight="1" x14ac:dyDescent="0.2">
      <c r="A912" s="382">
        <v>9</v>
      </c>
      <c r="B912" s="38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82">
        <v>10</v>
      </c>
      <c r="B913" s="38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82">
        <v>11</v>
      </c>
      <c r="B914" s="38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82">
        <v>12</v>
      </c>
      <c r="B915" s="38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82">
        <v>13</v>
      </c>
      <c r="B916" s="38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82">
        <v>14</v>
      </c>
      <c r="B917" s="38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82">
        <v>15</v>
      </c>
      <c r="B918" s="38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82">
        <v>16</v>
      </c>
      <c r="B919" s="38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82">
        <v>17</v>
      </c>
      <c r="B920" s="38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82">
        <v>18</v>
      </c>
      <c r="B921" s="38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82">
        <v>19</v>
      </c>
      <c r="B922" s="38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82">
        <v>20</v>
      </c>
      <c r="B923" s="38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82">
        <v>21</v>
      </c>
      <c r="B924" s="38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82">
        <v>22</v>
      </c>
      <c r="B925" s="38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82">
        <v>23</v>
      </c>
      <c r="B926" s="38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82">
        <v>24</v>
      </c>
      <c r="B927" s="38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82">
        <v>25</v>
      </c>
      <c r="B928" s="38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82">
        <v>26</v>
      </c>
      <c r="B929" s="38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82">
        <v>27</v>
      </c>
      <c r="B930" s="38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82">
        <v>28</v>
      </c>
      <c r="B931" s="38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82">
        <v>29</v>
      </c>
      <c r="B932" s="38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82">
        <v>30</v>
      </c>
      <c r="B933" s="38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13.6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18.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40.35" customHeight="1" x14ac:dyDescent="0.2">
      <c r="A937" s="382">
        <v>1</v>
      </c>
      <c r="B937" s="382">
        <v>1</v>
      </c>
      <c r="C937" s="333" t="s">
        <v>549</v>
      </c>
      <c r="D937" s="333"/>
      <c r="E937" s="333"/>
      <c r="F937" s="333"/>
      <c r="G937" s="333"/>
      <c r="H937" s="333"/>
      <c r="I937" s="333"/>
      <c r="J937" s="334">
        <v>2040001062083</v>
      </c>
      <c r="K937" s="335"/>
      <c r="L937" s="335"/>
      <c r="M937" s="335"/>
      <c r="N937" s="335"/>
      <c r="O937" s="335"/>
      <c r="P937" s="336" t="s">
        <v>541</v>
      </c>
      <c r="Q937" s="336"/>
      <c r="R937" s="336"/>
      <c r="S937" s="336"/>
      <c r="T937" s="336"/>
      <c r="U937" s="336"/>
      <c r="V937" s="336"/>
      <c r="W937" s="336"/>
      <c r="X937" s="336"/>
      <c r="Y937" s="337">
        <v>245</v>
      </c>
      <c r="Z937" s="338"/>
      <c r="AA937" s="338"/>
      <c r="AB937" s="339"/>
      <c r="AC937" s="349" t="s">
        <v>539</v>
      </c>
      <c r="AD937" s="357"/>
      <c r="AE937" s="357"/>
      <c r="AF937" s="357"/>
      <c r="AG937" s="357"/>
      <c r="AH937" s="358" t="s">
        <v>486</v>
      </c>
      <c r="AI937" s="359"/>
      <c r="AJ937" s="359"/>
      <c r="AK937" s="359"/>
      <c r="AL937" s="343" t="s">
        <v>486</v>
      </c>
      <c r="AM937" s="344"/>
      <c r="AN937" s="344"/>
      <c r="AO937" s="345"/>
      <c r="AP937" s="346" t="s">
        <v>486</v>
      </c>
      <c r="AQ937" s="346"/>
      <c r="AR937" s="346"/>
      <c r="AS937" s="346"/>
      <c r="AT937" s="346"/>
      <c r="AU937" s="346"/>
      <c r="AV937" s="346"/>
      <c r="AW937" s="346"/>
      <c r="AX937" s="346"/>
    </row>
    <row r="938" spans="1:50" ht="40.35" customHeight="1" x14ac:dyDescent="0.2">
      <c r="A938" s="382">
        <v>2</v>
      </c>
      <c r="B938" s="382">
        <v>1</v>
      </c>
      <c r="C938" s="333" t="s">
        <v>550</v>
      </c>
      <c r="D938" s="333"/>
      <c r="E938" s="333"/>
      <c r="F938" s="333"/>
      <c r="G938" s="333"/>
      <c r="H938" s="333"/>
      <c r="I938" s="333"/>
      <c r="J938" s="334">
        <v>3060001014197</v>
      </c>
      <c r="K938" s="335"/>
      <c r="L938" s="335"/>
      <c r="M938" s="335"/>
      <c r="N938" s="335"/>
      <c r="O938" s="335"/>
      <c r="P938" s="336" t="s">
        <v>541</v>
      </c>
      <c r="Q938" s="336"/>
      <c r="R938" s="336"/>
      <c r="S938" s="336"/>
      <c r="T938" s="336"/>
      <c r="U938" s="336"/>
      <c r="V938" s="336"/>
      <c r="W938" s="336"/>
      <c r="X938" s="336"/>
      <c r="Y938" s="337">
        <v>193</v>
      </c>
      <c r="Z938" s="338"/>
      <c r="AA938" s="338"/>
      <c r="AB938" s="339"/>
      <c r="AC938" s="349" t="s">
        <v>539</v>
      </c>
      <c r="AD938" s="349"/>
      <c r="AE938" s="349"/>
      <c r="AF938" s="349"/>
      <c r="AG938" s="349"/>
      <c r="AH938" s="358" t="s">
        <v>486</v>
      </c>
      <c r="AI938" s="359"/>
      <c r="AJ938" s="359"/>
      <c r="AK938" s="359"/>
      <c r="AL938" s="343" t="s">
        <v>486</v>
      </c>
      <c r="AM938" s="344"/>
      <c r="AN938" s="344"/>
      <c r="AO938" s="345"/>
      <c r="AP938" s="346" t="s">
        <v>486</v>
      </c>
      <c r="AQ938" s="346"/>
      <c r="AR938" s="346"/>
      <c r="AS938" s="346"/>
      <c r="AT938" s="346"/>
      <c r="AU938" s="346"/>
      <c r="AV938" s="346"/>
      <c r="AW938" s="346"/>
      <c r="AX938" s="346"/>
    </row>
    <row r="939" spans="1:50" ht="40.35" customHeight="1" x14ac:dyDescent="0.2">
      <c r="A939" s="382">
        <v>3</v>
      </c>
      <c r="B939" s="382">
        <v>1</v>
      </c>
      <c r="C939" s="347" t="s">
        <v>551</v>
      </c>
      <c r="D939" s="333"/>
      <c r="E939" s="333"/>
      <c r="F939" s="333"/>
      <c r="G939" s="333"/>
      <c r="H939" s="333"/>
      <c r="I939" s="333"/>
      <c r="J939" s="334">
        <v>3060001014197</v>
      </c>
      <c r="K939" s="335"/>
      <c r="L939" s="335"/>
      <c r="M939" s="335"/>
      <c r="N939" s="335"/>
      <c r="O939" s="335"/>
      <c r="P939" s="348" t="s">
        <v>541</v>
      </c>
      <c r="Q939" s="336"/>
      <c r="R939" s="336"/>
      <c r="S939" s="336"/>
      <c r="T939" s="336"/>
      <c r="U939" s="336"/>
      <c r="V939" s="336"/>
      <c r="W939" s="336"/>
      <c r="X939" s="336"/>
      <c r="Y939" s="337">
        <v>190</v>
      </c>
      <c r="Z939" s="338"/>
      <c r="AA939" s="338"/>
      <c r="AB939" s="339"/>
      <c r="AC939" s="349" t="s">
        <v>539</v>
      </c>
      <c r="AD939" s="349"/>
      <c r="AE939" s="349"/>
      <c r="AF939" s="349"/>
      <c r="AG939" s="349"/>
      <c r="AH939" s="341" t="s">
        <v>486</v>
      </c>
      <c r="AI939" s="342"/>
      <c r="AJ939" s="342"/>
      <c r="AK939" s="342"/>
      <c r="AL939" s="343" t="s">
        <v>486</v>
      </c>
      <c r="AM939" s="344"/>
      <c r="AN939" s="344"/>
      <c r="AO939" s="345"/>
      <c r="AP939" s="346" t="s">
        <v>486</v>
      </c>
      <c r="AQ939" s="346"/>
      <c r="AR939" s="346"/>
      <c r="AS939" s="346"/>
      <c r="AT939" s="346"/>
      <c r="AU939" s="346"/>
      <c r="AV939" s="346"/>
      <c r="AW939" s="346"/>
      <c r="AX939" s="346"/>
    </row>
    <row r="940" spans="1:50" ht="40.35" customHeight="1" x14ac:dyDescent="0.2">
      <c r="A940" s="382">
        <v>4</v>
      </c>
      <c r="B940" s="382">
        <v>1</v>
      </c>
      <c r="C940" s="347" t="s">
        <v>552</v>
      </c>
      <c r="D940" s="333"/>
      <c r="E940" s="333"/>
      <c r="F940" s="333"/>
      <c r="G940" s="333"/>
      <c r="H940" s="333"/>
      <c r="I940" s="333"/>
      <c r="J940" s="334">
        <v>3330001001011</v>
      </c>
      <c r="K940" s="335"/>
      <c r="L940" s="335"/>
      <c r="M940" s="335"/>
      <c r="N940" s="335"/>
      <c r="O940" s="335"/>
      <c r="P940" s="348" t="s">
        <v>541</v>
      </c>
      <c r="Q940" s="336"/>
      <c r="R940" s="336"/>
      <c r="S940" s="336"/>
      <c r="T940" s="336"/>
      <c r="U940" s="336"/>
      <c r="V940" s="336"/>
      <c r="W940" s="336"/>
      <c r="X940" s="336"/>
      <c r="Y940" s="337">
        <v>124</v>
      </c>
      <c r="Z940" s="338"/>
      <c r="AA940" s="338"/>
      <c r="AB940" s="339"/>
      <c r="AC940" s="349" t="s">
        <v>539</v>
      </c>
      <c r="AD940" s="349"/>
      <c r="AE940" s="349"/>
      <c r="AF940" s="349"/>
      <c r="AG940" s="349"/>
      <c r="AH940" s="341" t="s">
        <v>486</v>
      </c>
      <c r="AI940" s="342"/>
      <c r="AJ940" s="342"/>
      <c r="AK940" s="342"/>
      <c r="AL940" s="343" t="s">
        <v>486</v>
      </c>
      <c r="AM940" s="344"/>
      <c r="AN940" s="344"/>
      <c r="AO940" s="345"/>
      <c r="AP940" s="346" t="s">
        <v>486</v>
      </c>
      <c r="AQ940" s="346"/>
      <c r="AR940" s="346"/>
      <c r="AS940" s="346"/>
      <c r="AT940" s="346"/>
      <c r="AU940" s="346"/>
      <c r="AV940" s="346"/>
      <c r="AW940" s="346"/>
      <c r="AX940" s="346"/>
    </row>
    <row r="941" spans="1:50" ht="40.35" customHeight="1" x14ac:dyDescent="0.2">
      <c r="A941" s="382">
        <v>5</v>
      </c>
      <c r="B941" s="382">
        <v>1</v>
      </c>
      <c r="C941" s="333" t="s">
        <v>553</v>
      </c>
      <c r="D941" s="333"/>
      <c r="E941" s="333"/>
      <c r="F941" s="333"/>
      <c r="G941" s="333"/>
      <c r="H941" s="333"/>
      <c r="I941" s="333"/>
      <c r="J941" s="334">
        <v>6500001015148</v>
      </c>
      <c r="K941" s="335"/>
      <c r="L941" s="335"/>
      <c r="M941" s="335"/>
      <c r="N941" s="335"/>
      <c r="O941" s="335"/>
      <c r="P941" s="336" t="s">
        <v>541</v>
      </c>
      <c r="Q941" s="336"/>
      <c r="R941" s="336"/>
      <c r="S941" s="336"/>
      <c r="T941" s="336"/>
      <c r="U941" s="336"/>
      <c r="V941" s="336"/>
      <c r="W941" s="336"/>
      <c r="X941" s="336"/>
      <c r="Y941" s="337">
        <v>87</v>
      </c>
      <c r="Z941" s="338"/>
      <c r="AA941" s="338"/>
      <c r="AB941" s="339"/>
      <c r="AC941" s="340" t="s">
        <v>539</v>
      </c>
      <c r="AD941" s="340"/>
      <c r="AE941" s="340"/>
      <c r="AF941" s="340"/>
      <c r="AG941" s="340"/>
      <c r="AH941" s="341" t="s">
        <v>486</v>
      </c>
      <c r="AI941" s="342"/>
      <c r="AJ941" s="342"/>
      <c r="AK941" s="342"/>
      <c r="AL941" s="343" t="s">
        <v>486</v>
      </c>
      <c r="AM941" s="344"/>
      <c r="AN941" s="344"/>
      <c r="AO941" s="345"/>
      <c r="AP941" s="346" t="s">
        <v>486</v>
      </c>
      <c r="AQ941" s="346"/>
      <c r="AR941" s="346"/>
      <c r="AS941" s="346"/>
      <c r="AT941" s="346"/>
      <c r="AU941" s="346"/>
      <c r="AV941" s="346"/>
      <c r="AW941" s="346"/>
      <c r="AX941" s="346"/>
    </row>
    <row r="942" spans="1:50" ht="40.35" customHeight="1" x14ac:dyDescent="0.2">
      <c r="A942" s="382">
        <v>6</v>
      </c>
      <c r="B942" s="382">
        <v>1</v>
      </c>
      <c r="C942" s="333" t="s">
        <v>554</v>
      </c>
      <c r="D942" s="333"/>
      <c r="E942" s="333"/>
      <c r="F942" s="333"/>
      <c r="G942" s="333"/>
      <c r="H942" s="333"/>
      <c r="I942" s="333"/>
      <c r="J942" s="334">
        <v>2170001001986</v>
      </c>
      <c r="K942" s="335"/>
      <c r="L942" s="335"/>
      <c r="M942" s="335"/>
      <c r="N942" s="335"/>
      <c r="O942" s="335"/>
      <c r="P942" s="336" t="s">
        <v>541</v>
      </c>
      <c r="Q942" s="336"/>
      <c r="R942" s="336"/>
      <c r="S942" s="336"/>
      <c r="T942" s="336"/>
      <c r="U942" s="336"/>
      <c r="V942" s="336"/>
      <c r="W942" s="336"/>
      <c r="X942" s="336"/>
      <c r="Y942" s="337">
        <v>80</v>
      </c>
      <c r="Z942" s="338"/>
      <c r="AA942" s="338"/>
      <c r="AB942" s="339"/>
      <c r="AC942" s="340" t="s">
        <v>539</v>
      </c>
      <c r="AD942" s="340"/>
      <c r="AE942" s="340"/>
      <c r="AF942" s="340"/>
      <c r="AG942" s="340"/>
      <c r="AH942" s="341" t="s">
        <v>486</v>
      </c>
      <c r="AI942" s="342"/>
      <c r="AJ942" s="342"/>
      <c r="AK942" s="342"/>
      <c r="AL942" s="343" t="s">
        <v>486</v>
      </c>
      <c r="AM942" s="344"/>
      <c r="AN942" s="344"/>
      <c r="AO942" s="345"/>
      <c r="AP942" s="346" t="s">
        <v>486</v>
      </c>
      <c r="AQ942" s="346"/>
      <c r="AR942" s="346"/>
      <c r="AS942" s="346"/>
      <c r="AT942" s="346"/>
      <c r="AU942" s="346"/>
      <c r="AV942" s="346"/>
      <c r="AW942" s="346"/>
      <c r="AX942" s="346"/>
    </row>
    <row r="943" spans="1:50" ht="40.35" customHeight="1" x14ac:dyDescent="0.2">
      <c r="A943" s="382">
        <v>7</v>
      </c>
      <c r="B943" s="382">
        <v>1</v>
      </c>
      <c r="C943" s="333" t="s">
        <v>555</v>
      </c>
      <c r="D943" s="333"/>
      <c r="E943" s="333"/>
      <c r="F943" s="333"/>
      <c r="G943" s="333"/>
      <c r="H943" s="333"/>
      <c r="I943" s="333"/>
      <c r="J943" s="334">
        <v>1210001003649</v>
      </c>
      <c r="K943" s="335"/>
      <c r="L943" s="335"/>
      <c r="M943" s="335"/>
      <c r="N943" s="335"/>
      <c r="O943" s="335"/>
      <c r="P943" s="336" t="s">
        <v>541</v>
      </c>
      <c r="Q943" s="336"/>
      <c r="R943" s="336"/>
      <c r="S943" s="336"/>
      <c r="T943" s="336"/>
      <c r="U943" s="336"/>
      <c r="V943" s="336"/>
      <c r="W943" s="336"/>
      <c r="X943" s="336"/>
      <c r="Y943" s="337">
        <v>78</v>
      </c>
      <c r="Z943" s="338"/>
      <c r="AA943" s="338"/>
      <c r="AB943" s="339"/>
      <c r="AC943" s="340" t="s">
        <v>539</v>
      </c>
      <c r="AD943" s="340"/>
      <c r="AE943" s="340"/>
      <c r="AF943" s="340"/>
      <c r="AG943" s="340"/>
      <c r="AH943" s="341" t="s">
        <v>486</v>
      </c>
      <c r="AI943" s="342"/>
      <c r="AJ943" s="342"/>
      <c r="AK943" s="342"/>
      <c r="AL943" s="343" t="s">
        <v>486</v>
      </c>
      <c r="AM943" s="344"/>
      <c r="AN943" s="344"/>
      <c r="AO943" s="345"/>
      <c r="AP943" s="346" t="s">
        <v>486</v>
      </c>
      <c r="AQ943" s="346"/>
      <c r="AR943" s="346"/>
      <c r="AS943" s="346"/>
      <c r="AT943" s="346"/>
      <c r="AU943" s="346"/>
      <c r="AV943" s="346"/>
      <c r="AW943" s="346"/>
      <c r="AX943" s="346"/>
    </row>
    <row r="944" spans="1:50" ht="40.35" customHeight="1" x14ac:dyDescent="0.2">
      <c r="A944" s="382">
        <v>8</v>
      </c>
      <c r="B944" s="382">
        <v>1</v>
      </c>
      <c r="C944" s="333" t="s">
        <v>556</v>
      </c>
      <c r="D944" s="333"/>
      <c r="E944" s="333"/>
      <c r="F944" s="333"/>
      <c r="G944" s="333"/>
      <c r="H944" s="333"/>
      <c r="I944" s="333"/>
      <c r="J944" s="334">
        <v>8150001013961</v>
      </c>
      <c r="K944" s="335"/>
      <c r="L944" s="335"/>
      <c r="M944" s="335"/>
      <c r="N944" s="335"/>
      <c r="O944" s="335"/>
      <c r="P944" s="336" t="s">
        <v>541</v>
      </c>
      <c r="Q944" s="336"/>
      <c r="R944" s="336"/>
      <c r="S944" s="336"/>
      <c r="T944" s="336"/>
      <c r="U944" s="336"/>
      <c r="V944" s="336"/>
      <c r="W944" s="336"/>
      <c r="X944" s="336"/>
      <c r="Y944" s="337">
        <v>77</v>
      </c>
      <c r="Z944" s="338"/>
      <c r="AA944" s="338"/>
      <c r="AB944" s="339"/>
      <c r="AC944" s="340" t="s">
        <v>539</v>
      </c>
      <c r="AD944" s="340"/>
      <c r="AE944" s="340"/>
      <c r="AF944" s="340"/>
      <c r="AG944" s="340"/>
      <c r="AH944" s="341" t="s">
        <v>486</v>
      </c>
      <c r="AI944" s="342"/>
      <c r="AJ944" s="342"/>
      <c r="AK944" s="342"/>
      <c r="AL944" s="343" t="s">
        <v>486</v>
      </c>
      <c r="AM944" s="344"/>
      <c r="AN944" s="344"/>
      <c r="AO944" s="345"/>
      <c r="AP944" s="346" t="s">
        <v>486</v>
      </c>
      <c r="AQ944" s="346"/>
      <c r="AR944" s="346"/>
      <c r="AS944" s="346"/>
      <c r="AT944" s="346"/>
      <c r="AU944" s="346"/>
      <c r="AV944" s="346"/>
      <c r="AW944" s="346"/>
      <c r="AX944" s="346"/>
    </row>
    <row r="945" spans="1:50" ht="40.35" customHeight="1" x14ac:dyDescent="0.2">
      <c r="A945" s="382">
        <v>9</v>
      </c>
      <c r="B945" s="382">
        <v>1</v>
      </c>
      <c r="C945" s="333" t="s">
        <v>557</v>
      </c>
      <c r="D945" s="333"/>
      <c r="E945" s="333"/>
      <c r="F945" s="333"/>
      <c r="G945" s="333"/>
      <c r="H945" s="333"/>
      <c r="I945" s="333"/>
      <c r="J945" s="334">
        <v>3040001053057</v>
      </c>
      <c r="K945" s="335"/>
      <c r="L945" s="335"/>
      <c r="M945" s="335"/>
      <c r="N945" s="335"/>
      <c r="O945" s="335"/>
      <c r="P945" s="336" t="s">
        <v>541</v>
      </c>
      <c r="Q945" s="336"/>
      <c r="R945" s="336"/>
      <c r="S945" s="336"/>
      <c r="T945" s="336"/>
      <c r="U945" s="336"/>
      <c r="V945" s="336"/>
      <c r="W945" s="336"/>
      <c r="X945" s="336"/>
      <c r="Y945" s="337">
        <v>73</v>
      </c>
      <c r="Z945" s="338"/>
      <c r="AA945" s="338"/>
      <c r="AB945" s="339"/>
      <c r="AC945" s="340" t="s">
        <v>539</v>
      </c>
      <c r="AD945" s="340"/>
      <c r="AE945" s="340"/>
      <c r="AF945" s="340"/>
      <c r="AG945" s="340"/>
      <c r="AH945" s="341" t="s">
        <v>486</v>
      </c>
      <c r="AI945" s="342"/>
      <c r="AJ945" s="342"/>
      <c r="AK945" s="342"/>
      <c r="AL945" s="343" t="s">
        <v>486</v>
      </c>
      <c r="AM945" s="344"/>
      <c r="AN945" s="344"/>
      <c r="AO945" s="345"/>
      <c r="AP945" s="346" t="s">
        <v>486</v>
      </c>
      <c r="AQ945" s="346"/>
      <c r="AR945" s="346"/>
      <c r="AS945" s="346"/>
      <c r="AT945" s="346"/>
      <c r="AU945" s="346"/>
      <c r="AV945" s="346"/>
      <c r="AW945" s="346"/>
      <c r="AX945" s="346"/>
    </row>
    <row r="946" spans="1:50" ht="40.35" customHeight="1" x14ac:dyDescent="0.2">
      <c r="A946" s="382">
        <v>10</v>
      </c>
      <c r="B946" s="382">
        <v>1</v>
      </c>
      <c r="C946" s="333" t="s">
        <v>558</v>
      </c>
      <c r="D946" s="333"/>
      <c r="E946" s="333"/>
      <c r="F946" s="333"/>
      <c r="G946" s="333"/>
      <c r="H946" s="333"/>
      <c r="I946" s="333"/>
      <c r="J946" s="334">
        <v>8120001052698</v>
      </c>
      <c r="K946" s="335"/>
      <c r="L946" s="335"/>
      <c r="M946" s="335"/>
      <c r="N946" s="335"/>
      <c r="O946" s="335"/>
      <c r="P946" s="336" t="s">
        <v>541</v>
      </c>
      <c r="Q946" s="336"/>
      <c r="R946" s="336"/>
      <c r="S946" s="336"/>
      <c r="T946" s="336"/>
      <c r="U946" s="336"/>
      <c r="V946" s="336"/>
      <c r="W946" s="336"/>
      <c r="X946" s="336"/>
      <c r="Y946" s="337">
        <v>68</v>
      </c>
      <c r="Z946" s="338"/>
      <c r="AA946" s="338"/>
      <c r="AB946" s="339"/>
      <c r="AC946" s="340" t="s">
        <v>539</v>
      </c>
      <c r="AD946" s="340"/>
      <c r="AE946" s="340"/>
      <c r="AF946" s="340"/>
      <c r="AG946" s="340"/>
      <c r="AH946" s="341" t="s">
        <v>486</v>
      </c>
      <c r="AI946" s="342"/>
      <c r="AJ946" s="342"/>
      <c r="AK946" s="342"/>
      <c r="AL946" s="343" t="s">
        <v>486</v>
      </c>
      <c r="AM946" s="344"/>
      <c r="AN946" s="344"/>
      <c r="AO946" s="345"/>
      <c r="AP946" s="346" t="s">
        <v>486</v>
      </c>
      <c r="AQ946" s="346"/>
      <c r="AR946" s="346"/>
      <c r="AS946" s="346"/>
      <c r="AT946" s="346"/>
      <c r="AU946" s="346"/>
      <c r="AV946" s="346"/>
      <c r="AW946" s="346"/>
      <c r="AX946" s="346"/>
    </row>
    <row r="947" spans="1:50" ht="30" hidden="1" customHeight="1" x14ac:dyDescent="0.2">
      <c r="A947" s="382">
        <v>11</v>
      </c>
      <c r="B947" s="38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82">
        <v>12</v>
      </c>
      <c r="B948" s="38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82">
        <v>13</v>
      </c>
      <c r="B949" s="38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82">
        <v>14</v>
      </c>
      <c r="B950" s="38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82">
        <v>15</v>
      </c>
      <c r="B951" s="38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82">
        <v>16</v>
      </c>
      <c r="B952" s="38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82">
        <v>17</v>
      </c>
      <c r="B953" s="38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82">
        <v>18</v>
      </c>
      <c r="B954" s="38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82">
        <v>19</v>
      </c>
      <c r="B955" s="38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82">
        <v>20</v>
      </c>
      <c r="B956" s="38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82">
        <v>21</v>
      </c>
      <c r="B957" s="38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82">
        <v>22</v>
      </c>
      <c r="B958" s="38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82">
        <v>23</v>
      </c>
      <c r="B959" s="38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82">
        <v>24</v>
      </c>
      <c r="B960" s="38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82">
        <v>25</v>
      </c>
      <c r="B961" s="38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82">
        <v>26</v>
      </c>
      <c r="B962" s="38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82">
        <v>27</v>
      </c>
      <c r="B963" s="38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82">
        <v>28</v>
      </c>
      <c r="B964" s="38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82">
        <v>29</v>
      </c>
      <c r="B965" s="38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82">
        <v>30</v>
      </c>
      <c r="B966" s="38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8.2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82">
        <v>1</v>
      </c>
      <c r="B970" s="382">
        <v>1</v>
      </c>
      <c r="C970" s="333" t="s">
        <v>559</v>
      </c>
      <c r="D970" s="333"/>
      <c r="E970" s="333"/>
      <c r="F970" s="333"/>
      <c r="G970" s="333"/>
      <c r="H970" s="333"/>
      <c r="I970" s="333"/>
      <c r="J970" s="334">
        <v>4010401082995</v>
      </c>
      <c r="K970" s="335"/>
      <c r="L970" s="335"/>
      <c r="M970" s="335"/>
      <c r="N970" s="335"/>
      <c r="O970" s="335"/>
      <c r="P970" s="336" t="s">
        <v>541</v>
      </c>
      <c r="Q970" s="336"/>
      <c r="R970" s="336"/>
      <c r="S970" s="336"/>
      <c r="T970" s="336"/>
      <c r="U970" s="336"/>
      <c r="V970" s="336"/>
      <c r="W970" s="336"/>
      <c r="X970" s="336"/>
      <c r="Y970" s="337">
        <v>500</v>
      </c>
      <c r="Z970" s="338"/>
      <c r="AA970" s="338"/>
      <c r="AB970" s="339"/>
      <c r="AC970" s="349" t="s">
        <v>539</v>
      </c>
      <c r="AD970" s="357"/>
      <c r="AE970" s="357"/>
      <c r="AF970" s="357"/>
      <c r="AG970" s="357"/>
      <c r="AH970" s="358" t="s">
        <v>486</v>
      </c>
      <c r="AI970" s="359"/>
      <c r="AJ970" s="359"/>
      <c r="AK970" s="359"/>
      <c r="AL970" s="343" t="s">
        <v>486</v>
      </c>
      <c r="AM970" s="344"/>
      <c r="AN970" s="344"/>
      <c r="AO970" s="345"/>
      <c r="AP970" s="346" t="s">
        <v>486</v>
      </c>
      <c r="AQ970" s="346"/>
      <c r="AR970" s="346"/>
      <c r="AS970" s="346"/>
      <c r="AT970" s="346"/>
      <c r="AU970" s="346"/>
      <c r="AV970" s="346"/>
      <c r="AW970" s="346"/>
      <c r="AX970" s="346"/>
    </row>
    <row r="971" spans="1:50" ht="30" customHeight="1" x14ac:dyDescent="0.2">
      <c r="A971" s="382">
        <v>2</v>
      </c>
      <c r="B971" s="382">
        <v>1</v>
      </c>
      <c r="C971" s="333" t="s">
        <v>560</v>
      </c>
      <c r="D971" s="333"/>
      <c r="E971" s="333"/>
      <c r="F971" s="333"/>
      <c r="G971" s="333"/>
      <c r="H971" s="333"/>
      <c r="I971" s="333"/>
      <c r="J971" s="334">
        <v>1140001077543</v>
      </c>
      <c r="K971" s="335"/>
      <c r="L971" s="335"/>
      <c r="M971" s="335"/>
      <c r="N971" s="335"/>
      <c r="O971" s="335"/>
      <c r="P971" s="336" t="s">
        <v>541</v>
      </c>
      <c r="Q971" s="336"/>
      <c r="R971" s="336"/>
      <c r="S971" s="336"/>
      <c r="T971" s="336"/>
      <c r="U971" s="336"/>
      <c r="V971" s="336"/>
      <c r="W971" s="336"/>
      <c r="X971" s="336"/>
      <c r="Y971" s="337">
        <v>38</v>
      </c>
      <c r="Z971" s="338"/>
      <c r="AA971" s="338"/>
      <c r="AB971" s="339"/>
      <c r="AC971" s="349" t="s">
        <v>539</v>
      </c>
      <c r="AD971" s="349"/>
      <c r="AE971" s="349"/>
      <c r="AF971" s="349"/>
      <c r="AG971" s="349"/>
      <c r="AH971" s="358" t="s">
        <v>486</v>
      </c>
      <c r="AI971" s="359"/>
      <c r="AJ971" s="359"/>
      <c r="AK971" s="359"/>
      <c r="AL971" s="343" t="s">
        <v>486</v>
      </c>
      <c r="AM971" s="344"/>
      <c r="AN971" s="344"/>
      <c r="AO971" s="345"/>
      <c r="AP971" s="346" t="s">
        <v>486</v>
      </c>
      <c r="AQ971" s="346"/>
      <c r="AR971" s="346"/>
      <c r="AS971" s="346"/>
      <c r="AT971" s="346"/>
      <c r="AU971" s="346"/>
      <c r="AV971" s="346"/>
      <c r="AW971" s="346"/>
      <c r="AX971" s="346"/>
    </row>
    <row r="972" spans="1:50" ht="30" hidden="1" customHeight="1" x14ac:dyDescent="0.2">
      <c r="A972" s="382">
        <v>3</v>
      </c>
      <c r="B972" s="38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82">
        <v>4</v>
      </c>
      <c r="B973" s="38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82">
        <v>5</v>
      </c>
      <c r="B974" s="38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82">
        <v>6</v>
      </c>
      <c r="B975" s="38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82">
        <v>7</v>
      </c>
      <c r="B976" s="38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82">
        <v>8</v>
      </c>
      <c r="B977" s="38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82">
        <v>9</v>
      </c>
      <c r="B978" s="38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82">
        <v>10</v>
      </c>
      <c r="B979" s="38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82">
        <v>11</v>
      </c>
      <c r="B980" s="38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82">
        <v>12</v>
      </c>
      <c r="B981" s="38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82">
        <v>13</v>
      </c>
      <c r="B982" s="38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82">
        <v>14</v>
      </c>
      <c r="B983" s="38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82">
        <v>15</v>
      </c>
      <c r="B984" s="38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82">
        <v>16</v>
      </c>
      <c r="B985" s="38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82">
        <v>17</v>
      </c>
      <c r="B986" s="38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82">
        <v>18</v>
      </c>
      <c r="B987" s="38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82">
        <v>19</v>
      </c>
      <c r="B988" s="38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82">
        <v>20</v>
      </c>
      <c r="B989" s="38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82">
        <v>21</v>
      </c>
      <c r="B990" s="38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82">
        <v>22</v>
      </c>
      <c r="B991" s="38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82">
        <v>23</v>
      </c>
      <c r="B992" s="38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82">
        <v>24</v>
      </c>
      <c r="B993" s="38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82">
        <v>25</v>
      </c>
      <c r="B994" s="38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82">
        <v>26</v>
      </c>
      <c r="B995" s="38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82">
        <v>27</v>
      </c>
      <c r="B996" s="38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82">
        <v>28</v>
      </c>
      <c r="B997" s="38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82">
        <v>29</v>
      </c>
      <c r="B998" s="38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82">
        <v>30</v>
      </c>
      <c r="B999" s="38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82">
        <v>1</v>
      </c>
      <c r="B1003" s="38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82">
        <v>2</v>
      </c>
      <c r="B1004" s="38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82">
        <v>3</v>
      </c>
      <c r="B1005" s="38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82">
        <v>4</v>
      </c>
      <c r="B1006" s="38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82">
        <v>5</v>
      </c>
      <c r="B1007" s="38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82">
        <v>6</v>
      </c>
      <c r="B1008" s="38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82">
        <v>7</v>
      </c>
      <c r="B1009" s="38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82">
        <v>8</v>
      </c>
      <c r="B1010" s="38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82">
        <v>9</v>
      </c>
      <c r="B1011" s="38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82">
        <v>10</v>
      </c>
      <c r="B1012" s="38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82">
        <v>11</v>
      </c>
      <c r="B1013" s="38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82">
        <v>12</v>
      </c>
      <c r="B1014" s="38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82">
        <v>13</v>
      </c>
      <c r="B1015" s="38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82">
        <v>14</v>
      </c>
      <c r="B1016" s="38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82">
        <v>15</v>
      </c>
      <c r="B1017" s="38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82">
        <v>16</v>
      </c>
      <c r="B1018" s="38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82">
        <v>17</v>
      </c>
      <c r="B1019" s="38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82">
        <v>18</v>
      </c>
      <c r="B1020" s="38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82">
        <v>19</v>
      </c>
      <c r="B1021" s="38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82">
        <v>20</v>
      </c>
      <c r="B1022" s="38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82">
        <v>21</v>
      </c>
      <c r="B1023" s="38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82">
        <v>22</v>
      </c>
      <c r="B1024" s="38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82">
        <v>23</v>
      </c>
      <c r="B1025" s="38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82">
        <v>24</v>
      </c>
      <c r="B1026" s="38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82">
        <v>25</v>
      </c>
      <c r="B1027" s="38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82">
        <v>26</v>
      </c>
      <c r="B1028" s="38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82">
        <v>27</v>
      </c>
      <c r="B1029" s="38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82">
        <v>28</v>
      </c>
      <c r="B1030" s="38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82">
        <v>29</v>
      </c>
      <c r="B1031" s="38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82">
        <v>30</v>
      </c>
      <c r="B1032" s="38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82">
        <v>1</v>
      </c>
      <c r="B1036" s="38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82">
        <v>2</v>
      </c>
      <c r="B1037" s="38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82">
        <v>3</v>
      </c>
      <c r="B1038" s="38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82">
        <v>4</v>
      </c>
      <c r="B1039" s="38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82">
        <v>5</v>
      </c>
      <c r="B1040" s="38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82">
        <v>6</v>
      </c>
      <c r="B1041" s="38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82">
        <v>7</v>
      </c>
      <c r="B1042" s="38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82">
        <v>8</v>
      </c>
      <c r="B1043" s="38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82">
        <v>9</v>
      </c>
      <c r="B1044" s="38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82">
        <v>10</v>
      </c>
      <c r="B1045" s="38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82">
        <v>11</v>
      </c>
      <c r="B1046" s="38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82">
        <v>12</v>
      </c>
      <c r="B1047" s="38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82">
        <v>13</v>
      </c>
      <c r="B1048" s="38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82">
        <v>14</v>
      </c>
      <c r="B1049" s="38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82">
        <v>15</v>
      </c>
      <c r="B1050" s="38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82">
        <v>16</v>
      </c>
      <c r="B1051" s="38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82">
        <v>17</v>
      </c>
      <c r="B1052" s="38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82">
        <v>18</v>
      </c>
      <c r="B1053" s="38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82">
        <v>19</v>
      </c>
      <c r="B1054" s="38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82">
        <v>20</v>
      </c>
      <c r="B1055" s="38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82">
        <v>21</v>
      </c>
      <c r="B1056" s="38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82">
        <v>22</v>
      </c>
      <c r="B1057" s="38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82">
        <v>23</v>
      </c>
      <c r="B1058" s="38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82">
        <v>24</v>
      </c>
      <c r="B1059" s="38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82">
        <v>25</v>
      </c>
      <c r="B1060" s="38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82">
        <v>26</v>
      </c>
      <c r="B1061" s="38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82">
        <v>27</v>
      </c>
      <c r="B1062" s="38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82">
        <v>28</v>
      </c>
      <c r="B1063" s="38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82">
        <v>29</v>
      </c>
      <c r="B1064" s="38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82">
        <v>30</v>
      </c>
      <c r="B1065" s="38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82">
        <v>1</v>
      </c>
      <c r="B1069" s="38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82">
        <v>2</v>
      </c>
      <c r="B1070" s="38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82">
        <v>3</v>
      </c>
      <c r="B1071" s="38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82">
        <v>4</v>
      </c>
      <c r="B1072" s="38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82">
        <v>5</v>
      </c>
      <c r="B1073" s="38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82">
        <v>6</v>
      </c>
      <c r="B1074" s="38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82">
        <v>7</v>
      </c>
      <c r="B1075" s="38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82">
        <v>8</v>
      </c>
      <c r="B1076" s="38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82">
        <v>9</v>
      </c>
      <c r="B1077" s="38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82">
        <v>10</v>
      </c>
      <c r="B1078" s="38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82">
        <v>11</v>
      </c>
      <c r="B1079" s="38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82">
        <v>12</v>
      </c>
      <c r="B1080" s="38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82">
        <v>13</v>
      </c>
      <c r="B1081" s="38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82">
        <v>14</v>
      </c>
      <c r="B1082" s="38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82">
        <v>15</v>
      </c>
      <c r="B1083" s="38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82">
        <v>16</v>
      </c>
      <c r="B1084" s="38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82">
        <v>17</v>
      </c>
      <c r="B1085" s="38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82">
        <v>18</v>
      </c>
      <c r="B1086" s="38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82">
        <v>19</v>
      </c>
      <c r="B1087" s="38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82">
        <v>20</v>
      </c>
      <c r="B1088" s="38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82">
        <v>21</v>
      </c>
      <c r="B1089" s="38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82">
        <v>22</v>
      </c>
      <c r="B1090" s="38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82">
        <v>23</v>
      </c>
      <c r="B1091" s="38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82">
        <v>24</v>
      </c>
      <c r="B1092" s="38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82">
        <v>25</v>
      </c>
      <c r="B1093" s="38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82">
        <v>26</v>
      </c>
      <c r="B1094" s="38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82">
        <v>27</v>
      </c>
      <c r="B1095" s="38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82">
        <v>28</v>
      </c>
      <c r="B1096" s="38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82">
        <v>29</v>
      </c>
      <c r="B1097" s="38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82">
        <v>30</v>
      </c>
      <c r="B1098" s="38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83" t="s">
        <v>251</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66" t="s">
        <v>266</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82"/>
      <c r="B1102" s="382"/>
      <c r="C1102" s="134" t="s">
        <v>218</v>
      </c>
      <c r="D1102" s="386"/>
      <c r="E1102" s="134" t="s">
        <v>217</v>
      </c>
      <c r="F1102" s="386"/>
      <c r="G1102" s="386"/>
      <c r="H1102" s="386"/>
      <c r="I1102" s="386"/>
      <c r="J1102" s="134" t="s">
        <v>224</v>
      </c>
      <c r="K1102" s="134"/>
      <c r="L1102" s="134"/>
      <c r="M1102" s="134"/>
      <c r="N1102" s="134"/>
      <c r="O1102" s="134"/>
      <c r="P1102" s="353" t="s">
        <v>27</v>
      </c>
      <c r="Q1102" s="353"/>
      <c r="R1102" s="353"/>
      <c r="S1102" s="353"/>
      <c r="T1102" s="353"/>
      <c r="U1102" s="353"/>
      <c r="V1102" s="353"/>
      <c r="W1102" s="353"/>
      <c r="X1102" s="353"/>
      <c r="Y1102" s="134" t="s">
        <v>226</v>
      </c>
      <c r="Z1102" s="386"/>
      <c r="AA1102" s="386"/>
      <c r="AB1102" s="386"/>
      <c r="AC1102" s="134" t="s">
        <v>200</v>
      </c>
      <c r="AD1102" s="134"/>
      <c r="AE1102" s="134"/>
      <c r="AF1102" s="134"/>
      <c r="AG1102" s="134"/>
      <c r="AH1102" s="353" t="s">
        <v>213</v>
      </c>
      <c r="AI1102" s="354"/>
      <c r="AJ1102" s="354"/>
      <c r="AK1102" s="354"/>
      <c r="AL1102" s="354" t="s">
        <v>21</v>
      </c>
      <c r="AM1102" s="354"/>
      <c r="AN1102" s="354"/>
      <c r="AO1102" s="387"/>
      <c r="AP1102" s="356" t="s">
        <v>252</v>
      </c>
      <c r="AQ1102" s="356"/>
      <c r="AR1102" s="356"/>
      <c r="AS1102" s="356"/>
      <c r="AT1102" s="356"/>
      <c r="AU1102" s="356"/>
      <c r="AV1102" s="356"/>
      <c r="AW1102" s="356"/>
      <c r="AX1102" s="356"/>
    </row>
    <row r="1103" spans="1:50" ht="30" hidden="1" customHeight="1" x14ac:dyDescent="0.2">
      <c r="A1103" s="382">
        <v>1</v>
      </c>
      <c r="B1103" s="382">
        <v>1</v>
      </c>
      <c r="C1103" s="380"/>
      <c r="D1103" s="380"/>
      <c r="E1103" s="381"/>
      <c r="F1103" s="381"/>
      <c r="G1103" s="381"/>
      <c r="H1103" s="381"/>
      <c r="I1103" s="38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82">
        <v>2</v>
      </c>
      <c r="B1104" s="382">
        <v>1</v>
      </c>
      <c r="C1104" s="380"/>
      <c r="D1104" s="380"/>
      <c r="E1104" s="381"/>
      <c r="F1104" s="381"/>
      <c r="G1104" s="381"/>
      <c r="H1104" s="381"/>
      <c r="I1104" s="38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82">
        <v>3</v>
      </c>
      <c r="B1105" s="382">
        <v>1</v>
      </c>
      <c r="C1105" s="380"/>
      <c r="D1105" s="380"/>
      <c r="E1105" s="381"/>
      <c r="F1105" s="381"/>
      <c r="G1105" s="381"/>
      <c r="H1105" s="381"/>
      <c r="I1105" s="38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82">
        <v>4</v>
      </c>
      <c r="B1106" s="382">
        <v>1</v>
      </c>
      <c r="C1106" s="380"/>
      <c r="D1106" s="380"/>
      <c r="E1106" s="381"/>
      <c r="F1106" s="381"/>
      <c r="G1106" s="381"/>
      <c r="H1106" s="381"/>
      <c r="I1106" s="38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82">
        <v>5</v>
      </c>
      <c r="B1107" s="382">
        <v>1</v>
      </c>
      <c r="C1107" s="380"/>
      <c r="D1107" s="380"/>
      <c r="E1107" s="381"/>
      <c r="F1107" s="381"/>
      <c r="G1107" s="381"/>
      <c r="H1107" s="381"/>
      <c r="I1107" s="38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82">
        <v>6</v>
      </c>
      <c r="B1108" s="382">
        <v>1</v>
      </c>
      <c r="C1108" s="380"/>
      <c r="D1108" s="380"/>
      <c r="E1108" s="381"/>
      <c r="F1108" s="381"/>
      <c r="G1108" s="381"/>
      <c r="H1108" s="381"/>
      <c r="I1108" s="38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82">
        <v>7</v>
      </c>
      <c r="B1109" s="382">
        <v>1</v>
      </c>
      <c r="C1109" s="380"/>
      <c r="D1109" s="380"/>
      <c r="E1109" s="381"/>
      <c r="F1109" s="381"/>
      <c r="G1109" s="381"/>
      <c r="H1109" s="381"/>
      <c r="I1109" s="38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82">
        <v>8</v>
      </c>
      <c r="B1110" s="382">
        <v>1</v>
      </c>
      <c r="C1110" s="380"/>
      <c r="D1110" s="380"/>
      <c r="E1110" s="381"/>
      <c r="F1110" s="381"/>
      <c r="G1110" s="381"/>
      <c r="H1110" s="381"/>
      <c r="I1110" s="38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82">
        <v>9</v>
      </c>
      <c r="B1111" s="382">
        <v>1</v>
      </c>
      <c r="C1111" s="380"/>
      <c r="D1111" s="380"/>
      <c r="E1111" s="381"/>
      <c r="F1111" s="381"/>
      <c r="G1111" s="381"/>
      <c r="H1111" s="381"/>
      <c r="I1111" s="38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82">
        <v>10</v>
      </c>
      <c r="B1112" s="382">
        <v>1</v>
      </c>
      <c r="C1112" s="380"/>
      <c r="D1112" s="380"/>
      <c r="E1112" s="381"/>
      <c r="F1112" s="381"/>
      <c r="G1112" s="381"/>
      <c r="H1112" s="381"/>
      <c r="I1112" s="38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82">
        <v>11</v>
      </c>
      <c r="B1113" s="382">
        <v>1</v>
      </c>
      <c r="C1113" s="380"/>
      <c r="D1113" s="380"/>
      <c r="E1113" s="381"/>
      <c r="F1113" s="381"/>
      <c r="G1113" s="381"/>
      <c r="H1113" s="381"/>
      <c r="I1113" s="38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82">
        <v>12</v>
      </c>
      <c r="B1114" s="382">
        <v>1</v>
      </c>
      <c r="C1114" s="380"/>
      <c r="D1114" s="380"/>
      <c r="E1114" s="381"/>
      <c r="F1114" s="381"/>
      <c r="G1114" s="381"/>
      <c r="H1114" s="381"/>
      <c r="I1114" s="38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82">
        <v>13</v>
      </c>
      <c r="B1115" s="382">
        <v>1</v>
      </c>
      <c r="C1115" s="380"/>
      <c r="D1115" s="380"/>
      <c r="E1115" s="381"/>
      <c r="F1115" s="381"/>
      <c r="G1115" s="381"/>
      <c r="H1115" s="381"/>
      <c r="I1115" s="38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82">
        <v>14</v>
      </c>
      <c r="B1116" s="382">
        <v>1</v>
      </c>
      <c r="C1116" s="380"/>
      <c r="D1116" s="380"/>
      <c r="E1116" s="381"/>
      <c r="F1116" s="381"/>
      <c r="G1116" s="381"/>
      <c r="H1116" s="381"/>
      <c r="I1116" s="38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82">
        <v>15</v>
      </c>
      <c r="B1117" s="382">
        <v>1</v>
      </c>
      <c r="C1117" s="380"/>
      <c r="D1117" s="380"/>
      <c r="E1117" s="381"/>
      <c r="F1117" s="381"/>
      <c r="G1117" s="381"/>
      <c r="H1117" s="381"/>
      <c r="I1117" s="38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82">
        <v>16</v>
      </c>
      <c r="B1118" s="382">
        <v>1</v>
      </c>
      <c r="C1118" s="380"/>
      <c r="D1118" s="380"/>
      <c r="E1118" s="381"/>
      <c r="F1118" s="381"/>
      <c r="G1118" s="381"/>
      <c r="H1118" s="381"/>
      <c r="I1118" s="38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82">
        <v>17</v>
      </c>
      <c r="B1119" s="382">
        <v>1</v>
      </c>
      <c r="C1119" s="380"/>
      <c r="D1119" s="380"/>
      <c r="E1119" s="381"/>
      <c r="F1119" s="381"/>
      <c r="G1119" s="381"/>
      <c r="H1119" s="381"/>
      <c r="I1119" s="38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82">
        <v>18</v>
      </c>
      <c r="B1120" s="382">
        <v>1</v>
      </c>
      <c r="C1120" s="380"/>
      <c r="D1120" s="380"/>
      <c r="E1120" s="132"/>
      <c r="F1120" s="381"/>
      <c r="G1120" s="381"/>
      <c r="H1120" s="381"/>
      <c r="I1120" s="38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82">
        <v>19</v>
      </c>
      <c r="B1121" s="382">
        <v>1</v>
      </c>
      <c r="C1121" s="380"/>
      <c r="D1121" s="380"/>
      <c r="E1121" s="381"/>
      <c r="F1121" s="381"/>
      <c r="G1121" s="381"/>
      <c r="H1121" s="381"/>
      <c r="I1121" s="38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82">
        <v>20</v>
      </c>
      <c r="B1122" s="382">
        <v>1</v>
      </c>
      <c r="C1122" s="380"/>
      <c r="D1122" s="380"/>
      <c r="E1122" s="381"/>
      <c r="F1122" s="381"/>
      <c r="G1122" s="381"/>
      <c r="H1122" s="381"/>
      <c r="I1122" s="38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82">
        <v>21</v>
      </c>
      <c r="B1123" s="382">
        <v>1</v>
      </c>
      <c r="C1123" s="380"/>
      <c r="D1123" s="380"/>
      <c r="E1123" s="381"/>
      <c r="F1123" s="381"/>
      <c r="G1123" s="381"/>
      <c r="H1123" s="381"/>
      <c r="I1123" s="38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82">
        <v>22</v>
      </c>
      <c r="B1124" s="382">
        <v>1</v>
      </c>
      <c r="C1124" s="380"/>
      <c r="D1124" s="380"/>
      <c r="E1124" s="381"/>
      <c r="F1124" s="381"/>
      <c r="G1124" s="381"/>
      <c r="H1124" s="381"/>
      <c r="I1124" s="38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82">
        <v>23</v>
      </c>
      <c r="B1125" s="382">
        <v>1</v>
      </c>
      <c r="C1125" s="380"/>
      <c r="D1125" s="380"/>
      <c r="E1125" s="381"/>
      <c r="F1125" s="381"/>
      <c r="G1125" s="381"/>
      <c r="H1125" s="381"/>
      <c r="I1125" s="38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82">
        <v>24</v>
      </c>
      <c r="B1126" s="382">
        <v>1</v>
      </c>
      <c r="C1126" s="380"/>
      <c r="D1126" s="380"/>
      <c r="E1126" s="381"/>
      <c r="F1126" s="381"/>
      <c r="G1126" s="381"/>
      <c r="H1126" s="381"/>
      <c r="I1126" s="38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82">
        <v>25</v>
      </c>
      <c r="B1127" s="382">
        <v>1</v>
      </c>
      <c r="C1127" s="380"/>
      <c r="D1127" s="380"/>
      <c r="E1127" s="381"/>
      <c r="F1127" s="381"/>
      <c r="G1127" s="381"/>
      <c r="H1127" s="381"/>
      <c r="I1127" s="38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82">
        <v>26</v>
      </c>
      <c r="B1128" s="382">
        <v>1</v>
      </c>
      <c r="C1128" s="380"/>
      <c r="D1128" s="380"/>
      <c r="E1128" s="381"/>
      <c r="F1128" s="381"/>
      <c r="G1128" s="381"/>
      <c r="H1128" s="381"/>
      <c r="I1128" s="38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82">
        <v>27</v>
      </c>
      <c r="B1129" s="382">
        <v>1</v>
      </c>
      <c r="C1129" s="380"/>
      <c r="D1129" s="380"/>
      <c r="E1129" s="381"/>
      <c r="F1129" s="381"/>
      <c r="G1129" s="381"/>
      <c r="H1129" s="381"/>
      <c r="I1129" s="38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82">
        <v>28</v>
      </c>
      <c r="B1130" s="382">
        <v>1</v>
      </c>
      <c r="C1130" s="380"/>
      <c r="D1130" s="380"/>
      <c r="E1130" s="381"/>
      <c r="F1130" s="381"/>
      <c r="G1130" s="381"/>
      <c r="H1130" s="381"/>
      <c r="I1130" s="38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82">
        <v>29</v>
      </c>
      <c r="B1131" s="382">
        <v>1</v>
      </c>
      <c r="C1131" s="380"/>
      <c r="D1131" s="380"/>
      <c r="E1131" s="381"/>
      <c r="F1131" s="381"/>
      <c r="G1131" s="381"/>
      <c r="H1131" s="381"/>
      <c r="I1131" s="38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82">
        <v>30</v>
      </c>
      <c r="B1132" s="382">
        <v>1</v>
      </c>
      <c r="C1132" s="380"/>
      <c r="D1132" s="380"/>
      <c r="E1132" s="381"/>
      <c r="F1132" s="381"/>
      <c r="G1132" s="381"/>
      <c r="H1132" s="381"/>
      <c r="I1132" s="38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7:Y933">
    <cfRule type="expression" dxfId="1353" priority="2057">
      <formula>IF(RIGHT(TEXT(Y907,"0.#"),1)=".",FALSE,TRUE)</formula>
    </cfRule>
    <cfRule type="expression" dxfId="1352" priority="2058">
      <formula>IF(RIGHT(TEXT(Y907,"0.#"),1)=".",TRUE,FALSE)</formula>
    </cfRule>
  </conditionalFormatting>
  <conditionalFormatting sqref="Y904:Y906">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64" max="49" man="1"/>
    <brk id="483" max="49" man="1"/>
    <brk id="727" max="49" man="1"/>
    <brk id="779" max="49" man="1"/>
    <brk id="901" max="49" man="1"/>
    <brk id="97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9" sqref="L9"/>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65" customHeight="1" x14ac:dyDescent="0.2">
      <c r="A10" s="14" t="s">
        <v>249</v>
      </c>
      <c r="B10" s="15" t="s">
        <v>481</v>
      </c>
      <c r="C10" s="13" t="str">
        <f t="shared" si="0"/>
        <v>国土強靱化施策</v>
      </c>
      <c r="D10" s="13" t="str">
        <f t="shared" si="8"/>
        <v>国土強靱化施策</v>
      </c>
      <c r="F10" s="18" t="s">
        <v>116</v>
      </c>
      <c r="G10" s="17" t="s">
        <v>481</v>
      </c>
      <c r="H10" s="13" t="str">
        <f t="shared" si="1"/>
        <v>エネルギー対策特別会計エネルギー需給勘定</v>
      </c>
      <c r="I10" s="13" t="str">
        <f t="shared" si="5"/>
        <v>エネルギー対策特別会計エネルギー需給勘定</v>
      </c>
      <c r="K10" s="14" t="s">
        <v>253</v>
      </c>
      <c r="L10" s="15"/>
      <c r="M10" s="13" t="str">
        <f t="shared" si="2"/>
        <v/>
      </c>
      <c r="N10" s="13" t="str">
        <f t="shared" si="6"/>
        <v>エネルギー対策</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278</v>
      </c>
    </row>
    <row r="11" spans="1:42" ht="13.65" customHeight="1" x14ac:dyDescent="0.2">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287</v>
      </c>
      <c r="AK11" s="44" t="str">
        <f t="shared" si="7"/>
        <v>J</v>
      </c>
    </row>
    <row r="12" spans="1:42" ht="13.65" customHeight="1" x14ac:dyDescent="0.2">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65" customHeight="1" x14ac:dyDescent="0.2">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65" customHeight="1" x14ac:dyDescent="0.2">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65" customHeight="1" x14ac:dyDescent="0.2">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65" customHeight="1" x14ac:dyDescent="0.2">
      <c r="A16" s="14" t="s">
        <v>97</v>
      </c>
      <c r="B16" s="15" t="s">
        <v>481</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65" customHeight="1" x14ac:dyDescent="0.2">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65" customHeight="1" x14ac:dyDescent="0.2">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65" customHeight="1" x14ac:dyDescent="0.2">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65" customHeight="1" x14ac:dyDescent="0.2">
      <c r="A20" s="14" t="s">
        <v>238</v>
      </c>
      <c r="B20" s="15"/>
      <c r="C20" s="13" t="str">
        <f t="shared" si="9"/>
        <v/>
      </c>
      <c r="D20" s="13" t="str">
        <f t="shared" si="8"/>
        <v>国土強靱化施策、地球温暖化対策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65" customHeight="1" x14ac:dyDescent="0.2">
      <c r="A21" s="14" t="s">
        <v>239</v>
      </c>
      <c r="B21" s="15"/>
      <c r="C21" s="13" t="str">
        <f t="shared" si="9"/>
        <v/>
      </c>
      <c r="D21" s="13" t="str">
        <f t="shared" si="8"/>
        <v>国土強靱化施策、地球温暖化対策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国土強靱化施策、地球温暖化対策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国土強靱化施策、地球温暖化対策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65" customHeight="1" x14ac:dyDescent="0.2">
      <c r="A24" s="83" t="s">
        <v>326</v>
      </c>
      <c r="B24" s="15"/>
      <c r="C24" s="13" t="str">
        <f t="shared" si="9"/>
        <v/>
      </c>
      <c r="D24" s="13" t="str">
        <f>IF(C24="",D23,IF(D23&lt;&gt;"",CONCATENATE(D23,"、",C24),C24))</f>
        <v>国土強靱化施策、地球温暖化対策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65" customHeight="1" x14ac:dyDescent="0.2">
      <c r="A27" s="13" t="str">
        <f>IF(D24="", "-", D24)</f>
        <v>国土強靱化施策、地球温暖化対策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2020-09-09T05:27:22Z</cp:lastPrinted>
  <dcterms:created xsi:type="dcterms:W3CDTF">2012-03-13T00:50:25Z</dcterms:created>
  <dcterms:modified xsi:type="dcterms:W3CDTF">2020-11-24T13:57:20Z</dcterms:modified>
</cp:coreProperties>
</file>