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2リサ室\"/>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<sst xmlns="http://schemas.openxmlformats.org/spreadsheetml/2006/main" count="2202" uniqueCount="542">
  <si>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</si>
  <si>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</si>
  <si>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</si>
  <si>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</si>
  <si>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</si>
  <si>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</si>
  <si>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</si>
  <si>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</si>
  <si>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</si>
  <si>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</si>
  <si>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</si>
  <si>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</si>
  <si>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</si>
  <si>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</si>
  <si>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</si>
  <si>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</si>
  <si>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</si>
  <si>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</si>
  <si>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</si>
  <si>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</si>
  <si>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</si>
  <si>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</si>
  <si>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</si>
  <si>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</si>
  <si>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</si>
  <si>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</si>
  <si>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</si>
  <si>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</si>
  <si>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</si>
  <si>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</si>
  <si>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</si>
  <si>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</si>
  <si>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</si>
  <si>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</si>
  <si>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</si>
  <si>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</si>
  <si>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</si>
  <si>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</si>
  <si>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</si>
  <si>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</si>
  <si>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</si>
  <si>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</si>
  <si>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</si>
  <si>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</si>
  <si>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</si>
  <si>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</si>
  <si>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</si>
  <si>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</si>
  <si>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</si>
  <si>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</si>
  <si>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</si>
  <si>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</si>
  <si>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</si>
  <si>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</si>
  <si>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</si>
  <si>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</si>
  <si>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</si>
  <si>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</si>
  <si>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</si>
  <si>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</si>
  <si>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</si>
  <si>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</si>
  <si>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</si>
  <si>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</si>
  <si>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</si>
  <si>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</si>
  <si>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</si>
  <si>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</si>
  <si>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</si>
  <si>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</si>
  <si>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</si>
  <si>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</si>
  <si>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</si>
  <si>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</si>
  <si>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</si>
  <si>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</si>
  <si>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</si>
  <si>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</si>
  <si>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</si>
  <si>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</si>
  <si>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</si>
  <si>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</si>
  <si>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</si>
  <si>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</si>
  <si>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</si>
  <si>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</si>
  <si>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</si>
  <si>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</si>
  <si>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</si>
  <si>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</si>
  <si>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</si>
  <si>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</si>
  <si>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</si>
  <si>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</si>
  <si>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</si>
  <si>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</si>
  <si>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</si>
  <si>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</si>
  <si>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</si>
  <si>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</si>
  <si>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</si>
  <si>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</si>
  <si>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</si>
  <si>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</si>
  <si>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</si>
  <si>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</si>
  <si>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</si>
  <si>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</si>
  <si>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</si>
  <si>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</si>
  <si>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</si>
  <si>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</si>
  <si>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</si>
  <si>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</si>
  <si>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</si>
  <si>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</si>
  <si>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</si>
  <si>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</si>
  <si>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</si>
  <si>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</si>
  <si>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</si>
  <si>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</si>
  <si>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</si>
  <si>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</si>
  <si>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</si>
  <si>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</si>
  <si>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</si>
  <si>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</si>
  <si>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</si>
  <si>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</si>
  <si>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</si>
  <si>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</si>
  <si>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</si>
  <si>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</si>
  <si>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</si>
  <si>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</si>
  <si>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</si>
  <si>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</si>
  <si>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</si>
  <si>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</si>
  <si>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</si>
  <si>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</si>
  <si>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</si>
  <si>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</si>
  <si>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</si>
  <si>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</si>
  <si>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</si>
  <si>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</si>
  <si>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</si>
  <si>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</si>
  <si>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</si>
  <si>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</si>
  <si>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</si>
  <si>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</si>
  <si>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</si>
  <si>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</si>
  <si>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</si>
  <si>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</si>
  <si>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</si>
  <si>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</si>
  <si>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</si>
  <si>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</si>
  <si>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</si>
  <si>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</si>
  <si>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</si>
  <si>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</si>
  <si>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</si>
  <si>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</si>
  <si>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</si>
  <si>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</si>
  <si>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</si>
  <si>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</si>
  <si>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</si>
  <si>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</si>
  <si>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</si>
  <si>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</si>
  <si>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</si>
  <si>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</si>
  <si>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</si>
  <si>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</si>
  <si>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</si>
  <si>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</si>
  <si>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</si>
  <si>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</si>
  <si>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</si>
  <si>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</si>
  <si>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</si>
  <si>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</si>
  <si>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</si>
  <si>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</si>
  <si>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</si>
  <si>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</si>
  <si>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</si>
  <si>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</si>
  <si>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</si>
  <si>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</si>
  <si>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</si>
  <si>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</si>
  <si>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</si>
  <si>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</si>
  <si>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</si>
  <si>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</si>
  <si>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</si>
  <si>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</si>
  <si>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</si>
  <si>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</si>
  <si>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</si>
  <si>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</si>
  <si>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</si>
  <si>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</si>
  <si>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</si>
  <si>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</si>
  <si>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</si>
  <si>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</si>
  <si>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</si>
  <si>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</si>
  <si>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</si>
  <si>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</si>
  <si>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</si>
  <si>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</si>
  <si>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</si>
  <si>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</si>
  <si>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</si>
  <si>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</si>
  <si>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</si>
  <si>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</si>
  <si>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</si>
  <si>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</si>
  <si>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</si>
  <si>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</si>
  <si>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</si>
  <si>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</si>
  <si>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</si>
  <si>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</si>
  <si>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</si>
  <si>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</si>
  <si>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</si>
  <si>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</si>
  <si>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</si>
  <si>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</si>
  <si>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</si>
  <si>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</si>
  <si>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</si>
  <si>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</si>
  <si>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</si>
  <si>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</si>
  <si>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</si>
  <si>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</si>
  <si>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</si>
  <si>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</si>
  <si>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</si>
  <si>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</si>
  <si>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</si>
  <si>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</si>
  <si>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</si>
  <si>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</si>
  <si>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</si>
  <si>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</si>
  <si>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</si>
  <si>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</si>
  <si>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</si>
  <si>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</si>
  <si>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</si>
  <si>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</si>
  <si>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</si>
  <si>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</si>
  <si>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</si>
  <si>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</si>
  <si>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</si>
  <si>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</si>
  <si>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</si>
  <si>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</si>
  <si>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</si>
  <si>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</si>
  <si>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</si>
  <si>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</si>
  <si>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</si>
  <si>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</si>
  <si>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</si>
  <si>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</si>
  <si>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</si>
  <si>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</si>
  <si>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</si>
  <si>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</si>
  <si>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</si>
  <si>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</si>
  <si>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</si>
  <si>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</si>
  <si>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</si>
  <si>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</si>
  <si>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</si>
  <si>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</si>
  <si>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</si>
  <si>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</si>
  <si>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</si>
  <si>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</si>
  <si>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</si>
  <si>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</si>
  <si>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</si>
  <si>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</si>
  <si>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</si>
  <si>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</si>
  <si>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</si>
  <si>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</si>
  <si>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</si>
  <si>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</si>
  <si>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</si>
  <si>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</si>
  <si>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</si>
  <si>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</si>
  <si>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</si>
  <si>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</si>
  <si>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</si>
  <si>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</si>
  <si>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</si>
  <si>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</si>
  <si>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</si>
  <si>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</si>
  <si>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</si>
  <si>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</si>
  <si>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</si>
  <si>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</si>
  <si>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</si>
  <si>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</si>
  <si>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</si>
  <si>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</si>
  <si>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</si>
  <si>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</si>
  <si>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</si>
  <si>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</si>
  <si>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</si>
  <si>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</si>
  <si>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</si>
  <si>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</si>
  <si>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</si>
  <si>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</si>
  <si>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</si>
  <si>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</si>
  <si>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</si>
  <si>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</si>
  <si>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</si>
  <si>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</si>
  <si>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</si>
  <si>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</si>
  <si>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</si>
  <si>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</si>
  <si>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</si>
  <si>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</si>
  <si>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</si>
  <si>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</si>
  <si>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</si>
  <si>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</si>
  <si>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</si>
  <si>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</si>
  <si>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</si>
  <si>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</si>
  <si>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</si>
  <si>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</si>
  <si>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</si>
  <si>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</si>
  <si>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</si>
  <si>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</si>
  <si>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</si>
  <si>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</si>
  <si>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</si>
  <si>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</si>
  <si>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</si>
  <si>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</si>
  <si>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</si>
  <si>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</si>
  <si>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</si>
  <si>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</si>
  <si>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</si>
  <si>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</si>
  <si>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</si>
  <si>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</si>
  <si>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</si>
  <si>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</si>
  <si>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</si>
  <si>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</si>
  <si>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</si>
  <si>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</si>
  <si>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</si>
  <si>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</si>
  <si>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</si>
  <si>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</si>
  <si>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</si>
  <si>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</si>
  <si>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</si>
  <si>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</si>
  <si>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</si>
  <si>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</si>
  <si>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</si>
  <si>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</si>
  <si>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</si>
  <si>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</si>
  <si>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</si>
  <si>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</si>
  <si>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</si>
  <si>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</si>
  <si>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</si>
  <si>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</si>
  <si>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</si>
  <si>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</si>
  <si>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</si>
  <si>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</si>
  <si>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</si>
  <si>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</si>
  <si>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</si>
  <si>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</si>
  <si>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</si>
  <si>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</si>
  <si>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</si>
  <si>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</si>
  <si>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</si>
  <si>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</si>
  <si>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</si>
  <si>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</si>
  <si>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</si>
  <si>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</si>
  <si>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</si>
  <si>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</si>
  <si>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</si>
  <si>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</si>
  <si>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</si>
  <si>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</si>
  <si>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</si>
  <si>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</si>
  <si>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</si>
  <si>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</si>
  <si>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</si>
  <si>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</si>
  <si>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</si>
  <si>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</si>
  <si>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</si>
  <si>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</si>
  <si>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</si>
  <si>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</si>
  <si>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</si>
  <si>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</si>
  <si>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</si>
  <si>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</si>
  <si>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</si>
  <si>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</si>
  <si>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</si>
  <si>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</si>
  <si>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</si>
  <si>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</si>
  <si>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</si>
  <si>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</si>
  <si>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</si>
  <si>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</si>
  <si>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</si>
  <si>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</si>
  <si>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</si>
  <si>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</si>
  <si>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</si>
  <si>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</si>
  <si>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</si>
  <si>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</si>
  <si>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</si>
  <si>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</si>
  <si>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</si>
  <si>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</si>
  <si>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</si>
  <si>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</si>
  <si>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</si>
  <si>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</si>
  <si>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</si>
  <si>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</si>
  <si>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</si>
  <si>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</si>
  <si>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</si>
  <si>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</si>
  <si>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</si>
  <si>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</si>
  <si>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</si>
  <si>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</si>
  <si>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</si>
  <si>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</si>
  <si>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</si>
  <si>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</si>
  <si>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</si>
  <si>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特別会計に関する法律第８５条第３項第１号ヘ
特別会計に関する法律施行令第５０条第８項第７号及び第８号</t>
    <phoneticPr fontId="5"/>
  </si>
  <si>
    <t>①金属リサイクルシステムの脱炭素化
②社会全体での資源生産性の向上、各種リサイクル法の政策効果向上
③AI等の活用によるリサイクル業の人手不足緩和、地域循環共生圏への貢献、日本のリサイクル技術の競争力強化</t>
    <phoneticPr fontId="5"/>
  </si>
  <si>
    <t>スマート社会の進展により、自動化製品やIoT機器、電動化製品の導入に伴い、電子基板類、バッテリーなどの非鉄金属・レアメタル含有製品の排出が増加している。また、 中国による雑品スクラップの輸入規制の影響で、国内での処理・リサイクルの必要性が上昇している。処理量が増加するリサイクル分野でも省CO2化が必要であることから、革新的な新技術の導入により破砕・選別や金属回収のエネルギー使用量を削減し、さらに原料輸送や素材製造のエネルギー投入量を削減する。
本事業では、省エネ型リサイクルに係る技術・システムの実証・事業性評価を委託事業により実施し、脱炭素型金属リサイクルシステムの社会実装化を進める。</t>
    <rPh sb="31" eb="33">
      <t>ドウニュウ</t>
    </rPh>
    <rPh sb="34" eb="35">
      <t>トモナ</t>
    </rPh>
    <rPh sb="224" eb="225">
      <t>ホン</t>
    </rPh>
    <rPh sb="225" eb="227">
      <t>ジギョウ</t>
    </rPh>
    <phoneticPr fontId="5"/>
  </si>
  <si>
    <t>二酸化炭素排出抑制対策事業等委託費</t>
    <rPh sb="0" eb="3">
      <t>ニサンカ</t>
    </rPh>
    <rPh sb="3" eb="5">
      <t>タンソ</t>
    </rPh>
    <rPh sb="5" eb="7">
      <t>ハイシュツ</t>
    </rPh>
    <rPh sb="7" eb="9">
      <t>ヨクセイ</t>
    </rPh>
    <rPh sb="9" eb="11">
      <t>タイサク</t>
    </rPh>
    <rPh sb="11" eb="14">
      <t>ジギョウナド</t>
    </rPh>
    <rPh sb="14" eb="16">
      <t>イタク</t>
    </rPh>
    <rPh sb="16" eb="17">
      <t>ヒ</t>
    </rPh>
    <phoneticPr fontId="5"/>
  </si>
  <si>
    <t>実証が終了した事業のうち事業化に着手するものの割合</t>
    <rPh sb="0" eb="2">
      <t>ジッショウ</t>
    </rPh>
    <rPh sb="3" eb="5">
      <t>シュウリョウ</t>
    </rPh>
    <rPh sb="7" eb="9">
      <t>ジギョウ</t>
    </rPh>
    <rPh sb="12" eb="14">
      <t>ジギョウ</t>
    </rPh>
    <rPh sb="23" eb="25">
      <t>ワリアイ</t>
    </rPh>
    <phoneticPr fontId="5"/>
  </si>
  <si>
    <t>％</t>
    <phoneticPr fontId="5"/>
  </si>
  <si>
    <t>％</t>
    <phoneticPr fontId="5"/>
  </si>
  <si>
    <t>委託事業実施件数</t>
    <phoneticPr fontId="5"/>
  </si>
  <si>
    <t>執行額／委託事業実施件数　　　　　　　　　　　　</t>
    <phoneticPr fontId="5"/>
  </si>
  <si>
    <t>１．地球温暖化対策の推進</t>
    <phoneticPr fontId="5"/>
  </si>
  <si>
    <t>-</t>
    <phoneticPr fontId="5"/>
  </si>
  <si>
    <t>環境省</t>
  </si>
  <si>
    <t>室長　冨安　健一郎</t>
    <rPh sb="0" eb="2">
      <t>シツチョウ</t>
    </rPh>
    <rPh sb="3" eb="5">
      <t>トミヤス</t>
    </rPh>
    <rPh sb="6" eb="9">
      <t>ケンイチロウ</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</si>
  <si>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</si>
  <si>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</si>
  <si>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</si>
  <si>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</si>
  <si>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</si>
  <si>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</si>
  <si>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</si>
  <si>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</si>
  <si>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</si>
  <si>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</si>
  <si>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</si>
  <si>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</si>
  <si>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</si>
  <si>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百万円/件</t>
    <rPh sb="0" eb="3">
      <t>ヒャクマンエン</t>
    </rPh>
    <rPh sb="4" eb="5">
      <t>ケン</t>
    </rPh>
    <phoneticPr fontId="5"/>
  </si>
  <si>
    <t>百万円/件</t>
    <rPh sb="0" eb="3">
      <t>ヒャクマンエン</t>
    </rPh>
    <rPh sb="4" eb="5">
      <t>ケン</t>
    </rPh>
    <phoneticPr fontId="5"/>
  </si>
  <si>
    <t>-</t>
    <phoneticPr fontId="5"/>
  </si>
  <si>
    <t>-</t>
    <phoneticPr fontId="5"/>
  </si>
  <si>
    <t>-</t>
    <phoneticPr fontId="5"/>
  </si>
  <si>
    <t>-</t>
    <phoneticPr fontId="5"/>
  </si>
  <si>
    <t>-</t>
    <phoneticPr fontId="5"/>
  </si>
  <si>
    <t>-</t>
    <phoneticPr fontId="5"/>
  </si>
  <si>
    <t>-</t>
    <phoneticPr fontId="5"/>
  </si>
  <si>
    <t>‐</t>
  </si>
  <si>
    <t>無</t>
  </si>
  <si>
    <t>経済産業省</t>
  </si>
  <si>
    <t>資源循環システム高度化促進事業</t>
    <phoneticPr fontId="5"/>
  </si>
  <si>
    <t>予算の範囲内で効率的・効果的に成果が得られるよう適切な事業の実施に努める。</t>
    <rPh sb="0" eb="2">
      <t>ヨサン</t>
    </rPh>
    <rPh sb="3" eb="6">
      <t>ハンイナイ</t>
    </rPh>
    <rPh sb="7" eb="10">
      <t>コウリツテキ</t>
    </rPh>
    <rPh sb="11" eb="14">
      <t>コウカテキ</t>
    </rPh>
    <rPh sb="15" eb="17">
      <t>セイカ</t>
    </rPh>
    <rPh sb="18" eb="19">
      <t>エ</t>
    </rPh>
    <rPh sb="24" eb="26">
      <t>テキセツ</t>
    </rPh>
    <rPh sb="27" eb="29">
      <t>ジギョウ</t>
    </rPh>
    <rPh sb="30" eb="32">
      <t>ジッシ</t>
    </rPh>
    <rPh sb="33" eb="34">
      <t>ツト</t>
    </rPh>
    <phoneticPr fontId="5"/>
  </si>
  <si>
    <t>経済産業省は、廃小型家電製品などの新たなリサイクル技術の開発や動静脈連携システムの開発を行うもの。
環境省は、IoT機器、バッテリーなどの近年増加傾向にある電子製品を主な対象として、既に開発されたリサイクル技術・システムの早期社会実装に向けた実証を行うもの。</t>
    <phoneticPr fontId="5"/>
  </si>
  <si>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phoneticPr fontId="5"/>
  </si>
  <si>
    <t>エネルギー起源二酸化炭素の排出量（CO2換算トン）</t>
    <phoneticPr fontId="5"/>
  </si>
  <si>
    <t>万t-CO2/年</t>
    <rPh sb="0" eb="1">
      <t>マン</t>
    </rPh>
    <rPh sb="7" eb="8">
      <t>ネン</t>
    </rPh>
    <phoneticPr fontId="5"/>
  </si>
  <si>
    <t>-</t>
    <phoneticPr fontId="5"/>
  </si>
  <si>
    <t>民間の自主的な取組だけでは十分に進まない脱炭素型金属リサイクルシステムの社会実装を国の主導により強力に進めることにより、当該技術の早期の社会導入によるCO2排出量の削減に寄与する。</t>
    <rPh sb="20" eb="21">
      <t>ダツ</t>
    </rPh>
    <rPh sb="21" eb="23">
      <t>タンソ</t>
    </rPh>
    <rPh sb="23" eb="24">
      <t>ガタ</t>
    </rPh>
    <rPh sb="24" eb="26">
      <t>キンゾク</t>
    </rPh>
    <rPh sb="36" eb="38">
      <t>シャカイ</t>
    </rPh>
    <rPh sb="38" eb="40">
      <t>ジッソウ</t>
    </rPh>
    <phoneticPr fontId="5"/>
  </si>
  <si>
    <t>特定の地域のみの課題ではないため地方自治体ではなく国で行う必要がある事業であり、事業化リスクを伴う研究開発事業の支援かつ実用化の加速化を図るものであることから、民間に委ねることができない。</t>
    <rPh sb="16" eb="18">
      <t>チホウ</t>
    </rPh>
    <rPh sb="18" eb="21">
      <t>ジチタイ</t>
    </rPh>
    <rPh sb="40" eb="42">
      <t>ジギョウ</t>
    </rPh>
    <rPh sb="42" eb="43">
      <t>カ</t>
    </rPh>
    <rPh sb="47" eb="48">
      <t>トモナ</t>
    </rPh>
    <rPh sb="49" eb="51">
      <t>ケンキュウ</t>
    </rPh>
    <rPh sb="51" eb="53">
      <t>カイハツ</t>
    </rPh>
    <rPh sb="53" eb="55">
      <t>ジギョウ</t>
    </rPh>
    <rPh sb="56" eb="58">
      <t>シエン</t>
    </rPh>
    <rPh sb="60" eb="63">
      <t>ジツヨウカ</t>
    </rPh>
    <rPh sb="64" eb="66">
      <t>カソク</t>
    </rPh>
    <rPh sb="66" eb="67">
      <t>カ</t>
    </rPh>
    <rPh sb="68" eb="69">
      <t>ハカ</t>
    </rPh>
    <rPh sb="80" eb="82">
      <t>ミンカン</t>
    </rPh>
    <rPh sb="83" eb="84">
      <t>ユダ</t>
    </rPh>
    <phoneticPr fontId="5"/>
  </si>
  <si>
    <t>-</t>
    <phoneticPr fontId="5"/>
  </si>
  <si>
    <t>-</t>
    <phoneticPr fontId="5"/>
  </si>
  <si>
    <t>-</t>
    <phoneticPr fontId="5"/>
  </si>
  <si>
    <t>-</t>
    <phoneticPr fontId="5"/>
  </si>
  <si>
    <t>電子基板等の排出増加、中国ショックを踏まえた国内でのリサイクル体制の構築、人手不足緩和、国内装置産業の育成は、国民や社会のニーズを的確に反映している。</t>
    <rPh sb="0" eb="2">
      <t>デンシ</t>
    </rPh>
    <rPh sb="2" eb="4">
      <t>キバン</t>
    </rPh>
    <rPh sb="4" eb="5">
      <t>トウ</t>
    </rPh>
    <rPh sb="6" eb="8">
      <t>ハイシュツ</t>
    </rPh>
    <rPh sb="8" eb="10">
      <t>ゾウカ</t>
    </rPh>
    <rPh sb="11" eb="13">
      <t>チュウゴク</t>
    </rPh>
    <rPh sb="18" eb="19">
      <t>フ</t>
    </rPh>
    <rPh sb="22" eb="24">
      <t>コクナイ</t>
    </rPh>
    <rPh sb="31" eb="33">
      <t>タイセイ</t>
    </rPh>
    <rPh sb="34" eb="36">
      <t>コウチク</t>
    </rPh>
    <rPh sb="37" eb="39">
      <t>ヒトデ</t>
    </rPh>
    <rPh sb="39" eb="41">
      <t>ブソク</t>
    </rPh>
    <rPh sb="41" eb="43">
      <t>カンワ</t>
    </rPh>
    <rPh sb="44" eb="46">
      <t>コクナイ</t>
    </rPh>
    <rPh sb="46" eb="48">
      <t>ソウチ</t>
    </rPh>
    <rPh sb="48" eb="50">
      <t>サンギョウ</t>
    </rPh>
    <rPh sb="51" eb="53">
      <t>イクセイ</t>
    </rPh>
    <rPh sb="55" eb="57">
      <t>コクミン</t>
    </rPh>
    <rPh sb="58" eb="60">
      <t>シャカイ</t>
    </rPh>
    <rPh sb="65" eb="67">
      <t>テキカク</t>
    </rPh>
    <rPh sb="68" eb="70">
      <t>ハンエイ</t>
    </rPh>
    <phoneticPr fontId="5"/>
  </si>
  <si>
    <t>技術を向上させることによって省エネルギーかつ経済的にリサイクルができるシステムを構築するという点で、必要かつ適切な事業である。また、規制や基礎研究は政策ニーズに照らしてふさわしくなく、実証事業により広く金属リサイクル全体に対してアプローチすることが重要。</t>
    <rPh sb="0" eb="2">
      <t>ギジュツ</t>
    </rPh>
    <rPh sb="3" eb="5">
      <t>コウジョウ</t>
    </rPh>
    <rPh sb="14" eb="15">
      <t>ショウ</t>
    </rPh>
    <rPh sb="22" eb="25">
      <t>ケイザイテキ</t>
    </rPh>
    <rPh sb="40" eb="42">
      <t>コウチク</t>
    </rPh>
    <rPh sb="47" eb="48">
      <t>テン</t>
    </rPh>
    <rPh sb="50" eb="52">
      <t>ヒツヨウ</t>
    </rPh>
    <rPh sb="54" eb="56">
      <t>テキセツ</t>
    </rPh>
    <rPh sb="57" eb="59">
      <t>ジギョウ</t>
    </rPh>
    <rPh sb="66" eb="68">
      <t>キセイ</t>
    </rPh>
    <rPh sb="69" eb="71">
      <t>キソ</t>
    </rPh>
    <rPh sb="71" eb="73">
      <t>ケンキュウ</t>
    </rPh>
    <rPh sb="74" eb="76">
      <t>セイサク</t>
    </rPh>
    <rPh sb="80" eb="81">
      <t>テ</t>
    </rPh>
    <rPh sb="92" eb="94">
      <t>ジッショウ</t>
    </rPh>
    <rPh sb="94" eb="96">
      <t>ジギョウ</t>
    </rPh>
    <rPh sb="99" eb="100">
      <t>ヒロ</t>
    </rPh>
    <rPh sb="101" eb="103">
      <t>キンゾク</t>
    </rPh>
    <rPh sb="108" eb="110">
      <t>ゼンタイ</t>
    </rPh>
    <rPh sb="111" eb="112">
      <t>タイ</t>
    </rPh>
    <rPh sb="124" eb="126">
      <t>ジュウヨウ</t>
    </rPh>
    <phoneticPr fontId="5"/>
  </si>
  <si>
    <t>-</t>
    <phoneticPr fontId="5"/>
  </si>
  <si>
    <t>-</t>
    <phoneticPr fontId="5"/>
  </si>
  <si>
    <t>第四次循環型社会形成推進計画、未来投資戦略2019</t>
    <rPh sb="0" eb="1">
      <t>ダイ</t>
    </rPh>
    <rPh sb="1" eb="3">
      <t>ヨジ</t>
    </rPh>
    <rPh sb="3" eb="6">
      <t>ジュンカンガタ</t>
    </rPh>
    <rPh sb="6" eb="8">
      <t>シャカイ</t>
    </rPh>
    <rPh sb="8" eb="10">
      <t>ケイセイ</t>
    </rPh>
    <rPh sb="10" eb="12">
      <t>スイシン</t>
    </rPh>
    <rPh sb="12" eb="14">
      <t>ケイカク</t>
    </rPh>
    <rPh sb="15" eb="17">
      <t>ミライ</t>
    </rPh>
    <rPh sb="17" eb="19">
      <t>トウシ</t>
    </rPh>
    <rPh sb="19" eb="21">
      <t>センリャク</t>
    </rPh>
    <phoneticPr fontId="5"/>
  </si>
  <si>
    <t>脱炭素型金属リサイクルシステムの早期社会実装化に向けた実証事業</t>
    <phoneticPr fontId="5"/>
  </si>
  <si>
    <t>「新しい日本のための優先課題枠」341.679</t>
    <phoneticPr fontId="5"/>
  </si>
  <si>
    <t>半数以上の事業が実証終了後３年程度以内に事業化に着手する。</t>
    <rPh sb="0" eb="2">
      <t>ハンスウ</t>
    </rPh>
    <rPh sb="2" eb="4">
      <t>イジョウ</t>
    </rPh>
    <rPh sb="5" eb="7">
      <t>ジギョウ</t>
    </rPh>
    <rPh sb="8" eb="10">
      <t>ジッショウ</t>
    </rPh>
    <rPh sb="10" eb="13">
      <t>シュウリョウゴ</t>
    </rPh>
    <rPh sb="14" eb="15">
      <t>ネン</t>
    </rPh>
    <rPh sb="15" eb="17">
      <t>テイド</t>
    </rPh>
    <rPh sb="17" eb="19">
      <t>イナイ</t>
    </rPh>
    <rPh sb="20" eb="23">
      <t>ジギョウカ</t>
    </rPh>
    <rPh sb="24" eb="26">
      <t>チャクシュ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</si>
</sst>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145869</xdr:colOff>
      <xdr:row>740</xdr:row>
      <xdr:rowOff>205946</xdr:rowOff>
    </xdr:from>
    <xdr:to>
      <xdr:col>44</xdr:col>
      <xdr:colOff>16619</xdr:colOff>
      <xdr:row>752</xdr:row>
      <xdr:rowOff>197365</xdr:rowOff>
    </xdr:to>
    <xdr:grpSp>
      <xdr:nvGrpSpPr>
        <xdr:cNvPr id="39" name="グループ化 38"/>
        <xdr:cNvGrpSpPr/>
      </xdr:nvGrpSpPr>
      <xdr:grpSpPr>
        <a:xfrm>
          <a:off x="2823166" y="45398210"/>
          <a:ext cx="6255075" cy="3904391"/>
          <a:chOff x="2344098" y="45368804"/>
          <a:chExt cx="5457034" cy="3955878"/>
        </a:xfrm>
      </xdr:grpSpPr>
      <xdr:sp macro="" textlink="">
        <xdr:nvSpPr>
          <xdr:cNvPr id="40" name="テキスト ボックス 39"/>
          <xdr:cNvSpPr txBox="1"/>
        </xdr:nvSpPr>
        <xdr:spPr>
          <a:xfrm>
            <a:off x="3215763" y="45368804"/>
            <a:ext cx="3513141" cy="11965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r>
              <a:rPr kumimoji="1" lang="ja-JP" altLang="en-US" sz="1600"/>
              <a:t>環境省</a:t>
            </a:r>
            <a:endParaRPr kumimoji="1" lang="en-US" altLang="ja-JP" sz="1600"/>
          </a:p>
          <a:p>
            <a:r>
              <a:rPr kumimoji="1" lang="ja-JP" altLang="en-US" sz="1400"/>
              <a:t>事業名：脱炭素型金属リサイクルシステムの</a:t>
            </a:r>
            <a:endParaRPr kumimoji="1" lang="en-US" altLang="ja-JP" sz="1400"/>
          </a:p>
          <a:p>
            <a:r>
              <a:rPr kumimoji="1" lang="ja-JP" altLang="en-US" sz="1400"/>
              <a:t>　　　　　早期社会実装化に向けた実証事業</a:t>
            </a:r>
            <a:endParaRPr kumimoji="1" lang="en-US" altLang="ja-JP" sz="1400"/>
          </a:p>
          <a:p>
            <a:r>
              <a:rPr kumimoji="1" lang="ja-JP" altLang="en-US" sz="1400"/>
              <a:t>執行額：</a:t>
            </a:r>
            <a:r>
              <a:rPr kumimoji="1" lang="en-US" altLang="ja-JP" sz="1400"/>
              <a:t>3,500</a:t>
            </a:r>
            <a:r>
              <a:rPr kumimoji="1" lang="ja-JP" altLang="en-US" sz="1400"/>
              <a:t>百万円</a:t>
            </a:r>
          </a:p>
        </xdr:txBody>
      </xdr:sp>
      <xdr:sp macro="" textlink="">
        <xdr:nvSpPr>
          <xdr:cNvPr id="42" name="テキスト ボックス 41"/>
          <xdr:cNvSpPr txBox="1"/>
        </xdr:nvSpPr>
        <xdr:spPr>
          <a:xfrm>
            <a:off x="2344098" y="48274905"/>
            <a:ext cx="1836351" cy="10497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en-US" altLang="ja-JP" sz="1400"/>
              <a:t>A.</a:t>
            </a:r>
            <a:r>
              <a:rPr kumimoji="1" lang="ja-JP" altLang="en-US" sz="1400"/>
              <a:t>実証事業者</a:t>
            </a:r>
            <a:endParaRPr kumimoji="1" lang="en-US" altLang="ja-JP" sz="1400"/>
          </a:p>
          <a:p>
            <a:r>
              <a:rPr kumimoji="1" lang="ja-JP" altLang="en-US" sz="1400"/>
              <a:t>（採択事業者：</a:t>
            </a:r>
            <a:r>
              <a:rPr kumimoji="1" lang="en-US" altLang="ja-JP" sz="1400"/>
              <a:t>35</a:t>
            </a:r>
            <a:r>
              <a:rPr kumimoji="1" lang="ja-JP" altLang="en-US" sz="1400"/>
              <a:t>件）</a:t>
            </a:r>
            <a:endParaRPr kumimoji="1" lang="en-US" altLang="ja-JP" sz="1400"/>
          </a:p>
          <a:p>
            <a:r>
              <a:rPr kumimoji="1" lang="ja-JP" altLang="en-US" sz="1400"/>
              <a:t>執行額：</a:t>
            </a:r>
            <a:r>
              <a:rPr kumimoji="1" lang="en-US" altLang="ja-JP" sz="1400"/>
              <a:t>3,440</a:t>
            </a:r>
            <a:r>
              <a:rPr kumimoji="1" lang="ja-JP" altLang="en-US" sz="1400"/>
              <a:t>百万円</a:t>
            </a:r>
            <a:endParaRPr kumimoji="1" lang="en-US" altLang="ja-JP" sz="1400"/>
          </a:p>
        </xdr:txBody>
      </xdr:sp>
      <xdr:sp macro="" textlink="">
        <xdr:nvSpPr>
          <xdr:cNvPr id="43" name="テキスト ボックス 42"/>
          <xdr:cNvSpPr txBox="1"/>
        </xdr:nvSpPr>
        <xdr:spPr>
          <a:xfrm>
            <a:off x="5944915" y="48272466"/>
            <a:ext cx="1599331" cy="8634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en-US" altLang="ja-JP" sz="1400"/>
              <a:t>B. </a:t>
            </a:r>
            <a:r>
              <a:rPr kumimoji="1" lang="ja-JP" altLang="en-US" sz="1400"/>
              <a:t>民間事業者</a:t>
            </a:r>
            <a:endParaRPr kumimoji="1" lang="en-US" altLang="ja-JP" sz="1400"/>
          </a:p>
          <a:p>
            <a:r>
              <a:rPr kumimoji="1" lang="ja-JP" altLang="en-US" sz="1400"/>
              <a:t>執行額：</a:t>
            </a:r>
            <a:r>
              <a:rPr kumimoji="1" lang="en-US" altLang="ja-JP" sz="1400"/>
              <a:t>60</a:t>
            </a:r>
            <a:r>
              <a:rPr kumimoji="1" lang="ja-JP" altLang="en-US" sz="1400"/>
              <a:t>百万円</a:t>
            </a:r>
            <a:endParaRPr kumimoji="1" lang="en-US" altLang="ja-JP" sz="1400"/>
          </a:p>
        </xdr:txBody>
      </xdr:sp>
      <xdr:cxnSp macro="">
        <xdr:nvCxnSpPr>
          <xdr:cNvPr id="44" name="直線矢印コネクタ 43"/>
          <xdr:cNvCxnSpPr/>
        </xdr:nvCxnSpPr>
        <xdr:spPr>
          <a:xfrm flipH="1">
            <a:off x="6713441" y="47538217"/>
            <a:ext cx="0" cy="3634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a:off x="3290512" y="47524609"/>
            <a:ext cx="3428028" cy="72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6" name="直線コネクタ 45"/>
          <xdr:cNvCxnSpPr/>
        </xdr:nvCxnSpPr>
        <xdr:spPr>
          <a:xfrm>
            <a:off x="4978073" y="46555120"/>
            <a:ext cx="326" cy="95981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7" name="テキスト ボックス 46"/>
          <xdr:cNvSpPr txBox="1"/>
        </xdr:nvSpPr>
        <xdr:spPr>
          <a:xfrm>
            <a:off x="5769807" y="47972135"/>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sp macro="" textlink="">
        <xdr:nvSpPr>
          <xdr:cNvPr id="48" name="テキスト ボックス 47"/>
          <xdr:cNvSpPr txBox="1"/>
        </xdr:nvSpPr>
        <xdr:spPr>
          <a:xfrm>
            <a:off x="2572433" y="47982205"/>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grpSp>
    <xdr:clientData/>
  </xdr:twoCellAnchor>
  <xdr:twoCellAnchor>
    <xdr:from>
      <xdr:col>19</xdr:col>
      <xdr:colOff>8576</xdr:colOff>
      <xdr:row>746</xdr:row>
      <xdr:rowOff>248852</xdr:rowOff>
    </xdr:from>
    <xdr:to>
      <xdr:col>19</xdr:col>
      <xdr:colOff>8576</xdr:colOff>
      <xdr:row>747</xdr:row>
      <xdr:rowOff>260488</xdr:rowOff>
    </xdr:to>
    <xdr:cxnSp macro="">
      <xdr:nvCxnSpPr>
        <xdr:cNvPr id="59" name="直線矢印コネクタ 58"/>
        <xdr:cNvCxnSpPr/>
      </xdr:nvCxnSpPr>
      <xdr:spPr>
        <a:xfrm flipH="1">
          <a:off x="3432427" y="47204528"/>
          <a:ext cx="0" cy="3634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4" zoomScaleNormal="75" zoomScaleSheetLayoutView="74"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13</v>
      </c>
      <c r="AT2" s="925"/>
      <c r="AU2" s="925"/>
      <c r="AV2" s="42"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494</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539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480</v>
      </c>
      <c r="H5" s="825"/>
      <c r="I5" s="825"/>
      <c r="J5" s="825"/>
      <c r="K5" s="825"/>
      <c r="L5" s="825"/>
      <c r="M5" s="826" t="s">
        <v>65</v>
      </c>
      <c r="N5" s="827"/>
      <c r="O5" s="827"/>
      <c r="P5" s="827"/>
      <c r="Q5" s="827"/>
      <c r="R5" s="828"/>
      <c r="S5" s="829" t="s">
        <v>86</v>
      </c>
      <c r="T5" s="825"/>
      <c r="U5" s="825"/>
      <c r="V5" s="825"/>
      <c r="W5" s="825"/>
      <c r="X5" s="830"/>
      <c r="Y5" s="683" t="s">
        <v>3</v>
      </c>
      <c r="Z5" s="528"/>
      <c r="AA5" s="528"/>
      <c r="AB5" s="528"/>
      <c r="AC5" s="528"/>
      <c r="AD5" s="529"/>
      <c r="AE5" s="684" t="s">
        <v>482</v>
      </c>
      <c r="AF5" s="684"/>
      <c r="AG5" s="684"/>
      <c r="AH5" s="684"/>
      <c r="AI5" s="684"/>
      <c r="AJ5" s="684"/>
      <c r="AK5" s="684"/>
      <c r="AL5" s="684"/>
      <c r="AM5" s="684"/>
      <c r="AN5" s="684"/>
      <c r="AO5" s="684"/>
      <c r="AP5" s="685"/>
      <c r="AQ5" s="686" t="s">
        <v>495</v>
      </c>
      <c r="AR5" s="687"/>
      <c r="AS5" s="687"/>
      <c r="AT5" s="687"/>
      <c r="AU5" s="687"/>
      <c r="AV5" s="687"/>
      <c r="AW5" s="687"/>
      <c r="AX5" s="688"/>
    </row>
    <row r="6" spans="1:50" ht="39" customHeight="1" x14ac:dyDescent="0.15">
      <c r="A6" s="691" t="s">
        <v>4</v>
      </c>
      <c r="B6" s="692"/>
      <c r="C6" s="692"/>
      <c r="D6" s="692"/>
      <c r="E6" s="692"/>
      <c r="F6" s="692"/>
      <c r="G6" s="380" t="str">
        <f>入力規則等!F39</f>
        <v>エネルギー対策特別会計エネルギー需給勘定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0" t="s">
        <v>22</v>
      </c>
      <c r="B7" s="481"/>
      <c r="C7" s="481"/>
      <c r="D7" s="481"/>
      <c r="E7" s="481"/>
      <c r="F7" s="482"/>
      <c r="G7" s="483" t="s">
        <v>483</v>
      </c>
      <c r="H7" s="484"/>
      <c r="I7" s="484"/>
      <c r="J7" s="484"/>
      <c r="K7" s="484"/>
      <c r="L7" s="484"/>
      <c r="M7" s="484"/>
      <c r="N7" s="484"/>
      <c r="O7" s="484"/>
      <c r="P7" s="484"/>
      <c r="Q7" s="484"/>
      <c r="R7" s="484"/>
      <c r="S7" s="484"/>
      <c r="T7" s="484"/>
      <c r="U7" s="484"/>
      <c r="V7" s="484"/>
      <c r="W7" s="484"/>
      <c r="X7" s="485"/>
      <c r="Y7" s="907" t="s">
        <v>433</v>
      </c>
      <c r="Z7" s="428"/>
      <c r="AA7" s="428"/>
      <c r="AB7" s="428"/>
      <c r="AC7" s="428"/>
      <c r="AD7" s="908"/>
      <c r="AE7" s="897" t="s">
        <v>538</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0" t="s">
        <v>329</v>
      </c>
      <c r="B8" s="481"/>
      <c r="C8" s="481"/>
      <c r="D8" s="481"/>
      <c r="E8" s="481"/>
      <c r="F8" s="482"/>
      <c r="G8" s="926" t="str">
        <f>入力規則等!A28</f>
        <v>地球温暖化対策</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エネルギー対策</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484</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485</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498</v>
      </c>
      <c r="Q13" s="643"/>
      <c r="R13" s="643"/>
      <c r="S13" s="643"/>
      <c r="T13" s="643"/>
      <c r="U13" s="643"/>
      <c r="V13" s="644"/>
      <c r="W13" s="642" t="s">
        <v>500</v>
      </c>
      <c r="X13" s="643"/>
      <c r="Y13" s="643"/>
      <c r="Z13" s="643"/>
      <c r="AA13" s="643"/>
      <c r="AB13" s="643"/>
      <c r="AC13" s="644"/>
      <c r="AD13" s="642" t="s">
        <v>503</v>
      </c>
      <c r="AE13" s="643"/>
      <c r="AF13" s="643"/>
      <c r="AG13" s="643"/>
      <c r="AH13" s="643"/>
      <c r="AI13" s="643"/>
      <c r="AJ13" s="644"/>
      <c r="AK13" s="642" t="s">
        <v>499</v>
      </c>
      <c r="AL13" s="643"/>
      <c r="AM13" s="643"/>
      <c r="AN13" s="643"/>
      <c r="AO13" s="643"/>
      <c r="AP13" s="643"/>
      <c r="AQ13" s="644"/>
      <c r="AR13" s="904">
        <v>3500</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499</v>
      </c>
      <c r="Q14" s="643"/>
      <c r="R14" s="643"/>
      <c r="S14" s="643"/>
      <c r="T14" s="643"/>
      <c r="U14" s="643"/>
      <c r="V14" s="644"/>
      <c r="W14" s="642" t="s">
        <v>498</v>
      </c>
      <c r="X14" s="643"/>
      <c r="Y14" s="643"/>
      <c r="Z14" s="643"/>
      <c r="AA14" s="643"/>
      <c r="AB14" s="643"/>
      <c r="AC14" s="644"/>
      <c r="AD14" s="642" t="s">
        <v>498</v>
      </c>
      <c r="AE14" s="643"/>
      <c r="AF14" s="643"/>
      <c r="AG14" s="643"/>
      <c r="AH14" s="643"/>
      <c r="AI14" s="643"/>
      <c r="AJ14" s="644"/>
      <c r="AK14" s="642" t="s">
        <v>498</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500</v>
      </c>
      <c r="Q15" s="643"/>
      <c r="R15" s="643"/>
      <c r="S15" s="643"/>
      <c r="T15" s="643"/>
      <c r="U15" s="643"/>
      <c r="V15" s="644"/>
      <c r="W15" s="642" t="s">
        <v>502</v>
      </c>
      <c r="X15" s="643"/>
      <c r="Y15" s="643"/>
      <c r="Z15" s="643"/>
      <c r="AA15" s="643"/>
      <c r="AB15" s="643"/>
      <c r="AC15" s="644"/>
      <c r="AD15" s="642" t="s">
        <v>498</v>
      </c>
      <c r="AE15" s="643"/>
      <c r="AF15" s="643"/>
      <c r="AG15" s="643"/>
      <c r="AH15" s="643"/>
      <c r="AI15" s="643"/>
      <c r="AJ15" s="644"/>
      <c r="AK15" s="642" t="s">
        <v>498</v>
      </c>
      <c r="AL15" s="643"/>
      <c r="AM15" s="643"/>
      <c r="AN15" s="643"/>
      <c r="AO15" s="643"/>
      <c r="AP15" s="643"/>
      <c r="AQ15" s="644"/>
      <c r="AR15" s="642" t="s">
        <v>504</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501</v>
      </c>
      <c r="Q16" s="643"/>
      <c r="R16" s="643"/>
      <c r="S16" s="643"/>
      <c r="T16" s="643"/>
      <c r="U16" s="643"/>
      <c r="V16" s="644"/>
      <c r="W16" s="642" t="s">
        <v>498</v>
      </c>
      <c r="X16" s="643"/>
      <c r="Y16" s="643"/>
      <c r="Z16" s="643"/>
      <c r="AA16" s="643"/>
      <c r="AB16" s="643"/>
      <c r="AC16" s="644"/>
      <c r="AD16" s="642" t="s">
        <v>498</v>
      </c>
      <c r="AE16" s="643"/>
      <c r="AF16" s="643"/>
      <c r="AG16" s="643"/>
      <c r="AH16" s="643"/>
      <c r="AI16" s="643"/>
      <c r="AJ16" s="644"/>
      <c r="AK16" s="642" t="s">
        <v>498</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498</v>
      </c>
      <c r="Q17" s="643"/>
      <c r="R17" s="643"/>
      <c r="S17" s="643"/>
      <c r="T17" s="643"/>
      <c r="U17" s="643"/>
      <c r="V17" s="644"/>
      <c r="W17" s="642" t="s">
        <v>498</v>
      </c>
      <c r="X17" s="643"/>
      <c r="Y17" s="643"/>
      <c r="Z17" s="643"/>
      <c r="AA17" s="643"/>
      <c r="AB17" s="643"/>
      <c r="AC17" s="644"/>
      <c r="AD17" s="642" t="s">
        <v>498</v>
      </c>
      <c r="AE17" s="643"/>
      <c r="AF17" s="643"/>
      <c r="AG17" s="643"/>
      <c r="AH17" s="643"/>
      <c r="AI17" s="643"/>
      <c r="AJ17" s="644"/>
      <c r="AK17" s="642" t="s">
        <v>498</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3500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0</v>
      </c>
      <c r="Q19" s="643"/>
      <c r="R19" s="643"/>
      <c r="S19" s="643"/>
      <c r="T19" s="643"/>
      <c r="U19" s="643"/>
      <c r="V19" s="644"/>
      <c r="W19" s="642">
        <v>0</v>
      </c>
      <c r="X19" s="643"/>
      <c r="Y19" s="643"/>
      <c r="Z19" s="643"/>
      <c r="AA19" s="643"/>
      <c r="AB19" s="643"/>
      <c r="AC19" s="644"/>
      <c r="AD19" s="642">
        <v>0</v>
      </c>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31"/>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37" t="s">
        <v>486</v>
      </c>
      <c r="H23" s="938"/>
      <c r="I23" s="938"/>
      <c r="J23" s="938"/>
      <c r="K23" s="938"/>
      <c r="L23" s="938"/>
      <c r="M23" s="938"/>
      <c r="N23" s="938"/>
      <c r="O23" s="939"/>
      <c r="P23" s="904" t="s">
        <v>498</v>
      </c>
      <c r="Q23" s="905"/>
      <c r="R23" s="905"/>
      <c r="S23" s="905"/>
      <c r="T23" s="905"/>
      <c r="U23" s="905"/>
      <c r="V23" s="922"/>
      <c r="W23" s="904">
        <v>3500</v>
      </c>
      <c r="X23" s="905"/>
      <c r="Y23" s="905"/>
      <c r="Z23" s="905"/>
      <c r="AA23" s="905"/>
      <c r="AB23" s="905"/>
      <c r="AC23" s="922"/>
      <c r="AD23" s="959" t="s">
        <v>540</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c r="H24" s="941"/>
      <c r="I24" s="941"/>
      <c r="J24" s="941"/>
      <c r="K24" s="941"/>
      <c r="L24" s="941"/>
      <c r="M24" s="941"/>
      <c r="N24" s="941"/>
      <c r="O24" s="942"/>
      <c r="P24" s="642"/>
      <c r="Q24" s="643"/>
      <c r="R24" s="643"/>
      <c r="S24" s="643"/>
      <c r="T24" s="643"/>
      <c r="U24" s="643"/>
      <c r="V24" s="644"/>
      <c r="W24" s="642"/>
      <c r="X24" s="643"/>
      <c r="Y24" s="643"/>
      <c r="Z24" s="643"/>
      <c r="AA24" s="643"/>
      <c r="AB24" s="643"/>
      <c r="AC24" s="64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c r="H25" s="941"/>
      <c r="I25" s="941"/>
      <c r="J25" s="941"/>
      <c r="K25" s="941"/>
      <c r="L25" s="941"/>
      <c r="M25" s="941"/>
      <c r="N25" s="941"/>
      <c r="O25" s="942"/>
      <c r="P25" s="642"/>
      <c r="Q25" s="643"/>
      <c r="R25" s="643"/>
      <c r="S25" s="643"/>
      <c r="T25" s="643"/>
      <c r="U25" s="643"/>
      <c r="V25" s="644"/>
      <c r="W25" s="642"/>
      <c r="X25" s="643"/>
      <c r="Y25" s="643"/>
      <c r="Z25" s="643"/>
      <c r="AA25" s="643"/>
      <c r="AB25" s="643"/>
      <c r="AC25" s="64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c r="H26" s="941"/>
      <c r="I26" s="941"/>
      <c r="J26" s="941"/>
      <c r="K26" s="941"/>
      <c r="L26" s="941"/>
      <c r="M26" s="941"/>
      <c r="N26" s="941"/>
      <c r="O26" s="942"/>
      <c r="P26" s="642"/>
      <c r="Q26" s="643"/>
      <c r="R26" s="643"/>
      <c r="S26" s="643"/>
      <c r="T26" s="643"/>
      <c r="U26" s="643"/>
      <c r="V26" s="644"/>
      <c r="W26" s="642"/>
      <c r="X26" s="643"/>
      <c r="Y26" s="643"/>
      <c r="Z26" s="643"/>
      <c r="AA26" s="643"/>
      <c r="AB26" s="643"/>
      <c r="AC26" s="64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c r="H27" s="941"/>
      <c r="I27" s="941"/>
      <c r="J27" s="941"/>
      <c r="K27" s="941"/>
      <c r="L27" s="941"/>
      <c r="M27" s="941"/>
      <c r="N27" s="941"/>
      <c r="O27" s="942"/>
      <c r="P27" s="642"/>
      <c r="Q27" s="643"/>
      <c r="R27" s="643"/>
      <c r="S27" s="643"/>
      <c r="T27" s="643"/>
      <c r="U27" s="643"/>
      <c r="V27" s="644"/>
      <c r="W27" s="642"/>
      <c r="X27" s="643"/>
      <c r="Y27" s="643"/>
      <c r="Z27" s="643"/>
      <c r="AA27" s="643"/>
      <c r="AB27" s="643"/>
      <c r="AC27" s="64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381</v>
      </c>
      <c r="H28" s="944"/>
      <c r="I28" s="944"/>
      <c r="J28" s="944"/>
      <c r="K28" s="944"/>
      <c r="L28" s="944"/>
      <c r="M28" s="944"/>
      <c r="N28" s="944"/>
      <c r="O28" s="945"/>
      <c r="P28" s="863" t="e">
        <f>P29-SUM(P23:P27)</f>
        <v>#VALUE!</v>
      </c>
      <c r="Q28" s="864"/>
      <c r="R28" s="864"/>
      <c r="S28" s="864"/>
      <c r="T28" s="864"/>
      <c r="U28" s="864"/>
      <c r="V28" s="865"/>
      <c r="W28" s="863">
        <f>W29-SUM(W23:W27)</f>
        <v>0</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918" t="str">
        <f>AK13</f>
        <v>-</v>
      </c>
      <c r="Q29" s="919"/>
      <c r="R29" s="919"/>
      <c r="S29" s="919"/>
      <c r="T29" s="919"/>
      <c r="U29" s="919"/>
      <c r="V29" s="920"/>
      <c r="W29" s="918">
        <f>AR13</f>
        <v>3500</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v>34</v>
      </c>
      <c r="AR31" s="185"/>
      <c r="AS31" s="118" t="s">
        <v>306</v>
      </c>
      <c r="AT31" s="119"/>
      <c r="AU31" s="184">
        <v>42</v>
      </c>
      <c r="AV31" s="184"/>
      <c r="AW31" s="383" t="s">
        <v>295</v>
      </c>
      <c r="AX31" s="384"/>
    </row>
    <row r="32" spans="1:50" ht="23.25" customHeight="1" x14ac:dyDescent="0.15">
      <c r="A32" s="388"/>
      <c r="B32" s="386"/>
      <c r="C32" s="386"/>
      <c r="D32" s="386"/>
      <c r="E32" s="386"/>
      <c r="F32" s="387"/>
      <c r="G32" s="549" t="s">
        <v>541</v>
      </c>
      <c r="H32" s="550"/>
      <c r="I32" s="550"/>
      <c r="J32" s="550"/>
      <c r="K32" s="550"/>
      <c r="L32" s="550"/>
      <c r="M32" s="550"/>
      <c r="N32" s="550"/>
      <c r="O32" s="551"/>
      <c r="P32" s="90" t="s">
        <v>487</v>
      </c>
      <c r="Q32" s="90"/>
      <c r="R32" s="90"/>
      <c r="S32" s="90"/>
      <c r="T32" s="90"/>
      <c r="U32" s="90"/>
      <c r="V32" s="90"/>
      <c r="W32" s="90"/>
      <c r="X32" s="91"/>
      <c r="Y32" s="456" t="s">
        <v>12</v>
      </c>
      <c r="Z32" s="516"/>
      <c r="AA32" s="517"/>
      <c r="AB32" s="446" t="s">
        <v>489</v>
      </c>
      <c r="AC32" s="446"/>
      <c r="AD32" s="446"/>
      <c r="AE32" s="203" t="s">
        <v>499</v>
      </c>
      <c r="AF32" s="204"/>
      <c r="AG32" s="204"/>
      <c r="AH32" s="204"/>
      <c r="AI32" s="203" t="s">
        <v>499</v>
      </c>
      <c r="AJ32" s="204"/>
      <c r="AK32" s="204"/>
      <c r="AL32" s="204"/>
      <c r="AM32" s="203" t="s">
        <v>499</v>
      </c>
      <c r="AN32" s="204"/>
      <c r="AO32" s="204"/>
      <c r="AP32" s="204"/>
      <c r="AQ32" s="325" t="s">
        <v>499</v>
      </c>
      <c r="AR32" s="192"/>
      <c r="AS32" s="192"/>
      <c r="AT32" s="326"/>
      <c r="AU32" s="204" t="s">
        <v>498</v>
      </c>
      <c r="AV32" s="204"/>
      <c r="AW32" s="204"/>
      <c r="AX32" s="206"/>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488</v>
      </c>
      <c r="AC33" s="508"/>
      <c r="AD33" s="508"/>
      <c r="AE33" s="203" t="s">
        <v>498</v>
      </c>
      <c r="AF33" s="204"/>
      <c r="AG33" s="204"/>
      <c r="AH33" s="204"/>
      <c r="AI33" s="203" t="s">
        <v>498</v>
      </c>
      <c r="AJ33" s="204"/>
      <c r="AK33" s="204"/>
      <c r="AL33" s="204"/>
      <c r="AM33" s="203" t="s">
        <v>498</v>
      </c>
      <c r="AN33" s="204"/>
      <c r="AO33" s="204"/>
      <c r="AP33" s="204"/>
      <c r="AQ33" s="325">
        <v>60</v>
      </c>
      <c r="AR33" s="192"/>
      <c r="AS33" s="192"/>
      <c r="AT33" s="326"/>
      <c r="AU33" s="204">
        <v>60</v>
      </c>
      <c r="AV33" s="204"/>
      <c r="AW33" s="204"/>
      <c r="AX33" s="206"/>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499</v>
      </c>
      <c r="AF34" s="204"/>
      <c r="AG34" s="204"/>
      <c r="AH34" s="204"/>
      <c r="AI34" s="203" t="s">
        <v>498</v>
      </c>
      <c r="AJ34" s="204"/>
      <c r="AK34" s="204"/>
      <c r="AL34" s="204"/>
      <c r="AM34" s="203" t="s">
        <v>498</v>
      </c>
      <c r="AN34" s="204"/>
      <c r="AO34" s="204"/>
      <c r="AP34" s="204"/>
      <c r="AQ34" s="325" t="s">
        <v>499</v>
      </c>
      <c r="AR34" s="192"/>
      <c r="AS34" s="192"/>
      <c r="AT34" s="326"/>
      <c r="AU34" s="204" t="s">
        <v>498</v>
      </c>
      <c r="AV34" s="204"/>
      <c r="AW34" s="204"/>
      <c r="AX34" s="206"/>
    </row>
    <row r="35" spans="1:50" ht="23.25" customHeight="1" x14ac:dyDescent="0.15">
      <c r="A35" s="211" t="s">
        <v>423</v>
      </c>
      <c r="B35" s="212"/>
      <c r="C35" s="212"/>
      <c r="D35" s="212"/>
      <c r="E35" s="212"/>
      <c r="F35" s="213"/>
      <c r="G35" s="217" t="s">
        <v>536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5"/>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5"/>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t="s">
        <v>498</v>
      </c>
      <c r="AR66" s="184"/>
      <c r="AS66" s="227" t="s">
        <v>306</v>
      </c>
      <c r="AT66" s="228"/>
      <c r="AU66" s="184" t="s">
        <v>498</v>
      </c>
      <c r="AV66" s="184"/>
      <c r="AW66" s="227" t="s">
        <v>392</v>
      </c>
      <c r="AX66" s="239"/>
    </row>
    <row r="67" spans="1:50" ht="70.5" customHeight="1" x14ac:dyDescent="0.15">
      <c r="A67" s="460"/>
      <c r="B67" s="461"/>
      <c r="C67" s="461"/>
      <c r="D67" s="461"/>
      <c r="E67" s="461"/>
      <c r="F67" s="462"/>
      <c r="G67" s="240" t="s">
        <v>307</v>
      </c>
      <c r="H67" s="243" t="s">
        <v>524</v>
      </c>
      <c r="I67" s="244"/>
      <c r="J67" s="244"/>
      <c r="K67" s="244"/>
      <c r="L67" s="244"/>
      <c r="M67" s="244"/>
      <c r="N67" s="244"/>
      <c r="O67" s="245"/>
      <c r="P67" s="243" t="s">
        <v>498</v>
      </c>
      <c r="Q67" s="244"/>
      <c r="R67" s="244"/>
      <c r="S67" s="244"/>
      <c r="T67" s="244"/>
      <c r="U67" s="244"/>
      <c r="V67" s="245"/>
      <c r="W67" s="249"/>
      <c r="X67" s="250"/>
      <c r="Y67" s="255" t="s">
        <v>12</v>
      </c>
      <c r="Z67" s="255"/>
      <c r="AA67" s="256"/>
      <c r="AB67" s="257" t="s">
        <v>413</v>
      </c>
      <c r="AC67" s="257"/>
      <c r="AD67" s="257"/>
      <c r="AE67" s="203" t="s">
        <v>498</v>
      </c>
      <c r="AF67" s="204"/>
      <c r="AG67" s="204"/>
      <c r="AH67" s="204"/>
      <c r="AI67" s="203" t="s">
        <v>498</v>
      </c>
      <c r="AJ67" s="204"/>
      <c r="AK67" s="204"/>
      <c r="AL67" s="204"/>
      <c r="AM67" s="203" t="s">
        <v>498</v>
      </c>
      <c r="AN67" s="204"/>
      <c r="AO67" s="204"/>
      <c r="AP67" s="204"/>
      <c r="AQ67" s="203" t="s">
        <v>498</v>
      </c>
      <c r="AR67" s="204"/>
      <c r="AS67" s="204"/>
      <c r="AT67" s="205"/>
      <c r="AU67" s="204" t="s">
        <v>507</v>
      </c>
      <c r="AV67" s="204"/>
      <c r="AW67" s="204"/>
      <c r="AX67" s="206"/>
    </row>
    <row r="68" spans="1:50" ht="70.5"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t="s">
        <v>498</v>
      </c>
      <c r="AF68" s="204"/>
      <c r="AG68" s="204"/>
      <c r="AH68" s="204"/>
      <c r="AI68" s="203" t="s">
        <v>498</v>
      </c>
      <c r="AJ68" s="204"/>
      <c r="AK68" s="204"/>
      <c r="AL68" s="204"/>
      <c r="AM68" s="203" t="s">
        <v>498</v>
      </c>
      <c r="AN68" s="204"/>
      <c r="AO68" s="204"/>
      <c r="AP68" s="204"/>
      <c r="AQ68" s="203" t="s">
        <v>506</v>
      </c>
      <c r="AR68" s="204"/>
      <c r="AS68" s="204"/>
      <c r="AT68" s="205"/>
      <c r="AU68" s="204" t="s">
        <v>498</v>
      </c>
      <c r="AV68" s="204"/>
      <c r="AW68" s="204"/>
      <c r="AX68" s="206"/>
    </row>
    <row r="69" spans="1:50" ht="70.5"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t="s">
        <v>499</v>
      </c>
      <c r="AF69" s="259"/>
      <c r="AG69" s="259"/>
      <c r="AH69" s="259"/>
      <c r="AI69" s="258" t="s">
        <v>502</v>
      </c>
      <c r="AJ69" s="259"/>
      <c r="AK69" s="259"/>
      <c r="AL69" s="259"/>
      <c r="AM69" s="258" t="s">
        <v>498</v>
      </c>
      <c r="AN69" s="259"/>
      <c r="AO69" s="259"/>
      <c r="AP69" s="259"/>
      <c r="AQ69" s="203" t="s">
        <v>498</v>
      </c>
      <c r="AR69" s="204"/>
      <c r="AS69" s="204"/>
      <c r="AT69" s="205"/>
      <c r="AU69" s="204" t="s">
        <v>498</v>
      </c>
      <c r="AV69" s="204"/>
      <c r="AW69" s="204"/>
      <c r="AX69" s="206"/>
    </row>
    <row r="70" spans="1:50" ht="23.25" customHeight="1" x14ac:dyDescent="0.15">
      <c r="A70" s="460" t="s">
        <v>398</v>
      </c>
      <c r="B70" s="461"/>
      <c r="C70" s="461"/>
      <c r="D70" s="461"/>
      <c r="E70" s="461"/>
      <c r="F70" s="462"/>
      <c r="G70" s="241" t="s">
        <v>308</v>
      </c>
      <c r="H70" s="292" t="s">
        <v>498</v>
      </c>
      <c r="I70" s="292"/>
      <c r="J70" s="292"/>
      <c r="K70" s="292"/>
      <c r="L70" s="292"/>
      <c r="M70" s="292"/>
      <c r="N70" s="292"/>
      <c r="O70" s="292"/>
      <c r="P70" s="292" t="s">
        <v>498</v>
      </c>
      <c r="Q70" s="292"/>
      <c r="R70" s="292"/>
      <c r="S70" s="292"/>
      <c r="T70" s="292"/>
      <c r="U70" s="292"/>
      <c r="V70" s="292"/>
      <c r="W70" s="295" t="s">
        <v>412</v>
      </c>
      <c r="X70" s="296"/>
      <c r="Y70" s="255" t="s">
        <v>12</v>
      </c>
      <c r="Z70" s="255"/>
      <c r="AA70" s="256"/>
      <c r="AB70" s="257" t="s">
        <v>413</v>
      </c>
      <c r="AC70" s="257"/>
      <c r="AD70" s="257"/>
      <c r="AE70" s="203" t="s">
        <v>498</v>
      </c>
      <c r="AF70" s="204"/>
      <c r="AG70" s="204"/>
      <c r="AH70" s="204"/>
      <c r="AI70" s="203" t="s">
        <v>498</v>
      </c>
      <c r="AJ70" s="204"/>
      <c r="AK70" s="204"/>
      <c r="AL70" s="204"/>
      <c r="AM70" s="203" t="s">
        <v>498</v>
      </c>
      <c r="AN70" s="204"/>
      <c r="AO70" s="204"/>
      <c r="AP70" s="204"/>
      <c r="AQ70" s="203" t="s">
        <v>502</v>
      </c>
      <c r="AR70" s="204"/>
      <c r="AS70" s="204"/>
      <c r="AT70" s="205"/>
      <c r="AU70" s="204" t="s">
        <v>498</v>
      </c>
      <c r="AV70" s="204"/>
      <c r="AW70" s="204"/>
      <c r="AX70" s="206"/>
    </row>
    <row r="71" spans="1:50" ht="23.25"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t="s">
        <v>498</v>
      </c>
      <c r="AF71" s="204"/>
      <c r="AG71" s="204"/>
      <c r="AH71" s="204"/>
      <c r="AI71" s="203" t="s">
        <v>505</v>
      </c>
      <c r="AJ71" s="204"/>
      <c r="AK71" s="204"/>
      <c r="AL71" s="204"/>
      <c r="AM71" s="203" t="s">
        <v>498</v>
      </c>
      <c r="AN71" s="204"/>
      <c r="AO71" s="204"/>
      <c r="AP71" s="204"/>
      <c r="AQ71" s="203" t="s">
        <v>498</v>
      </c>
      <c r="AR71" s="204"/>
      <c r="AS71" s="204"/>
      <c r="AT71" s="205"/>
      <c r="AU71" s="204" t="s">
        <v>498</v>
      </c>
      <c r="AV71" s="204"/>
      <c r="AW71" s="204"/>
      <c r="AX71" s="206"/>
    </row>
    <row r="72" spans="1:50" ht="23.25" customHeight="1" thickBot="1" x14ac:dyDescent="0.2">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t="s">
        <v>502</v>
      </c>
      <c r="AF72" s="204"/>
      <c r="AG72" s="204"/>
      <c r="AH72" s="204"/>
      <c r="AI72" s="203" t="s">
        <v>498</v>
      </c>
      <c r="AJ72" s="204"/>
      <c r="AK72" s="204"/>
      <c r="AL72" s="204"/>
      <c r="AM72" s="203" t="s">
        <v>498</v>
      </c>
      <c r="AN72" s="204"/>
      <c r="AO72" s="204"/>
      <c r="AP72" s="205"/>
      <c r="AQ72" s="203" t="s">
        <v>499</v>
      </c>
      <c r="AR72" s="204"/>
      <c r="AS72" s="204"/>
      <c r="AT72" s="205"/>
      <c r="AU72" s="204" t="s">
        <v>498</v>
      </c>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2"/>
    </row>
    <row r="80" spans="1:50" ht="18.75" hidden="1" customHeight="1" x14ac:dyDescent="0.15">
      <c r="A80" s="849"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50"/>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2"/>
      <c r="C82" s="413"/>
      <c r="D82" s="413"/>
      <c r="E82" s="413"/>
      <c r="F82" s="414"/>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hidden="1" customHeight="1" x14ac:dyDescent="0.15">
      <c r="A86" s="850"/>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3" t="s">
        <v>295</v>
      </c>
      <c r="AX86" s="384"/>
      <c r="AY86" s="10"/>
      <c r="AZ86" s="10"/>
      <c r="BA86" s="10"/>
      <c r="BB86" s="10"/>
      <c r="BC86" s="10"/>
      <c r="BD86" s="10"/>
      <c r="BE86" s="10"/>
      <c r="BF86" s="10"/>
      <c r="BG86" s="10"/>
      <c r="BH86" s="10"/>
    </row>
    <row r="87" spans="1:60" ht="23.25" hidden="1" customHeight="1" x14ac:dyDescent="0.15">
      <c r="A87" s="850"/>
      <c r="B87" s="413"/>
      <c r="C87" s="413"/>
      <c r="D87" s="413"/>
      <c r="E87" s="413"/>
      <c r="F87" s="414"/>
      <c r="G87" s="89"/>
      <c r="H87" s="90"/>
      <c r="I87" s="90"/>
      <c r="J87" s="90"/>
      <c r="K87" s="90"/>
      <c r="L87" s="90"/>
      <c r="M87" s="90"/>
      <c r="N87" s="90"/>
      <c r="O87" s="91"/>
      <c r="P87" s="90"/>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5"/>
      <c r="AR87" s="192"/>
      <c r="AS87" s="192"/>
      <c r="AT87" s="326"/>
      <c r="AU87" s="204"/>
      <c r="AV87" s="204"/>
      <c r="AW87" s="204"/>
      <c r="AX87" s="206"/>
    </row>
    <row r="88" spans="1:60" ht="23.25" hidden="1" customHeight="1" x14ac:dyDescent="0.15">
      <c r="A88" s="850"/>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5"/>
      <c r="AR88" s="192"/>
      <c r="AS88" s="192"/>
      <c r="AT88" s="326"/>
      <c r="AU88" s="204"/>
      <c r="AV88" s="204"/>
      <c r="AW88" s="204"/>
      <c r="AX88" s="206"/>
      <c r="AY88" s="10"/>
      <c r="AZ88" s="10"/>
      <c r="BA88" s="10"/>
      <c r="BB88" s="10"/>
      <c r="BC88" s="10"/>
    </row>
    <row r="89" spans="1:60" ht="23.25" hidden="1" customHeight="1" x14ac:dyDescent="0.15">
      <c r="A89" s="850"/>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c r="AF89" s="204"/>
      <c r="AG89" s="204"/>
      <c r="AH89" s="204"/>
      <c r="AI89" s="203"/>
      <c r="AJ89" s="204"/>
      <c r="AK89" s="204"/>
      <c r="AL89" s="204"/>
      <c r="AM89" s="203"/>
      <c r="AN89" s="204"/>
      <c r="AO89" s="204"/>
      <c r="AP89" s="204"/>
      <c r="AQ89" s="325"/>
      <c r="AR89" s="192"/>
      <c r="AS89" s="192"/>
      <c r="AT89" s="326"/>
      <c r="AU89" s="204"/>
      <c r="AV89" s="204"/>
      <c r="AW89" s="204"/>
      <c r="AX89" s="206"/>
      <c r="AY89" s="10"/>
      <c r="AZ89" s="10"/>
      <c r="BA89" s="10"/>
      <c r="BB89" s="10"/>
      <c r="BC89" s="10"/>
      <c r="BD89" s="10"/>
      <c r="BE89" s="10"/>
      <c r="BF89" s="10"/>
      <c r="BG89" s="10"/>
      <c r="BH89" s="10"/>
    </row>
    <row r="90" spans="1:60" ht="18.75" hidden="1" customHeight="1" x14ac:dyDescent="0.15">
      <c r="A90" s="850"/>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0"/>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0"/>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0"/>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0"/>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0"/>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0"/>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0"/>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0"/>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1"/>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0" t="s">
        <v>13</v>
      </c>
      <c r="Z99" s="881"/>
      <c r="AA99" s="882"/>
      <c r="AB99" s="877" t="s">
        <v>14</v>
      </c>
      <c r="AC99" s="878"/>
      <c r="AD99" s="879"/>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9"/>
      <c r="Z100" s="840"/>
      <c r="AA100" s="841"/>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490</v>
      </c>
      <c r="H101" s="90"/>
      <c r="I101" s="90"/>
      <c r="J101" s="90"/>
      <c r="K101" s="90"/>
      <c r="L101" s="90"/>
      <c r="M101" s="90"/>
      <c r="N101" s="90"/>
      <c r="O101" s="90"/>
      <c r="P101" s="90"/>
      <c r="Q101" s="90"/>
      <c r="R101" s="90"/>
      <c r="S101" s="90"/>
      <c r="T101" s="90"/>
      <c r="U101" s="90"/>
      <c r="V101" s="90"/>
      <c r="W101" s="90"/>
      <c r="X101" s="91"/>
      <c r="Y101" s="527" t="s">
        <v>54</v>
      </c>
      <c r="Z101" s="528"/>
      <c r="AA101" s="529"/>
      <c r="AB101" s="446" t="s">
        <v>508</v>
      </c>
      <c r="AC101" s="446"/>
      <c r="AD101" s="446"/>
      <c r="AE101" s="203" t="s">
        <v>498</v>
      </c>
      <c r="AF101" s="204"/>
      <c r="AG101" s="204"/>
      <c r="AH101" s="205"/>
      <c r="AI101" s="203" t="s">
        <v>498</v>
      </c>
      <c r="AJ101" s="204"/>
      <c r="AK101" s="204"/>
      <c r="AL101" s="205"/>
      <c r="AM101" s="203" t="s">
        <v>499</v>
      </c>
      <c r="AN101" s="204"/>
      <c r="AO101" s="204"/>
      <c r="AP101" s="205"/>
      <c r="AQ101" s="203" t="s">
        <v>498</v>
      </c>
      <c r="AR101" s="204"/>
      <c r="AS101" s="204"/>
      <c r="AT101" s="205"/>
      <c r="AU101" s="203" t="s">
        <v>506</v>
      </c>
      <c r="AV101" s="204"/>
      <c r="AW101" s="204"/>
      <c r="AX101" s="205"/>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508</v>
      </c>
      <c r="AC102" s="446"/>
      <c r="AD102" s="446"/>
      <c r="AE102" s="403" t="s">
        <v>498</v>
      </c>
      <c r="AF102" s="403"/>
      <c r="AG102" s="403"/>
      <c r="AH102" s="403"/>
      <c r="AI102" s="403" t="s">
        <v>498</v>
      </c>
      <c r="AJ102" s="403"/>
      <c r="AK102" s="403"/>
      <c r="AL102" s="403"/>
      <c r="AM102" s="403" t="s">
        <v>498</v>
      </c>
      <c r="AN102" s="403"/>
      <c r="AO102" s="403"/>
      <c r="AP102" s="403"/>
      <c r="AQ102" s="258" t="s">
        <v>498</v>
      </c>
      <c r="AR102" s="259"/>
      <c r="AS102" s="259"/>
      <c r="AT102" s="304"/>
      <c r="AU102" s="258">
        <v>35</v>
      </c>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customHeight="1" x14ac:dyDescent="0.15">
      <c r="A116" s="424"/>
      <c r="B116" s="425"/>
      <c r="C116" s="425"/>
      <c r="D116" s="425"/>
      <c r="E116" s="425"/>
      <c r="F116" s="426"/>
      <c r="G116" s="378" t="s">
        <v>491</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509</v>
      </c>
      <c r="AC116" s="448"/>
      <c r="AD116" s="449"/>
      <c r="AE116" s="403" t="s">
        <v>498</v>
      </c>
      <c r="AF116" s="403"/>
      <c r="AG116" s="403"/>
      <c r="AH116" s="403"/>
      <c r="AI116" s="403" t="s">
        <v>498</v>
      </c>
      <c r="AJ116" s="403"/>
      <c r="AK116" s="403"/>
      <c r="AL116" s="403"/>
      <c r="AM116" s="403" t="s">
        <v>511</v>
      </c>
      <c r="AN116" s="403"/>
      <c r="AO116" s="403"/>
      <c r="AP116" s="403"/>
      <c r="AQ116" s="203" t="s">
        <v>498</v>
      </c>
      <c r="AR116" s="204"/>
      <c r="AS116" s="204"/>
      <c r="AT116" s="204"/>
      <c r="AU116" s="204"/>
      <c r="AV116" s="204"/>
      <c r="AW116" s="204"/>
      <c r="AX116" s="206"/>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510</v>
      </c>
      <c r="AC117" s="458"/>
      <c r="AD117" s="459"/>
      <c r="AE117" s="536" t="s">
        <v>498</v>
      </c>
      <c r="AF117" s="536"/>
      <c r="AG117" s="536"/>
      <c r="AH117" s="536"/>
      <c r="AI117" s="536" t="s">
        <v>500</v>
      </c>
      <c r="AJ117" s="536"/>
      <c r="AK117" s="536"/>
      <c r="AL117" s="536"/>
      <c r="AM117" s="536" t="s">
        <v>498</v>
      </c>
      <c r="AN117" s="536"/>
      <c r="AO117" s="536"/>
      <c r="AP117" s="536"/>
      <c r="AQ117" s="536" t="s">
        <v>504</v>
      </c>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4"/>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5"/>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hidden="1" customHeight="1" x14ac:dyDescent="0.15">
      <c r="A128" s="424"/>
      <c r="B128" s="425"/>
      <c r="C128" s="425"/>
      <c r="D128" s="425"/>
      <c r="E128" s="425"/>
      <c r="F128" s="426"/>
      <c r="G128" s="378" t="s">
        <v>403</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35"/>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401</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73" t="s">
        <v>475</v>
      </c>
      <c r="B130" s="170"/>
      <c r="C130" s="169" t="s">
        <v>309</v>
      </c>
      <c r="D130" s="170"/>
      <c r="E130" s="154" t="s">
        <v>338</v>
      </c>
      <c r="F130" s="155"/>
      <c r="G130" s="156" t="s">
        <v>493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492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537</v>
      </c>
      <c r="AR133" s="184"/>
      <c r="AS133" s="118" t="s">
        <v>306</v>
      </c>
      <c r="AT133" s="119"/>
      <c r="AU133" s="185">
        <v>42</v>
      </c>
      <c r="AV133" s="185"/>
      <c r="AW133" s="118" t="s">
        <v>295</v>
      </c>
      <c r="AX133" s="180"/>
    </row>
    <row r="134" spans="1:50" ht="39.75" customHeight="1" x14ac:dyDescent="0.15">
      <c r="A134" s="174"/>
      <c r="B134" s="171"/>
      <c r="C134" s="165"/>
      <c r="D134" s="171"/>
      <c r="E134" s="165"/>
      <c r="F134" s="166"/>
      <c r="G134" s="89" t="s">
        <v>525</v>
      </c>
      <c r="H134" s="90"/>
      <c r="I134" s="90"/>
      <c r="J134" s="90"/>
      <c r="K134" s="90"/>
      <c r="L134" s="90"/>
      <c r="M134" s="90"/>
      <c r="N134" s="90"/>
      <c r="O134" s="90"/>
      <c r="P134" s="90"/>
      <c r="Q134" s="90"/>
      <c r="R134" s="90"/>
      <c r="S134" s="90"/>
      <c r="T134" s="90"/>
      <c r="U134" s="90"/>
      <c r="V134" s="90"/>
      <c r="W134" s="90"/>
      <c r="X134" s="91"/>
      <c r="Y134" s="186" t="s">
        <v>320</v>
      </c>
      <c r="Z134" s="187"/>
      <c r="AA134" s="188"/>
      <c r="AB134" s="189" t="s">
        <v>526</v>
      </c>
      <c r="AC134" s="190"/>
      <c r="AD134" s="190"/>
      <c r="AE134" s="191">
        <v>112800</v>
      </c>
      <c r="AF134" s="192"/>
      <c r="AG134" s="192"/>
      <c r="AH134" s="192"/>
      <c r="AI134" s="191">
        <v>111100</v>
      </c>
      <c r="AJ134" s="192"/>
      <c r="AK134" s="192"/>
      <c r="AL134" s="192"/>
      <c r="AM134" s="191" t="s">
        <v>497</v>
      </c>
      <c r="AN134" s="192"/>
      <c r="AO134" s="192"/>
      <c r="AP134" s="192"/>
      <c r="AQ134" s="191" t="s">
        <v>497</v>
      </c>
      <c r="AR134" s="192"/>
      <c r="AS134" s="192"/>
      <c r="AT134" s="192"/>
      <c r="AU134" s="191" t="s">
        <v>527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526</v>
      </c>
      <c r="AC135" s="198"/>
      <c r="AD135" s="198"/>
      <c r="AE135" s="191" t="s">
        <v>497</v>
      </c>
      <c r="AF135" s="192"/>
      <c r="AG135" s="192"/>
      <c r="AH135" s="192"/>
      <c r="AI135" s="191" t="s">
        <v>497</v>
      </c>
      <c r="AJ135" s="192"/>
      <c r="AK135" s="192"/>
      <c r="AL135" s="192"/>
      <c r="AM135" s="191" t="s">
        <v>497</v>
      </c>
      <c r="AN135" s="192"/>
      <c r="AO135" s="192"/>
      <c r="AP135" s="192"/>
      <c r="AQ135" s="191" t="s">
        <v>497</v>
      </c>
      <c r="AR135" s="192"/>
      <c r="AS135" s="192"/>
      <c r="AT135" s="192"/>
      <c r="AU135" s="191">
        <v>92700</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528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16"/>
      <c r="E430" s="159" t="s">
        <v>463</v>
      </c>
      <c r="F430" s="883"/>
      <c r="G430" s="884" t="s">
        <v>325</v>
      </c>
      <c r="H430" s="108"/>
      <c r="I430" s="108"/>
      <c r="J430" s="885" t="s">
        <v>497</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498</v>
      </c>
      <c r="AF432" s="185"/>
      <c r="AG432" s="118" t="s">
        <v>306</v>
      </c>
      <c r="AH432" s="119"/>
      <c r="AI432" s="141"/>
      <c r="AJ432" s="141"/>
      <c r="AK432" s="141"/>
      <c r="AL432" s="139"/>
      <c r="AM432" s="141"/>
      <c r="AN432" s="141"/>
      <c r="AO432" s="141"/>
      <c r="AP432" s="139"/>
      <c r="AQ432" s="575" t="s">
        <v>512</v>
      </c>
      <c r="AR432" s="185"/>
      <c r="AS432" s="118" t="s">
        <v>306</v>
      </c>
      <c r="AT432" s="119"/>
      <c r="AU432" s="185" t="s">
        <v>499</v>
      </c>
      <c r="AV432" s="185"/>
      <c r="AW432" s="118" t="s">
        <v>295</v>
      </c>
      <c r="AX432" s="180"/>
    </row>
    <row r="433" spans="1:50" ht="23.25" customHeight="1" x14ac:dyDescent="0.15">
      <c r="A433" s="174"/>
      <c r="B433" s="171"/>
      <c r="C433" s="165"/>
      <c r="D433" s="171"/>
      <c r="E433" s="327"/>
      <c r="F433" s="328"/>
      <c r="G433" s="89" t="s">
        <v>498</v>
      </c>
      <c r="H433" s="90"/>
      <c r="I433" s="90"/>
      <c r="J433" s="90"/>
      <c r="K433" s="90"/>
      <c r="L433" s="90"/>
      <c r="M433" s="90"/>
      <c r="N433" s="90"/>
      <c r="O433" s="90"/>
      <c r="P433" s="90"/>
      <c r="Q433" s="90"/>
      <c r="R433" s="90"/>
      <c r="S433" s="90"/>
      <c r="T433" s="90"/>
      <c r="U433" s="90"/>
      <c r="V433" s="90"/>
      <c r="W433" s="90"/>
      <c r="X433" s="91"/>
      <c r="Y433" s="186" t="s">
        <v>12</v>
      </c>
      <c r="Z433" s="187"/>
      <c r="AA433" s="188"/>
      <c r="AB433" s="198" t="s">
        <v>498</v>
      </c>
      <c r="AC433" s="198"/>
      <c r="AD433" s="198"/>
      <c r="AE433" s="325" t="s">
        <v>499</v>
      </c>
      <c r="AF433" s="192"/>
      <c r="AG433" s="192"/>
      <c r="AH433" s="192"/>
      <c r="AI433" s="325" t="s">
        <v>498</v>
      </c>
      <c r="AJ433" s="192"/>
      <c r="AK433" s="192"/>
      <c r="AL433" s="192"/>
      <c r="AM433" s="325" t="s">
        <v>498</v>
      </c>
      <c r="AN433" s="192"/>
      <c r="AO433" s="192"/>
      <c r="AP433" s="326"/>
      <c r="AQ433" s="325" t="s">
        <v>498</v>
      </c>
      <c r="AR433" s="192"/>
      <c r="AS433" s="192"/>
      <c r="AT433" s="326"/>
      <c r="AU433" s="192" t="s">
        <v>514</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498</v>
      </c>
      <c r="AC434" s="190"/>
      <c r="AD434" s="190"/>
      <c r="AE434" s="325" t="s">
        <v>498</v>
      </c>
      <c r="AF434" s="192"/>
      <c r="AG434" s="192"/>
      <c r="AH434" s="326"/>
      <c r="AI434" s="325" t="s">
        <v>499</v>
      </c>
      <c r="AJ434" s="192"/>
      <c r="AK434" s="192"/>
      <c r="AL434" s="192"/>
      <c r="AM434" s="325" t="s">
        <v>498</v>
      </c>
      <c r="AN434" s="192"/>
      <c r="AO434" s="192"/>
      <c r="AP434" s="326"/>
      <c r="AQ434" s="325" t="s">
        <v>499</v>
      </c>
      <c r="AR434" s="192"/>
      <c r="AS434" s="192"/>
      <c r="AT434" s="326"/>
      <c r="AU434" s="192" t="s">
        <v>499</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t="s">
        <v>498</v>
      </c>
      <c r="AF435" s="192"/>
      <c r="AG435" s="192"/>
      <c r="AH435" s="326"/>
      <c r="AI435" s="325" t="s">
        <v>498</v>
      </c>
      <c r="AJ435" s="192"/>
      <c r="AK435" s="192"/>
      <c r="AL435" s="192"/>
      <c r="AM435" s="325" t="s">
        <v>513</v>
      </c>
      <c r="AN435" s="192"/>
      <c r="AO435" s="192"/>
      <c r="AP435" s="326"/>
      <c r="AQ435" s="325" t="s">
        <v>499</v>
      </c>
      <c r="AR435" s="192"/>
      <c r="AS435" s="192"/>
      <c r="AT435" s="326"/>
      <c r="AU435" s="192" t="s">
        <v>498</v>
      </c>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499</v>
      </c>
      <c r="AF457" s="185"/>
      <c r="AG457" s="118" t="s">
        <v>306</v>
      </c>
      <c r="AH457" s="119"/>
      <c r="AI457" s="141"/>
      <c r="AJ457" s="141"/>
      <c r="AK457" s="141"/>
      <c r="AL457" s="139"/>
      <c r="AM457" s="141"/>
      <c r="AN457" s="141"/>
      <c r="AO457" s="141"/>
      <c r="AP457" s="139"/>
      <c r="AQ457" s="575" t="s">
        <v>513</v>
      </c>
      <c r="AR457" s="185"/>
      <c r="AS457" s="118" t="s">
        <v>306</v>
      </c>
      <c r="AT457" s="119"/>
      <c r="AU457" s="185" t="s">
        <v>498</v>
      </c>
      <c r="AV457" s="185"/>
      <c r="AW457" s="118" t="s">
        <v>295</v>
      </c>
      <c r="AX457" s="180"/>
    </row>
    <row r="458" spans="1:50" ht="23.25" customHeight="1" x14ac:dyDescent="0.15">
      <c r="A458" s="174"/>
      <c r="B458" s="171"/>
      <c r="C458" s="165"/>
      <c r="D458" s="171"/>
      <c r="E458" s="327"/>
      <c r="F458" s="328"/>
      <c r="G458" s="89" t="s">
        <v>499</v>
      </c>
      <c r="H458" s="90"/>
      <c r="I458" s="90"/>
      <c r="J458" s="90"/>
      <c r="K458" s="90"/>
      <c r="L458" s="90"/>
      <c r="M458" s="90"/>
      <c r="N458" s="90"/>
      <c r="O458" s="90"/>
      <c r="P458" s="90"/>
      <c r="Q458" s="90"/>
      <c r="R458" s="90"/>
      <c r="S458" s="90"/>
      <c r="T458" s="90"/>
      <c r="U458" s="90"/>
      <c r="V458" s="90"/>
      <c r="W458" s="90"/>
      <c r="X458" s="91"/>
      <c r="Y458" s="186" t="s">
        <v>12</v>
      </c>
      <c r="Z458" s="187"/>
      <c r="AA458" s="188"/>
      <c r="AB458" s="198" t="s">
        <v>498</v>
      </c>
      <c r="AC458" s="198"/>
      <c r="AD458" s="198"/>
      <c r="AE458" s="325" t="s">
        <v>498</v>
      </c>
      <c r="AF458" s="192"/>
      <c r="AG458" s="192"/>
      <c r="AH458" s="192"/>
      <c r="AI458" s="325" t="s">
        <v>498</v>
      </c>
      <c r="AJ458" s="192"/>
      <c r="AK458" s="192"/>
      <c r="AL458" s="192"/>
      <c r="AM458" s="325" t="s">
        <v>499</v>
      </c>
      <c r="AN458" s="192"/>
      <c r="AO458" s="192"/>
      <c r="AP458" s="326"/>
      <c r="AQ458" s="325" t="s">
        <v>498</v>
      </c>
      <c r="AR458" s="192"/>
      <c r="AS458" s="192"/>
      <c r="AT458" s="326"/>
      <c r="AU458" s="192" t="s">
        <v>498</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502</v>
      </c>
      <c r="AC459" s="190"/>
      <c r="AD459" s="190"/>
      <c r="AE459" s="325" t="s">
        <v>498</v>
      </c>
      <c r="AF459" s="192"/>
      <c r="AG459" s="192"/>
      <c r="AH459" s="326"/>
      <c r="AI459" s="325" t="s">
        <v>514</v>
      </c>
      <c r="AJ459" s="192"/>
      <c r="AK459" s="192"/>
      <c r="AL459" s="192"/>
      <c r="AM459" s="325" t="s">
        <v>516</v>
      </c>
      <c r="AN459" s="192"/>
      <c r="AO459" s="192"/>
      <c r="AP459" s="326"/>
      <c r="AQ459" s="325" t="s">
        <v>498</v>
      </c>
      <c r="AR459" s="192"/>
      <c r="AS459" s="192"/>
      <c r="AT459" s="326"/>
      <c r="AU459" s="192" t="s">
        <v>498</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515</v>
      </c>
      <c r="AF460" s="192"/>
      <c r="AG460" s="192"/>
      <c r="AH460" s="326"/>
      <c r="AI460" s="325" t="s">
        <v>498</v>
      </c>
      <c r="AJ460" s="192"/>
      <c r="AK460" s="192"/>
      <c r="AL460" s="192"/>
      <c r="AM460" s="325" t="s">
        <v>517</v>
      </c>
      <c r="AN460" s="192"/>
      <c r="AO460" s="192"/>
      <c r="AP460" s="326"/>
      <c r="AQ460" s="325" t="s">
        <v>498</v>
      </c>
      <c r="AR460" s="192"/>
      <c r="AS460" s="192"/>
      <c r="AT460" s="326"/>
      <c r="AU460" s="192" t="s">
        <v>498</v>
      </c>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498</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69.95"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496</v>
      </c>
      <c r="AE702" s="331"/>
      <c r="AF702" s="331"/>
      <c r="AG702" s="370" t="s">
        <v>534</v>
      </c>
      <c r="AH702" s="371"/>
      <c r="AI702" s="371"/>
      <c r="AJ702" s="371"/>
      <c r="AK702" s="371"/>
      <c r="AL702" s="371"/>
      <c r="AM702" s="371"/>
      <c r="AN702" s="371"/>
      <c r="AO702" s="371"/>
      <c r="AP702" s="371"/>
      <c r="AQ702" s="371"/>
      <c r="AR702" s="371"/>
      <c r="AS702" s="371"/>
      <c r="AT702" s="371"/>
      <c r="AU702" s="371"/>
      <c r="AV702" s="371"/>
      <c r="AW702" s="371"/>
      <c r="AX702" s="372"/>
    </row>
    <row r="703" spans="1:50" ht="69.9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496</v>
      </c>
      <c r="AE703" s="314"/>
      <c r="AF703" s="314"/>
      <c r="AG703" s="86" t="s">
        <v>529</v>
      </c>
      <c r="AH703" s="87"/>
      <c r="AI703" s="87"/>
      <c r="AJ703" s="87"/>
      <c r="AK703" s="87"/>
      <c r="AL703" s="87"/>
      <c r="AM703" s="87"/>
      <c r="AN703" s="87"/>
      <c r="AO703" s="87"/>
      <c r="AP703" s="87"/>
      <c r="AQ703" s="87"/>
      <c r="AR703" s="87"/>
      <c r="AS703" s="87"/>
      <c r="AT703" s="87"/>
      <c r="AU703" s="87"/>
      <c r="AV703" s="87"/>
      <c r="AW703" s="87"/>
      <c r="AX703" s="88"/>
    </row>
    <row r="704" spans="1:50" ht="69.95" customHeight="1" x14ac:dyDescent="0.15">
      <c r="A704" s="859"/>
      <c r="B704" s="860"/>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496</v>
      </c>
      <c r="AE704" s="768"/>
      <c r="AF704" s="768"/>
      <c r="AG704" s="152" t="s">
        <v>535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518</v>
      </c>
      <c r="AE705" s="700"/>
      <c r="AF705" s="700"/>
      <c r="AG705" s="110" t="s">
        <v>530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t="s">
        <v>519</v>
      </c>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519</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518</v>
      </c>
      <c r="AE708" s="590"/>
      <c r="AF708" s="590"/>
      <c r="AG708" s="727" t="s">
        <v>531</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518</v>
      </c>
      <c r="AE709" s="314"/>
      <c r="AF709" s="314"/>
      <c r="AG709" s="86" t="s">
        <v>532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518</v>
      </c>
      <c r="AE710" s="314"/>
      <c r="AF710" s="314"/>
      <c r="AG710" s="86" t="s">
        <v>533</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518</v>
      </c>
      <c r="AE711" s="314"/>
      <c r="AF711" s="314"/>
      <c r="AG711" s="86" t="s">
        <v>533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518</v>
      </c>
      <c r="AE712" s="768"/>
      <c r="AF712" s="768"/>
      <c r="AG712" s="795" t="s">
        <v>531</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3" t="s">
        <v>518</v>
      </c>
      <c r="AE713" s="314"/>
      <c r="AF713" s="648"/>
      <c r="AG713" s="86" t="s">
        <v>533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518</v>
      </c>
      <c r="AE714" s="793"/>
      <c r="AF714" s="794"/>
      <c r="AG714" s="721" t="s">
        <v>530</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368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518</v>
      </c>
      <c r="AE715" s="590"/>
      <c r="AF715" s="641"/>
      <c r="AG715" s="727" t="s">
        <v>533</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518</v>
      </c>
      <c r="AE716" s="612"/>
      <c r="AF716" s="612"/>
      <c r="AG716" s="86" t="s">
        <v>530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518</v>
      </c>
      <c r="AE717" s="314"/>
      <c r="AF717" s="314"/>
      <c r="AG717" s="86" t="s">
        <v>530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518</v>
      </c>
      <c r="AE718" s="314"/>
      <c r="AF718" s="314"/>
      <c r="AG718" s="112" t="s">
        <v>533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496</v>
      </c>
      <c r="AE719" s="590"/>
      <c r="AF719" s="590"/>
      <c r="AG719" s="110" t="s">
        <v>523</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t="s">
        <v>520</v>
      </c>
      <c r="D721" s="282"/>
      <c r="E721" s="282"/>
      <c r="F721" s="283"/>
      <c r="G721" s="272"/>
      <c r="H721" s="273"/>
      <c r="I721" s="68" t="str">
        <f>IF(OR(G721="　", G721=""), "", "-")</f>
        <v/>
      </c>
      <c r="J721" s="276">
        <v>366</v>
      </c>
      <c r="K721" s="276"/>
      <c r="L721" s="68" t="str">
        <f>IF(M721="","","-")</f>
        <v/>
      </c>
      <c r="M721" s="69"/>
      <c r="N721" s="289" t="s">
        <v>521</v>
      </c>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522</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498</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t="s">
        <v>498</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t="s">
        <v>498</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t="s">
        <v>498</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t="s">
        <v>499</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6" t="s">
        <v>467</v>
      </c>
      <c r="B737" s="195"/>
      <c r="C737" s="195"/>
      <c r="D737" s="196"/>
      <c r="E737" s="975" t="s">
        <v>498</v>
      </c>
      <c r="F737" s="975"/>
      <c r="G737" s="975"/>
      <c r="H737" s="975"/>
      <c r="I737" s="975"/>
      <c r="J737" s="975"/>
      <c r="K737" s="975"/>
      <c r="L737" s="975"/>
      <c r="M737" s="975"/>
      <c r="N737" s="350" t="s">
        <v>460</v>
      </c>
      <c r="O737" s="350"/>
      <c r="P737" s="350"/>
      <c r="Q737" s="350"/>
      <c r="R737" s="975" t="s">
        <v>498</v>
      </c>
      <c r="S737" s="975"/>
      <c r="T737" s="975"/>
      <c r="U737" s="975"/>
      <c r="V737" s="975"/>
      <c r="W737" s="975"/>
      <c r="X737" s="975"/>
      <c r="Y737" s="975"/>
      <c r="Z737" s="975"/>
      <c r="AA737" s="350" t="s">
        <v>459</v>
      </c>
      <c r="AB737" s="350"/>
      <c r="AC737" s="350"/>
      <c r="AD737" s="350"/>
      <c r="AE737" s="975" t="s">
        <v>498</v>
      </c>
      <c r="AF737" s="975"/>
      <c r="AG737" s="975"/>
      <c r="AH737" s="975"/>
      <c r="AI737" s="975"/>
      <c r="AJ737" s="975"/>
      <c r="AK737" s="975"/>
      <c r="AL737" s="975"/>
      <c r="AM737" s="975"/>
      <c r="AN737" s="350" t="s">
        <v>458</v>
      </c>
      <c r="AO737" s="350"/>
      <c r="AP737" s="350"/>
      <c r="AQ737" s="350"/>
      <c r="AR737" s="967" t="s">
        <v>498</v>
      </c>
      <c r="AS737" s="968"/>
      <c r="AT737" s="968"/>
      <c r="AU737" s="968"/>
      <c r="AV737" s="968"/>
      <c r="AW737" s="968"/>
      <c r="AX737" s="969"/>
      <c r="AY737" s="74"/>
      <c r="AZ737" s="74"/>
    </row>
    <row r="738" spans="1:52" ht="24.75" customHeight="1" x14ac:dyDescent="0.15">
      <c r="A738" s="976" t="s">
        <v>457</v>
      </c>
      <c r="B738" s="195"/>
      <c r="C738" s="195"/>
      <c r="D738" s="196"/>
      <c r="E738" s="975" t="s">
        <v>498</v>
      </c>
      <c r="F738" s="975"/>
      <c r="G738" s="975"/>
      <c r="H738" s="975"/>
      <c r="I738" s="975"/>
      <c r="J738" s="975"/>
      <c r="K738" s="975"/>
      <c r="L738" s="975"/>
      <c r="M738" s="975"/>
      <c r="N738" s="350" t="s">
        <v>456</v>
      </c>
      <c r="O738" s="350"/>
      <c r="P738" s="350"/>
      <c r="Q738" s="350"/>
      <c r="R738" s="975" t="s">
        <v>502</v>
      </c>
      <c r="S738" s="975"/>
      <c r="T738" s="975"/>
      <c r="U738" s="975"/>
      <c r="V738" s="975"/>
      <c r="W738" s="975"/>
      <c r="X738" s="975"/>
      <c r="Y738" s="975"/>
      <c r="Z738" s="975"/>
      <c r="AA738" s="350" t="s">
        <v>455</v>
      </c>
      <c r="AB738" s="350"/>
      <c r="AC738" s="350"/>
      <c r="AD738" s="350"/>
      <c r="AE738" s="975" t="s">
        <v>498</v>
      </c>
      <c r="AF738" s="975"/>
      <c r="AG738" s="975"/>
      <c r="AH738" s="975"/>
      <c r="AI738" s="975"/>
      <c r="AJ738" s="975"/>
      <c r="AK738" s="975"/>
      <c r="AL738" s="975"/>
      <c r="AM738" s="975"/>
      <c r="AN738" s="350" t="s">
        <v>451</v>
      </c>
      <c r="AO738" s="350"/>
      <c r="AP738" s="350"/>
      <c r="AQ738" s="350"/>
      <c r="AR738" s="967" t="s">
        <v>498</v>
      </c>
      <c r="AS738" s="968"/>
      <c r="AT738" s="968"/>
      <c r="AU738" s="968"/>
      <c r="AV738" s="968"/>
      <c r="AW738" s="968"/>
      <c r="AX738" s="969"/>
    </row>
    <row r="739" spans="1:52" ht="24.75" customHeight="1" thickBot="1" x14ac:dyDescent="0.2">
      <c r="A739" s="977" t="s">
        <v>447</v>
      </c>
      <c r="B739" s="978"/>
      <c r="C739" s="978"/>
      <c r="D739" s="979"/>
      <c r="E739" s="980"/>
      <c r="F739" s="970"/>
      <c r="G739" s="970"/>
      <c r="H739" s="78" t="str">
        <f>IF(E739="", "", "(")</f>
        <v/>
      </c>
      <c r="I739" s="970"/>
      <c r="J739" s="970"/>
      <c r="K739" s="78" t="str">
        <f>IF(OR(I739="　", I739=""), "", "-")</f>
        <v/>
      </c>
      <c r="L739" s="971"/>
      <c r="M739" s="971"/>
      <c r="N739" s="79" t="str">
        <f>IF(O739="", "", "-")</f>
        <v/>
      </c>
      <c r="O739" s="80"/>
      <c r="P739" s="79" t="str">
        <f>IF(E739="", "", ")")</f>
        <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17.4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17.4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7.4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17.4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17.4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17.4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17.4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17.4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17.4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7.4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7.45"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7.45"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7.45"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7.45"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7.45"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17.45"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7.45"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7.45"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7.45"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17.45"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7.45"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7.45"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17.45"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7.45"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7.45"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7.45"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7.45"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7.4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8"/>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3"/>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0"/>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x14ac:dyDescent="0.2">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8"/>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3"/>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0"/>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8"/>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3"/>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0"/>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8"/>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3"/>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0"/>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82">
    <cfRule type="expression" dxfId="2099" priority="13885">
      <formula>IF(RIGHT(TEXT(Y782,"0.#"),1)=".",FALSE,TRUE)</formula>
    </cfRule>
    <cfRule type="expression" dxfId="2098" priority="13886">
      <formula>IF(RIGHT(TEXT(Y782,"0.#"),1)=".",TRUE,FALSE)</formula>
    </cfRule>
  </conditionalFormatting>
  <conditionalFormatting sqref="Y791">
    <cfRule type="expression" dxfId="2097" priority="13881">
      <formula>IF(RIGHT(TEXT(Y791,"0.#"),1)=".",FALSE,TRUE)</formula>
    </cfRule>
    <cfRule type="expression" dxfId="2096" priority="13882">
      <formula>IF(RIGHT(TEXT(Y791,"0.#"),1)=".",TRUE,FALSE)</formula>
    </cfRule>
  </conditionalFormatting>
  <conditionalFormatting sqref="Y822:Y829 Y820 Y809:Y816 Y807 Y796:Y803 Y794">
    <cfRule type="expression" dxfId="2095" priority="13663">
      <formula>IF(RIGHT(TEXT(Y794,"0.#"),1)=".",FALSE,TRUE)</formula>
    </cfRule>
    <cfRule type="expression" dxfId="2094" priority="13664">
      <formula>IF(RIGHT(TEXT(Y794,"0.#"),1)=".",TRUE,FALSE)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83:Y790 Y781">
    <cfRule type="expression" dxfId="2087" priority="13687">
      <formula>IF(RIGHT(TEXT(Y781,"0.#"),1)=".",FALSE,TRUE)</formula>
    </cfRule>
    <cfRule type="expression" dxfId="2086" priority="13688">
      <formula>IF(RIGHT(TEXT(Y781,"0.#"),1)=".",TRUE,FALSE)</formula>
    </cfRule>
  </conditionalFormatting>
  <conditionalFormatting sqref="AU782">
    <cfRule type="expression" dxfId="2085" priority="13685">
      <formula>IF(RIGHT(TEXT(AU782,"0.#"),1)=".",FALSE,TRUE)</formula>
    </cfRule>
    <cfRule type="expression" dxfId="2084" priority="13686">
      <formula>IF(RIGHT(TEXT(AU782,"0.#"),1)=".",TRUE,FALSE)</formula>
    </cfRule>
  </conditionalFormatting>
  <conditionalFormatting sqref="AU791">
    <cfRule type="expression" dxfId="2083" priority="13683">
      <formula>IF(RIGHT(TEXT(AU791,"0.#"),1)=".",FALSE,TRUE)</formula>
    </cfRule>
    <cfRule type="expression" dxfId="2082" priority="13684">
      <formula>IF(RIGHT(TEXT(AU791,"0.#"),1)=".",TRUE,FALSE)</formula>
    </cfRule>
  </conditionalFormatting>
  <conditionalFormatting sqref="AU783:AU790 AU781">
    <cfRule type="expression" dxfId="2081" priority="13681">
      <formula>IF(RIGHT(TEXT(AU781,"0.#"),1)=".",FALSE,TRUE)</formula>
    </cfRule>
    <cfRule type="expression" dxfId="2080" priority="13682">
      <formula>IF(RIGHT(TEXT(AU781,"0.#"),1)=".",TRUE,FALSE)</formula>
    </cfRule>
  </conditionalFormatting>
  <conditionalFormatting sqref="Y821 Y808 Y795">
    <cfRule type="expression" dxfId="2079" priority="13667">
      <formula>IF(RIGHT(TEXT(Y795,"0.#"),1)=".",FALSE,TRUE)</formula>
    </cfRule>
    <cfRule type="expression" dxfId="2078" priority="13668">
      <formula>IF(RIGHT(TEXT(Y795,"0.#"),1)=".",TRUE,FALSE)</formula>
    </cfRule>
  </conditionalFormatting>
  <conditionalFormatting sqref="Y830 Y817 Y804">
    <cfRule type="expression" dxfId="2077" priority="13665">
      <formula>IF(RIGHT(TEXT(Y804,"0.#"),1)=".",FALSE,TRUE)</formula>
    </cfRule>
    <cfRule type="expression" dxfId="2076" priority="13666">
      <formula>IF(RIGHT(TEXT(Y804,"0.#"),1)=".",TRUE,FALSE)</formula>
    </cfRule>
  </conditionalFormatting>
  <conditionalFormatting sqref="AU821 AU808 AU795">
    <cfRule type="expression" dxfId="2075" priority="13661">
      <formula>IF(RIGHT(TEXT(AU795,"0.#"),1)=".",FALSE,TRUE)</formula>
    </cfRule>
    <cfRule type="expression" dxfId="2074" priority="13662">
      <formula>IF(RIGHT(TEXT(AU795,"0.#"),1)=".",TRUE,FALSE)</formula>
    </cfRule>
  </conditionalFormatting>
  <conditionalFormatting sqref="AU830 AU817 AU804">
    <cfRule type="expression" dxfId="2073" priority="13659">
      <formula>IF(RIGHT(TEXT(AU804,"0.#"),1)=".",FALSE,TRUE)</formula>
    </cfRule>
    <cfRule type="expression" dxfId="2072" priority="13660">
      <formula>IF(RIGHT(TEXT(AU804,"0.#"),1)=".",TRUE,FALSE)</formula>
    </cfRule>
  </conditionalFormatting>
  <conditionalFormatting sqref="AU822:AU829 AU820 AU809:AU816 AU807 AU796:AU803 AU794">
    <cfRule type="expression" dxfId="2071" priority="13657">
      <formula>IF(RIGHT(TEXT(AU794,"0.#"),1)=".",FALSE,TRUE)</formula>
    </cfRule>
    <cfRule type="expression" dxfId="2070" priority="13658">
      <formula>IF(RIGHT(TEXT(AU794,"0.#"),1)=".",TRUE,FALSE)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4">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AM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39:AO866">
    <cfRule type="expression" dxfId="1807" priority="6635">
      <formula>IF(AND(AL839&gt;=0, RIGHT(TEXT(AL839,"0.#"),1)&lt;&gt;"."),TRUE,FALSE)</formula>
    </cfRule>
    <cfRule type="expression" dxfId="1806" priority="6636">
      <formula>IF(AND(AL839&gt;=0, RIGHT(TEXT(AL839,"0.#"),1)="."),TRUE,FALSE)</formula>
    </cfRule>
    <cfRule type="expression" dxfId="1805" priority="6637">
      <formula>IF(AND(AL839&lt;0, RIGHT(TEXT(AL839,"0.#"),1)&lt;&gt;"."),TRUE,FALSE)</formula>
    </cfRule>
    <cfRule type="expression" dxfId="1804" priority="6638">
      <formula>IF(AND(AL839&lt;0, RIGHT(TEXT(AL839,"0.#"),1)="."),TRUE,FALSE)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39:Y866">
    <cfRule type="expression" dxfId="1733" priority="2963">
      <formula>IF(RIGHT(TEXT(Y839,"0.#"),1)=".",FALSE,TRUE)</formula>
    </cfRule>
    <cfRule type="expression" dxfId="1732" priority="2964">
      <formula>IF(RIGHT(TEXT(Y839,"0.#"),1)=".",TRUE,FALSE)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2:AO1131">
    <cfRule type="expression" dxfId="1703" priority="2869">
      <formula>IF(AND(AL1102&gt;=0, RIGHT(TEXT(AL1102,"0.#"),1)&lt;&gt;"."),TRUE,FALSE)</formula>
    </cfRule>
    <cfRule type="expression" dxfId="1702" priority="2870">
      <formula>IF(AND(AL1102&gt;=0, RIGHT(TEXT(AL1102,"0.#"),1)="."),TRUE,FALSE)</formula>
    </cfRule>
    <cfRule type="expression" dxfId="1701" priority="2871">
      <formula>IF(AND(AL1102&lt;0, RIGHT(TEXT(AL1102,"0.#"),1)&lt;&gt;"."),TRUE,FALSE)</formula>
    </cfRule>
    <cfRule type="expression" dxfId="1700" priority="2872">
      <formula>IF(AND(AL1102&lt;0, RIGHT(TEXT(AL1102,"0.#"),1)="."),TRUE,FALSE)</formula>
    </cfRule>
  </conditionalFormatting>
  <conditionalFormatting sqref="Y1102:Y1131">
    <cfRule type="expression" dxfId="1699" priority="2867">
      <formula>IF(RIGHT(TEXT(Y1102,"0.#"),1)=".",FALSE,TRUE)</formula>
    </cfRule>
    <cfRule type="expression" dxfId="1698" priority="2868">
      <formula>IF(RIGHT(TEXT(Y1102,"0.#"),1)=".",TRUE,FALSE)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7:AO838">
    <cfRule type="expression" dxfId="1689" priority="2821">
      <formula>IF(AND(AL837&gt;=0, RIGHT(TEXT(AL837,"0.#"),1)&lt;&gt;"."),TRUE,FALSE)</formula>
    </cfRule>
    <cfRule type="expression" dxfId="1688" priority="2822">
      <formula>IF(AND(AL837&gt;=0, RIGHT(TEXT(AL837,"0.#"),1)="."),TRUE,FALSE)</formula>
    </cfRule>
    <cfRule type="expression" dxfId="1687" priority="2823">
      <formula>IF(AND(AL837&lt;0, RIGHT(TEXT(AL837,"0.#"),1)&lt;&gt;"."),TRUE,FALSE)</formula>
    </cfRule>
    <cfRule type="expression" dxfId="1686" priority="2824">
      <formula>IF(AND(AL837&lt;0, RIGHT(TEXT(AL837,"0.#"),1)="."),TRUE,FALSE)</formula>
    </cfRule>
  </conditionalFormatting>
  <conditionalFormatting sqref="Y837:Y838">
    <cfRule type="expression" dxfId="1685" priority="2819">
      <formula>IF(RIGHT(TEXT(Y837,"0.#"),1)=".",FALSE,TRUE)</formula>
    </cfRule>
    <cfRule type="expression" dxfId="1684" priority="2820">
      <formula>IF(RIGHT(TEXT(Y837,"0.#"),1)=".",TRUE,FALSE)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2:Y899">
    <cfRule type="expression" dxfId="1367" priority="2079">
      <formula>IF(RIGHT(TEXT(Y872,"0.#"),1)=".",FALSE,TRUE)</formula>
    </cfRule>
    <cfRule type="expression" dxfId="1366" priority="2080">
      <formula>IF(RIGHT(TEXT(Y872,"0.#"),1)=".",TRUE,FALSE)</formula>
    </cfRule>
  </conditionalFormatting>
  <conditionalFormatting sqref="Y870:Y871">
    <cfRule type="expression" dxfId="1365" priority="2073">
      <formula>IF(RIGHT(TEXT(Y870,"0.#"),1)=".",FALSE,TRUE)</formula>
    </cfRule>
    <cfRule type="expression" dxfId="1364" priority="2074">
      <formula>IF(RIGHT(TEXT(Y870,"0.#"),1)=".",TRUE,FALSE)</formula>
    </cfRule>
  </conditionalFormatting>
  <conditionalFormatting sqref="Y905:Y932">
    <cfRule type="expression" dxfId="1363" priority="2067">
      <formula>IF(RIGHT(TEXT(Y905,"0.#"),1)=".",FALSE,TRUE)</formula>
    </cfRule>
    <cfRule type="expression" dxfId="1362" priority="2068">
      <formula>IF(RIGHT(TEXT(Y905,"0.#"),1)=".",TRUE,FALSE)</formula>
    </cfRule>
  </conditionalFormatting>
  <conditionalFormatting sqref="Y903:Y904">
    <cfRule type="expression" dxfId="1361" priority="2061">
      <formula>IF(RIGHT(TEXT(Y903,"0.#"),1)=".",FALSE,TRUE)</formula>
    </cfRule>
    <cfRule type="expression" dxfId="1360" priority="2062">
      <formula>IF(RIGHT(TEXT(Y903,"0.#"),1)=".",TRUE,FALSE)</formula>
    </cfRule>
  </conditionalFormatting>
  <conditionalFormatting sqref="Y938:Y965">
    <cfRule type="expression" dxfId="1359" priority="2055">
      <formula>IF(RIGHT(TEXT(Y938,"0.#"),1)=".",FALSE,TRUE)</formula>
    </cfRule>
    <cfRule type="expression" dxfId="1358" priority="2056">
      <formula>IF(RIGHT(TEXT(Y938,"0.#"),1)=".",TRUE,FALSE)</formula>
    </cfRule>
  </conditionalFormatting>
  <conditionalFormatting sqref="Y936:Y937">
    <cfRule type="expression" dxfId="1357" priority="2049">
      <formula>IF(RIGHT(TEXT(Y936,"0.#"),1)=".",FALSE,TRUE)</formula>
    </cfRule>
    <cfRule type="expression" dxfId="1356" priority="2050">
      <formula>IF(RIGHT(TEXT(Y936,"0.#"),1)=".",TRUE,FALSE)</formula>
    </cfRule>
  </conditionalFormatting>
  <conditionalFormatting sqref="Y971:Y998">
    <cfRule type="expression" dxfId="1355" priority="2043">
      <formula>IF(RIGHT(TEXT(Y971,"0.#"),1)=".",FALSE,TRUE)</formula>
    </cfRule>
    <cfRule type="expression" dxfId="1354" priority="2044">
      <formula>IF(RIGHT(TEXT(Y971,"0.#"),1)=".",TRUE,FALSE)</formula>
    </cfRule>
  </conditionalFormatting>
  <conditionalFormatting sqref="Y969:Y970">
    <cfRule type="expression" dxfId="1353" priority="2037">
      <formula>IF(RIGHT(TEXT(Y969,"0.#"),1)=".",FALSE,TRUE)</formula>
    </cfRule>
    <cfRule type="expression" dxfId="1352" priority="2038">
      <formula>IF(RIGHT(TEXT(Y969,"0.#"),1)=".",TRUE,FALSE)</formula>
    </cfRule>
  </conditionalFormatting>
  <conditionalFormatting sqref="Y1004:Y1031">
    <cfRule type="expression" dxfId="1351" priority="2031">
      <formula>IF(RIGHT(TEXT(Y1004,"0.#"),1)=".",FALSE,TRUE)</formula>
    </cfRule>
    <cfRule type="expression" dxfId="1350" priority="2032">
      <formula>IF(RIGHT(TEXT(Y1004,"0.#"),1)=".",TRUE,FALSE)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2:AO899">
    <cfRule type="expression" dxfId="1269" priority="2081">
      <formula>IF(AND(AL872&gt;=0, RIGHT(TEXT(AL872,"0.#"),1)&lt;&gt;"."),TRUE,FALSE)</formula>
    </cfRule>
    <cfRule type="expression" dxfId="1268" priority="2082">
      <formula>IF(AND(AL872&gt;=0, RIGHT(TEXT(AL872,"0.#"),1)="."),TRUE,FALSE)</formula>
    </cfRule>
    <cfRule type="expression" dxfId="1267" priority="2083">
      <formula>IF(AND(AL872&lt;0, RIGHT(TEXT(AL872,"0.#"),1)&lt;&gt;"."),TRUE,FALSE)</formula>
    </cfRule>
    <cfRule type="expression" dxfId="1266" priority="2084">
      <formula>IF(AND(AL872&lt;0, RIGHT(TEXT(AL872,"0.#"),1)="."),TRUE,FALSE)</formula>
    </cfRule>
  </conditionalFormatting>
  <conditionalFormatting sqref="AL870:AO871">
    <cfRule type="expression" dxfId="1265" priority="2075">
      <formula>IF(AND(AL870&gt;=0, RIGHT(TEXT(AL870,"0.#"),1)&lt;&gt;"."),TRUE,FALSE)</formula>
    </cfRule>
    <cfRule type="expression" dxfId="1264" priority="2076">
      <formula>IF(AND(AL870&gt;=0, RIGHT(TEXT(AL870,"0.#"),1)="."),TRUE,FALSE)</formula>
    </cfRule>
    <cfRule type="expression" dxfId="1263" priority="2077">
      <formula>IF(AND(AL870&lt;0, RIGHT(TEXT(AL870,"0.#"),1)&lt;&gt;"."),TRUE,FALSE)</formula>
    </cfRule>
    <cfRule type="expression" dxfId="1262" priority="2078">
      <formula>IF(AND(AL870&lt;0, RIGHT(TEXT(AL870,"0.#"),1)="."),TRUE,FALSE)</formula>
    </cfRule>
  </conditionalFormatting>
  <conditionalFormatting sqref="AL905:AO932">
    <cfRule type="expression" dxfId="1261" priority="2069">
      <formula>IF(AND(AL905&gt;=0, RIGHT(TEXT(AL905,"0.#"),1)&lt;&gt;"."),TRUE,FALSE)</formula>
    </cfRule>
    <cfRule type="expression" dxfId="1260" priority="2070">
      <formula>IF(AND(AL905&gt;=0, RIGHT(TEXT(AL905,"0.#"),1)="."),TRUE,FALSE)</formula>
    </cfRule>
    <cfRule type="expression" dxfId="1259" priority="2071">
      <formula>IF(AND(AL905&lt;0, RIGHT(TEXT(AL905,"0.#"),1)&lt;&gt;"."),TRUE,FALSE)</formula>
    </cfRule>
    <cfRule type="expression" dxfId="1258" priority="2072">
      <formula>IF(AND(AL905&lt;0, RIGHT(TEXT(AL905,"0.#"),1)="."),TRUE,FALSE)</formula>
    </cfRule>
  </conditionalFormatting>
  <conditionalFormatting sqref="AL903:AO904">
    <cfRule type="expression" dxfId="1257" priority="2063">
      <formula>IF(AND(AL903&gt;=0, RIGHT(TEXT(AL903,"0.#"),1)&lt;&gt;"."),TRUE,FALSE)</formula>
    </cfRule>
    <cfRule type="expression" dxfId="1256" priority="2064">
      <formula>IF(AND(AL903&gt;=0, RIGHT(TEXT(AL903,"0.#"),1)="."),TRUE,FALSE)</formula>
    </cfRule>
    <cfRule type="expression" dxfId="1255" priority="2065">
      <formula>IF(AND(AL903&lt;0, RIGHT(TEXT(AL903,"0.#"),1)&lt;&gt;"."),TRUE,FALSE)</formula>
    </cfRule>
    <cfRule type="expression" dxfId="1254" priority="2066">
      <formula>IF(AND(AL903&lt;0, RIGHT(TEXT(AL903,"0.#"),1)="."),TRUE,FALSE)</formula>
    </cfRule>
  </conditionalFormatting>
  <conditionalFormatting sqref="AL938:AO965">
    <cfRule type="expression" dxfId="1253" priority="2057">
      <formula>IF(AND(AL938&gt;=0, RIGHT(TEXT(AL938,"0.#"),1)&lt;&gt;"."),TRUE,FALSE)</formula>
    </cfRule>
    <cfRule type="expression" dxfId="1252" priority="2058">
      <formula>IF(AND(AL938&gt;=0, RIGHT(TEXT(AL938,"0.#"),1)="."),TRUE,FALSE)</formula>
    </cfRule>
    <cfRule type="expression" dxfId="1251" priority="2059">
      <formula>IF(AND(AL938&lt;0, RIGHT(TEXT(AL938,"0.#"),1)&lt;&gt;"."),TRUE,FALSE)</formula>
    </cfRule>
    <cfRule type="expression" dxfId="1250" priority="2060">
      <formula>IF(AND(AL938&lt;0, RIGHT(TEXT(AL938,"0.#"),1)="."),TRUE,FALSE)</formula>
    </cfRule>
  </conditionalFormatting>
  <conditionalFormatting sqref="AL936:AO937">
    <cfRule type="expression" dxfId="1249" priority="2051">
      <formula>IF(AND(AL936&gt;=0, RIGHT(TEXT(AL936,"0.#"),1)&lt;&gt;"."),TRUE,FALSE)</formula>
    </cfRule>
    <cfRule type="expression" dxfId="1248" priority="2052">
      <formula>IF(AND(AL936&gt;=0, RIGHT(TEXT(AL936,"0.#"),1)="."),TRUE,FALSE)</formula>
    </cfRule>
    <cfRule type="expression" dxfId="1247" priority="2053">
      <formula>IF(AND(AL936&lt;0, RIGHT(TEXT(AL936,"0.#"),1)&lt;&gt;"."),TRUE,FALSE)</formula>
    </cfRule>
    <cfRule type="expression" dxfId="1246" priority="2054">
      <formula>IF(AND(AL936&lt;0, RIGHT(TEXT(AL936,"0.#"),1)="."),TRUE,FALSE)</formula>
    </cfRule>
  </conditionalFormatting>
  <conditionalFormatting sqref="AL971:AO998">
    <cfRule type="expression" dxfId="1245" priority="2045">
      <formula>IF(AND(AL971&gt;=0, RIGHT(TEXT(AL971,"0.#"),1)&lt;&gt;"."),TRUE,FALSE)</formula>
    </cfRule>
    <cfRule type="expression" dxfId="1244" priority="2046">
      <formula>IF(AND(AL971&gt;=0, RIGHT(TEXT(AL971,"0.#"),1)="."),TRUE,FALSE)</formula>
    </cfRule>
    <cfRule type="expression" dxfId="1243" priority="2047">
      <formula>IF(AND(AL971&lt;0, RIGHT(TEXT(AL971,"0.#"),1)&lt;&gt;"."),TRUE,FALSE)</formula>
    </cfRule>
    <cfRule type="expression" dxfId="1242" priority="2048">
      <formula>IF(AND(AL971&lt;0, RIGHT(TEXT(AL971,"0.#"),1)="."),TRUE,FALSE)</formula>
    </cfRule>
  </conditionalFormatting>
  <conditionalFormatting sqref="AL969:AO970">
    <cfRule type="expression" dxfId="1241" priority="2039">
      <formula>IF(AND(AL969&gt;=0, RIGHT(TEXT(AL969,"0.#"),1)&lt;&gt;"."),TRUE,FALSE)</formula>
    </cfRule>
    <cfRule type="expression" dxfId="1240" priority="2040">
      <formula>IF(AND(AL969&gt;=0, RIGHT(TEXT(AL969,"0.#"),1)="."),TRUE,FALSE)</formula>
    </cfRule>
    <cfRule type="expression" dxfId="1239" priority="2041">
      <formula>IF(AND(AL969&lt;0, RIGHT(TEXT(AL969,"0.#"),1)&lt;&gt;"."),TRUE,FALSE)</formula>
    </cfRule>
    <cfRule type="expression" dxfId="1238" priority="2042">
      <formula>IF(AND(AL969&lt;0, RIGHT(TEXT(AL969,"0.#"),1)="."),TRUE,FALSE)</formula>
    </cfRule>
  </conditionalFormatting>
  <conditionalFormatting sqref="AL1004:AO1031">
    <cfRule type="expression" dxfId="1237" priority="2033">
      <formula>IF(AND(AL1004&gt;=0, RIGHT(TEXT(AL1004,"0.#"),1)&lt;&gt;"."),TRUE,FALSE)</formula>
    </cfRule>
    <cfRule type="expression" dxfId="1236" priority="2034">
      <formula>IF(AND(AL1004&gt;=0, RIGHT(TEXT(AL1004,"0.#"),1)="."),TRUE,FALSE)</formula>
    </cfRule>
    <cfRule type="expression" dxfId="1235" priority="2035">
      <formula>IF(AND(AL1004&lt;0, RIGHT(TEXT(AL1004,"0.#"),1)&lt;&gt;"."),TRUE,FALSE)</formula>
    </cfRule>
    <cfRule type="expression" dxfId="1234" priority="2036">
      <formula>IF(AND(AL1004&lt;0, RIGHT(TEXT(AL1004,"0.#"),1)="."),TRUE,FALSE)</formula>
    </cfRule>
  </conditionalFormatting>
  <conditionalFormatting sqref="AL1002:AO1003">
    <cfRule type="expression" dxfId="1233" priority="2027">
      <formula>IF(AND(AL1002&gt;=0, RIGHT(TEXT(AL1002,"0.#"),1)&lt;&gt;"."),TRUE,FALSE)</formula>
    </cfRule>
    <cfRule type="expression" dxfId="1232" priority="2028">
      <formula>IF(AND(AL1002&gt;=0, RIGHT(TEXT(AL1002,"0.#"),1)="."),TRUE,FALSE)</formula>
    </cfRule>
    <cfRule type="expression" dxfId="1231" priority="2029">
      <formula>IF(AND(AL1002&lt;0, RIGHT(TEXT(AL1002,"0.#"),1)&lt;&gt;"."),TRUE,FALSE)</formula>
    </cfRule>
    <cfRule type="expression" dxfId="1230" priority="2030">
      <formula>IF(AND(AL1002&lt;0, RIGHT(TEXT(AL1002,"0.#"),1)="."),TRUE,FALSE)</formula>
    </cfRule>
  </conditionalFormatting>
  <conditionalFormatting sqref="Y1002:Y1003">
    <cfRule type="expression" dxfId="1229" priority="2025">
      <formula>IF(RIGHT(TEXT(Y1002,"0.#"),1)=".",FALSE,TRUE)</formula>
    </cfRule>
    <cfRule type="expression" dxfId="1228" priority="2026">
      <formula>IF(RIGHT(TEXT(Y1002,"0.#"),1)=".",TRUE,FALSE)</formula>
    </cfRule>
  </conditionalFormatting>
  <conditionalFormatting sqref="AL1037:AO1064">
    <cfRule type="expression" dxfId="1227" priority="2021">
      <formula>IF(AND(AL1037&gt;=0, RIGHT(TEXT(AL1037,"0.#"),1)&lt;&gt;"."),TRUE,FALSE)</formula>
    </cfRule>
    <cfRule type="expression" dxfId="1226" priority="2022">
      <formula>IF(AND(AL1037&gt;=0, RIGHT(TEXT(AL1037,"0.#"),1)="."),TRUE,FALSE)</formula>
    </cfRule>
    <cfRule type="expression" dxfId="1225" priority="2023">
      <formula>IF(AND(AL1037&lt;0, RIGHT(TEXT(AL1037,"0.#"),1)&lt;&gt;"."),TRUE,FALSE)</formula>
    </cfRule>
    <cfRule type="expression" dxfId="1224" priority="2024">
      <formula>IF(AND(AL1037&lt;0, RIGHT(TEXT(AL1037,"0.#"),1)="."),TRUE,FALSE)</formula>
    </cfRule>
  </conditionalFormatting>
  <conditionalFormatting sqref="Y1037:Y1064">
    <cfRule type="expression" dxfId="1223" priority="2019">
      <formula>IF(RIGHT(TEXT(Y1037,"0.#"),1)=".",FALSE,TRUE)</formula>
    </cfRule>
    <cfRule type="expression" dxfId="1222" priority="2020">
      <formula>IF(RIGHT(TEXT(Y1037,"0.#"),1)=".",TRUE,FALSE)</formula>
    </cfRule>
  </conditionalFormatting>
  <conditionalFormatting sqref="AL1035:AO1036">
    <cfRule type="expression" dxfId="1221" priority="2015">
      <formula>IF(AND(AL1035&gt;=0, RIGHT(TEXT(AL1035,"0.#"),1)&lt;&gt;"."),TRUE,FALSE)</formula>
    </cfRule>
    <cfRule type="expression" dxfId="1220" priority="2016">
      <formula>IF(AND(AL1035&gt;=0, RIGHT(TEXT(AL1035,"0.#"),1)="."),TRUE,FALSE)</formula>
    </cfRule>
    <cfRule type="expression" dxfId="1219" priority="2017">
      <formula>IF(AND(AL1035&lt;0, RIGHT(TEXT(AL1035,"0.#"),1)&lt;&gt;"."),TRUE,FALSE)</formula>
    </cfRule>
    <cfRule type="expression" dxfId="1218" priority="2018">
      <formula>IF(AND(AL1035&lt;0, RIGHT(TEXT(AL1035,"0.#"),1)="."),TRUE,FALSE)</formula>
    </cfRule>
  </conditionalFormatting>
  <conditionalFormatting sqref="Y1035:Y1036">
    <cfRule type="expression" dxfId="1217" priority="2013">
      <formula>IF(RIGHT(TEXT(Y1035,"0.#"),1)=".",FALSE,TRUE)</formula>
    </cfRule>
    <cfRule type="expression" dxfId="1216" priority="2014">
      <formula>IF(RIGHT(TEXT(Y1035,"0.#"),1)=".",TRUE,FALSE)</formula>
    </cfRule>
  </conditionalFormatting>
  <conditionalFormatting sqref="AL1070:AO1097">
    <cfRule type="expression" dxfId="1215" priority="2009">
      <formula>IF(AND(AL1070&gt;=0, RIGHT(TEXT(AL1070,"0.#"),1)&lt;&gt;"."),TRUE,FALSE)</formula>
    </cfRule>
    <cfRule type="expression" dxfId="1214" priority="2010">
      <formula>IF(AND(AL1070&gt;=0, RIGHT(TEXT(AL1070,"0.#"),1)="."),TRUE,FALSE)</formula>
    </cfRule>
    <cfRule type="expression" dxfId="1213" priority="2011">
      <formula>IF(AND(AL1070&lt;0, RIGHT(TEXT(AL1070,"0.#"),1)&lt;&gt;"."),TRUE,FALSE)</formula>
    </cfRule>
    <cfRule type="expression" dxfId="1212" priority="2012">
      <formula>IF(AND(AL1070&lt;0, RIGHT(TEXT(AL1070,"0.#"),1)="."),TRUE,FALSE)</formula>
    </cfRule>
  </conditionalFormatting>
  <conditionalFormatting sqref="Y1070:Y1097">
    <cfRule type="expression" dxfId="1211" priority="2007">
      <formula>IF(RIGHT(TEXT(Y1070,"0.#"),1)=".",FALSE,TRUE)</formula>
    </cfRule>
    <cfRule type="expression" dxfId="1210" priority="2008">
      <formula>IF(RIGHT(TEXT(Y1070,"0.#"),1)=".",TRUE,FALSE)</formula>
    </cfRule>
  </conditionalFormatting>
  <conditionalFormatting sqref="AL1068:AO1069">
    <cfRule type="expression" dxfId="1209" priority="2003">
      <formula>IF(AND(AL1068&gt;=0, RIGHT(TEXT(AL1068,"0.#"),1)&lt;&gt;"."),TRUE,FALSE)</formula>
    </cfRule>
    <cfRule type="expression" dxfId="1208" priority="2004">
      <formula>IF(AND(AL1068&gt;=0, RIGHT(TEXT(AL1068,"0.#"),1)="."),TRUE,FALSE)</formula>
    </cfRule>
    <cfRule type="expression" dxfId="1207" priority="2005">
      <formula>IF(AND(AL1068&lt;0, RIGHT(TEXT(AL1068,"0.#"),1)&lt;&gt;"."),TRUE,FALSE)</formula>
    </cfRule>
    <cfRule type="expression" dxfId="1206" priority="2006">
      <formula>IF(AND(AL1068&lt;0, RIGHT(TEXT(AL1068,"0.#"),1)="."),TRUE,FALSE)</formula>
    </cfRule>
  </conditionalFormatting>
  <conditionalFormatting sqref="Y1068:Y1069">
    <cfRule type="expression" dxfId="1205" priority="2001">
      <formula>IF(RIGHT(TEXT(Y1068,"0.#"),1)=".",FALSE,TRUE)</formula>
    </cfRule>
    <cfRule type="expression" dxfId="1204" priority="2002">
      <formula>IF(RIGHT(TEXT(Y1068,"0.#"),1)=".",TRUE,FALSE)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U134">
    <cfRule type="expression" dxfId="9" priority="9">
      <formula>IF(RIGHT(TEXT(AU134,"0.#"),1)=".",FALSE,TRUE)</formula>
    </cfRule>
    <cfRule type="expression" dxfId="8" priority="10">
      <formula>IF(RIGHT(TEXT(AU134,"0.#"),1)=".",TRUE,FALSE)</formula>
    </cfRule>
  </conditionalFormatting>
  <conditionalFormatting sqref="AE134:AE135 AI134:AI135">
    <cfRule type="expression" dxfId="7" priority="7">
      <formula>IF(RIGHT(TEXT(AE134,"0.#"),1)=".",FALSE,TRUE)</formula>
    </cfRule>
    <cfRule type="expression" dxfId="6" priority="8">
      <formula>IF(RIGHT(TEXT(AE134,"0.#"),1)=".",TRUE,FALSE)</formula>
    </cfRule>
  </conditionalFormatting>
  <conditionalFormatting sqref="AQ134:AQ135">
    <cfRule type="expression" dxfId="5" priority="5">
      <formula>IF(RIGHT(TEXT(AQ134,"0.#"),1)=".",FALSE,TRUE)</formula>
    </cfRule>
    <cfRule type="expression" dxfId="4" priority="6">
      <formula>IF(RIGHT(TEXT(AQ134,"0.#"),1)=".",TRUE,FALSE)</formula>
    </cfRule>
  </conditionalFormatting>
  <conditionalFormatting sqref="AM134:AM135">
    <cfRule type="expression" dxfId="3" priority="3">
      <formula>IF(RIGHT(TEXT(AM134,"0.#"),1)=".",FALSE,TRUE)</formula>
    </cfRule>
    <cfRule type="expression" dxfId="2" priority="4">
      <formula>IF(RIGHT(TEXT(AM134,"0.#"),1)=".",TRUE,FALSE)</formula>
    </cfRule>
  </conditionalFormatting>
  <conditionalFormatting sqref="AU135">
    <cfRule type="expression" dxfId="1" priority="1">
      <formula>IF(RIGHT(TEXT(AU135,"0.#"),1)=".",FALSE,TRUE)</formula>
    </cfRule>
    <cfRule type="expression" dxfId="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4" max="49" man="1"/>
    <brk id="483" max="49" man="1"/>
    <brk id="731" max="49" man="1"/>
    <brk id="778" max="49" man="1"/>
    <brk id="791" max="49" man="1"/>
    <brk id="833" max="49" man="1"/>
    <brk id="867" max="49" man="1"/>
  </rowBreaks>
  <colBreaks count="1" manualBreakCount="1">
    <brk id="6" max="777"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496</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
      </c>
      <c r="K9" s="14" t="s">
        <v>227</v>
      </c>
      <c r="L9" s="15" t="s">
        <v>496</v>
      </c>
      <c r="M9" s="13" t="str">
        <f t="shared" si="2"/>
        <v>エネルギー対策</v>
      </c>
      <c r="N9" s="13" t="str">
        <f t="shared" si="6"/>
        <v>エネルギー対策</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t="s">
        <v>496</v>
      </c>
      <c r="H10" s="13" t="str">
        <f t="shared" si="1"/>
        <v>エネルギー対策特別会計エネルギー需給勘定</v>
      </c>
      <c r="I10" s="13" t="str">
        <f t="shared" si="5"/>
        <v>エネルギー対策特別会計エネルギー需給勘定</v>
      </c>
      <c r="K10" s="14" t="s">
        <v>374</v>
      </c>
      <c r="L10" s="15"/>
      <c r="M10" s="13" t="str">
        <f t="shared" si="2"/>
        <v/>
      </c>
      <c r="N10" s="13" t="str">
        <f t="shared" si="6"/>
        <v>エネルギー対策</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t="s">
        <v>496</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地球温暖化対策</v>
      </c>
      <c r="F20" s="18" t="s">
        <v>355</v>
      </c>
      <c r="G20" s="17"/>
      <c r="H20" s="13" t="str">
        <f t="shared" si="1"/>
        <v/>
      </c>
      <c r="I20" s="13" t="str">
        <f t="shared" si="5"/>
        <v>エネルギー対策特別会計エネルギー需給勘定</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地球温暖化対策</v>
      </c>
      <c r="F24" s="18" t="s">
        <v>479</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地球温暖化対策</v>
      </c>
      <c r="F25" s="18" t="s">
        <v>247</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地球温暖化対策</v>
      </c>
      <c r="B28" s="13"/>
      <c r="F28" s="18" t="s">
        <v>250</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エネルギー対策特別会計エネルギー需給勘定</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エネルギー対策特別会計エネルギー需給勘定</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エネルギー対策特別会計エネルギー需給勘定</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2019-08-29T10:32:01Z</cp:lastPrinted>
  <dcterms:created xsi:type="dcterms:W3CDTF">2012-03-13T00:50:25Z</dcterms:created>
  <dcterms:modified xsi:type="dcterms:W3CDTF">2019-09-06T11:31:26Z</dcterms:modified>
</cp:coreProperties>
</file>