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3適正課\"/>
    </mc:Choice>
  </mc:AlternateContent>
  <bookViews>
    <workbookView xWindow="0" yWindow="0" windowWidth="23040" windowHeight="8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<sst xmlns="http://schemas.openxmlformats.org/spreadsheetml/2006/main" count="2896" uniqueCount="626">
  <si>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</si>
  <si>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</si>
  <si>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</si>
  <si>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</si>
  <si>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</si>
  <si>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</si>
  <si>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</si>
  <si>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</si>
  <si>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</si>
  <si>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</si>
  <si>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</si>
  <si>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</si>
  <si>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</si>
  <si>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</si>
  <si>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</si>
  <si>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</si>
  <si>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</si>
  <si>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</si>
  <si>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</si>
  <si>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</si>
  <si>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</si>
  <si>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</si>
  <si>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</si>
  <si>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</si>
  <si>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</si>
  <si>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</si>
  <si>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</si>
  <si>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</si>
  <si>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</si>
  <si>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</si>
  <si>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</si>
  <si>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</si>
  <si>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</si>
  <si>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</si>
  <si>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</si>
  <si>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</si>
  <si>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</si>
  <si>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</si>
  <si>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</si>
  <si>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</si>
  <si>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</si>
  <si>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</si>
  <si>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</si>
  <si>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</si>
  <si>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</si>
  <si>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</si>
  <si>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</si>
  <si>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</si>
  <si>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</si>
  <si>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</si>
  <si>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</si>
  <si>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</si>
  <si>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</si>
  <si>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</si>
  <si>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</si>
  <si>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</si>
  <si>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</si>
  <si>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</si>
  <si>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</si>
  <si>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</si>
  <si>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</si>
  <si>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</si>
  <si>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</si>
  <si>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</si>
  <si>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</si>
  <si>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</si>
  <si>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</si>
  <si>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</si>
  <si>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</si>
  <si>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</si>
  <si>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</si>
  <si>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</si>
  <si>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</si>
  <si>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</si>
  <si>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</si>
  <si>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</si>
  <si>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</si>
  <si>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</si>
  <si>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</si>
  <si>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</si>
  <si>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</si>
  <si>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</si>
  <si>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</si>
  <si>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</si>
  <si>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</si>
  <si>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</si>
  <si>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</si>
  <si>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</si>
  <si>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</si>
  <si>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</si>
  <si>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</si>
  <si>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</si>
  <si>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</si>
  <si>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</si>
  <si>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</si>
  <si>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</si>
  <si>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</si>
  <si>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</si>
  <si>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</si>
  <si>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</si>
  <si>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</si>
  <si>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</si>
  <si>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</si>
  <si>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</si>
  <si>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</si>
  <si>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</si>
  <si>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</si>
  <si>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</si>
  <si>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</si>
  <si>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</si>
  <si>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</si>
  <si>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</si>
  <si>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</si>
  <si>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</si>
  <si>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</si>
  <si>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</si>
  <si>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</si>
  <si>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</si>
  <si>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</si>
  <si>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</si>
  <si>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</si>
  <si>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</si>
  <si>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</si>
  <si>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</si>
  <si>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</si>
  <si>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</si>
  <si>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</si>
  <si>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</si>
  <si>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</si>
  <si>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</si>
  <si>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</si>
  <si>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</si>
  <si>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</si>
  <si>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</si>
  <si>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</si>
  <si>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</si>
  <si>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</si>
  <si>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</si>
  <si>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</si>
  <si>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</si>
  <si>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</si>
  <si>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</si>
  <si>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</si>
  <si>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</si>
  <si>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</si>
  <si>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</si>
  <si>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</si>
  <si>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</si>
  <si>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</si>
  <si>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</si>
  <si>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</si>
  <si>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</si>
  <si>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</si>
  <si>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</si>
  <si>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</si>
  <si>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</si>
  <si>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</si>
  <si>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</si>
  <si>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</si>
  <si>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</si>
  <si>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</si>
  <si>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</si>
  <si>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</si>
  <si>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</si>
  <si>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</si>
  <si>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</si>
  <si>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</si>
  <si>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</si>
  <si>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</si>
  <si>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</si>
  <si>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</si>
  <si>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</si>
  <si>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</si>
  <si>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</si>
  <si>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</si>
  <si>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</si>
  <si>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</si>
  <si>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</si>
  <si>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</si>
  <si>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</si>
  <si>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</si>
  <si>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</si>
  <si>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</si>
  <si>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</si>
  <si>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</si>
  <si>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</si>
  <si>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</si>
  <si>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</si>
  <si>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</si>
  <si>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</si>
  <si>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</si>
  <si>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</si>
  <si>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</si>
  <si>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</si>
  <si>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</si>
  <si>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</si>
  <si>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</si>
  <si>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</si>
  <si>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</si>
  <si>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</si>
  <si>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</si>
  <si>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</si>
  <si>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</si>
  <si>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</si>
  <si>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</si>
  <si>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</si>
  <si>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</si>
  <si>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</si>
  <si>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</si>
  <si>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</si>
  <si>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</si>
  <si>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</si>
  <si>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</si>
  <si>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</si>
  <si>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</si>
  <si>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</si>
  <si>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</si>
  <si>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</si>
  <si>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</si>
  <si>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</si>
  <si>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</si>
  <si>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</si>
  <si>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</si>
  <si>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</si>
  <si>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</si>
  <si>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</si>
  <si>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</si>
  <si>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</si>
  <si>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</si>
  <si>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</si>
  <si>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</si>
  <si>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</si>
  <si>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</si>
  <si>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</si>
  <si>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</si>
  <si>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</si>
  <si>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</si>
  <si>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</si>
  <si>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</si>
  <si>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</si>
  <si>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</si>
  <si>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</si>
  <si>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</si>
  <si>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</si>
  <si>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</si>
  <si>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</si>
  <si>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</si>
  <si>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</si>
  <si>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</si>
  <si>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</si>
  <si>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</si>
  <si>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</si>
  <si>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</si>
  <si>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</si>
  <si>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</si>
  <si>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</si>
  <si>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</si>
  <si>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</si>
  <si>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</si>
  <si>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</si>
  <si>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</si>
  <si>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</si>
  <si>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</si>
  <si>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</si>
  <si>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</si>
  <si>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</si>
  <si>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</si>
  <si>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</si>
  <si>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</si>
  <si>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</si>
  <si>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</si>
  <si>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</si>
  <si>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</si>
  <si>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</si>
  <si>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</si>
  <si>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</si>
  <si>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</si>
  <si>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</si>
  <si>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</si>
  <si>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</si>
  <si>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</si>
  <si>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</si>
  <si>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</si>
  <si>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</si>
  <si>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</si>
  <si>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</si>
  <si>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</si>
  <si>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</si>
  <si>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</si>
  <si>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</si>
  <si>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</si>
  <si>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</si>
  <si>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</si>
  <si>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</si>
  <si>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</si>
  <si>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</si>
  <si>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</si>
  <si>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</si>
  <si>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</si>
  <si>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</si>
  <si>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</si>
  <si>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</si>
  <si>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</si>
  <si>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</si>
  <si>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</si>
  <si>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</si>
  <si>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</si>
  <si>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</si>
  <si>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</si>
  <si>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</si>
  <si>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</si>
  <si>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</si>
  <si>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</si>
  <si>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</si>
  <si>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</si>
  <si>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</si>
  <si>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</si>
  <si>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</si>
  <si>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</si>
  <si>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</si>
  <si>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</si>
  <si>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</si>
  <si>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</si>
  <si>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</si>
  <si>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</si>
  <si>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</si>
  <si>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</si>
  <si>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</si>
  <si>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</si>
  <si>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</si>
  <si>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</si>
  <si>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</si>
  <si>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</si>
  <si>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</si>
  <si>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</si>
  <si>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</si>
  <si>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</si>
  <si>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</si>
  <si>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</si>
  <si>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</si>
  <si>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</si>
  <si>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</si>
  <si>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</si>
  <si>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</si>
  <si>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</si>
  <si>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</si>
  <si>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</si>
  <si>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</si>
  <si>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</si>
  <si>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</si>
  <si>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</si>
  <si>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</si>
  <si>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</si>
  <si>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</si>
  <si>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</si>
  <si>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</si>
  <si>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</si>
  <si>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</si>
  <si>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</si>
  <si>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</si>
  <si>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</si>
  <si>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</si>
  <si>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</si>
  <si>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</si>
  <si>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</si>
  <si>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</si>
  <si>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</si>
  <si>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</si>
  <si>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</si>
  <si>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</si>
  <si>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</si>
  <si>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</si>
  <si>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</si>
  <si>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</si>
  <si>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</si>
  <si>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</si>
  <si>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</si>
  <si>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</si>
  <si>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</si>
  <si>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</si>
  <si>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</si>
  <si>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</si>
  <si>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</si>
  <si>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</si>
  <si>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</si>
  <si>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</si>
  <si>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</si>
  <si>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</si>
  <si>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</si>
  <si>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</si>
  <si>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</si>
  <si>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</si>
  <si>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</si>
  <si>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</si>
  <si>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</si>
  <si>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</si>
  <si>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</si>
  <si>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</si>
  <si>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</si>
  <si>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</si>
  <si>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</si>
  <si>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</si>
  <si>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</si>
  <si>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</si>
  <si>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</si>
  <si>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</si>
  <si>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</si>
  <si>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</si>
  <si>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</si>
  <si>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</si>
  <si>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</si>
  <si>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</si>
  <si>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</si>
  <si>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</si>
  <si>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</si>
  <si>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</si>
  <si>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</si>
  <si>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</si>
  <si>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</si>
  <si>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</si>
  <si>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</si>
  <si>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</si>
  <si>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</si>
  <si>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</si>
  <si>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</si>
  <si>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</si>
  <si>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</si>
  <si>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</si>
  <si>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</si>
  <si>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</si>
  <si>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</si>
  <si>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</si>
  <si>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</si>
  <si>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</si>
  <si>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</si>
  <si>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</si>
  <si>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</si>
  <si>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</si>
  <si>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</si>
  <si>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</si>
  <si>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</si>
  <si>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</si>
  <si>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</si>
  <si>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</si>
  <si>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</si>
  <si>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</si>
  <si>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</si>
  <si>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</si>
  <si>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</si>
  <si>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</si>
  <si>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</si>
  <si>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</si>
  <si>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</si>
  <si>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</si>
  <si>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</si>
  <si>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</si>
  <si>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</si>
  <si>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</si>
  <si>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</si>
  <si>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</si>
  <si>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</si>
  <si>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</si>
  <si>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</si>
  <si>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</si>
  <si>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</si>
  <si>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</si>
  <si>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</si>
  <si>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</si>
  <si>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</si>
  <si>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</si>
  <si>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</si>
  <si>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</si>
  <si>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</si>
  <si>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</si>
  <si>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</si>
  <si>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</si>
  <si>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</si>
  <si>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</si>
  <si>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</si>
  <si>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</si>
  <si>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</si>
  <si>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</si>
  <si>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</si>
  <si>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</si>
  <si>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</si>
  <si>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</si>
  <si>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</si>
  <si>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</si>
  <si>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</si>
  <si>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</si>
  <si>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</si>
  <si>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</si>
  <si>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</si>
  <si>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</si>
  <si>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</si>
  <si>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</si>
  <si>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</si>
  <si>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</si>
  <si>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</si>
  <si>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</si>
  <si>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</si>
  <si>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</si>
  <si>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</si>
  <si>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</si>
  <si>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</si>
  <si>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</si>
  <si>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</si>
  <si>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</si>
  <si>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</si>
  <si>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</si>
  <si>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</si>
  <si>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</si>
  <si>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</si>
  <si>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</si>
  <si>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</si>
  <si>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</si>
  <si>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</si>
  <si>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</si>
  <si>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</si>
  <si>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</si>
  <si>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</si>
  <si>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</si>
  <si>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</si>
  <si>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</si>
  <si>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</si>
  <si>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</si>
  <si>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</si>
  <si>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</si>
  <si>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</si>
  <si>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</si>
  <si>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</si>
  <si>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</si>
  <si>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</si>
  <si>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</si>
  <si>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</si>
  <si>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</si>
  <si>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</si>
  <si>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</si>
  <si>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</si>
  <si>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</si>
  <si>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</si>
  <si>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</si>
  <si>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</si>
  <si>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</si>
  <si>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</si>
  <si>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</si>
  <si>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</si>
  <si>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</si>
  <si>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</si>
  <si>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</si>
  <si>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</si>
  <si>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</si>
  <si>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</si>
  <si>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</si>
  <si>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</si>
  <si>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</si>
  <si>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</si>
  <si>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</si>
  <si>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</si>
  <si>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</si>
  <si>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</si>
  <si>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</si>
  <si>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</si>
  <si>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</si>
  <si>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</si>
  <si>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</si>
  <si>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</si>
  <si>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</si>
  <si>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</si>
  <si>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</si>
  <si>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地域に多面的価値を創出する廃棄物処理施設整備検討事業</t>
    <phoneticPr fontId="5"/>
  </si>
  <si>
    <t>環境省</t>
  </si>
  <si>
    <t>環境省</t>
    <rPh sb="0" eb="3">
      <t>カンキョウショウ</t>
    </rPh>
    <phoneticPr fontId="5"/>
  </si>
  <si>
    <t>環境再生・資源循環局</t>
  </si>
  <si>
    <t>廃棄物適正処理推進課</t>
  </si>
  <si>
    <t>廃棄物適正処理推進課長　名倉良雄</t>
  </si>
  <si>
    <t>○</t>
  </si>
  <si>
    <t>廃棄物処理施設整備計画（平成30年６月閣議決定）</t>
    <rPh sb="0" eb="3">
      <t>ハイキブツ</t>
    </rPh>
    <rPh sb="3" eb="5">
      <t>ショリ</t>
    </rPh>
    <rPh sb="5" eb="7">
      <t>シセツ</t>
    </rPh>
    <rPh sb="7" eb="9">
      <t>セイビ</t>
    </rPh>
    <rPh sb="9" eb="11">
      <t>ケイカク</t>
    </rPh>
    <rPh sb="12" eb="14">
      <t>ヘイセイ</t>
    </rPh>
    <rPh sb="16" eb="17">
      <t>ネン</t>
    </rPh>
    <rPh sb="18" eb="19">
      <t>ガツ</t>
    </rPh>
    <rPh sb="19" eb="21">
      <t>カクギ</t>
    </rPh>
    <rPh sb="21" eb="23">
      <t>ケッテイ</t>
    </rPh>
    <phoneticPr fontId="5"/>
  </si>
  <si>
    <t>-</t>
  </si>
  <si>
    <t>-</t>
    <phoneticPr fontId="5"/>
  </si>
  <si>
    <t>廃棄物適正処理や資源循環といった役割にとどまらず、地球温暖化対策、災害対策、地域へのエネルギー供給、環境教育・環境学習、雇用創出・産業誘致、経済活性化など、地域に多面的価値を創出する廃棄物処理施設の整備を促進することを目的とする。</t>
    <rPh sb="78" eb="80">
      <t>チイキ</t>
    </rPh>
    <rPh sb="81" eb="84">
      <t>タメンテキ</t>
    </rPh>
    <rPh sb="84" eb="86">
      <t>カチ</t>
    </rPh>
    <rPh sb="87" eb="89">
      <t>ソウシュツ</t>
    </rPh>
    <rPh sb="91" eb="94">
      <t>ハイキブツ</t>
    </rPh>
    <rPh sb="94" eb="96">
      <t>ショリ</t>
    </rPh>
    <rPh sb="96" eb="98">
      <t>シセツ</t>
    </rPh>
    <rPh sb="99" eb="101">
      <t>セイビ</t>
    </rPh>
    <rPh sb="102" eb="104">
      <t>ソクシン</t>
    </rPh>
    <rPh sb="109" eb="111">
      <t>モクテキ</t>
    </rPh>
    <phoneticPr fontId="5"/>
  </si>
  <si>
    <t>地域に多面的な価値を創出する廃棄物処理施設の整備を進めようとする地方公共団体等に対し技術的な支援を行うため、廃棄物処理施設を核とした地域振興策を計画している事例を調査分析し、課題や必要とされる具体的な支援策等を洗い出し、手法を整理する。また、このような取組を進めるに当たって重要となる関係者との連携体制のあり方について、調査及び検討を行い、地域価値創出型廃棄物処理施設整備を進めていくに当たっての手法を提示したガイダンスを作成する。さらに、多面的価値を創出する廃棄物処理施設としての考え方を広げていくための地方公共団体職員向け研修会等を実施していき、ガイダンスと合わせて全国の地方公共団体等に対して周知及び普及を図る。</t>
  </si>
  <si>
    <t>-</t>
    <phoneticPr fontId="5"/>
  </si>
  <si>
    <t>-</t>
    <phoneticPr fontId="5"/>
  </si>
  <si>
    <t>-</t>
    <phoneticPr fontId="5"/>
  </si>
  <si>
    <t>-</t>
    <phoneticPr fontId="5"/>
  </si>
  <si>
    <t>環境保全調査費</t>
  </si>
  <si>
    <t>地域に多面的な価値を創出する廃棄物処理施設の整備の推進</t>
  </si>
  <si>
    <t>多面的価値を創出する廃棄物処理施設としての考え方を広げていくための地方公共団体職員向け研修会等の延べ参加団体数</t>
  </si>
  <si>
    <t>団体</t>
    <rPh sb="0" eb="2">
      <t>ダンタイ</t>
    </rPh>
    <phoneticPr fontId="5"/>
  </si>
  <si>
    <t>平成31年度の説明会等において、各都道府県からおおむね１団体の参加を想定。</t>
  </si>
  <si>
    <t>廃棄物処理施設を核とした地域振興策を計画している事例等の調査数</t>
    <rPh sb="26" eb="27">
      <t>トウ</t>
    </rPh>
    <rPh sb="28" eb="30">
      <t>チョウサ</t>
    </rPh>
    <phoneticPr fontId="5"/>
  </si>
  <si>
    <t>X：契約金額／Y：廃棄物処理施設を核とした地域振興策を計画している事例等の調査数</t>
  </si>
  <si>
    <t>百万円/件</t>
  </si>
  <si>
    <t>X/Y</t>
  </si>
  <si>
    <t>４．廃棄物・リサイクル対策の推進</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</si>
  <si>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</si>
  <si>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</si>
  <si>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</si>
  <si>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</si>
  <si>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</si>
  <si>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</si>
  <si>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</si>
  <si>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</si>
  <si>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</si>
  <si>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</si>
  <si>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</si>
  <si>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</si>
  <si>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</si>
  <si>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近年では、地域のエネルギーセンターとしての機能や環境教育・環境学習の場としての機能を具備する廃棄物処理施設が整備されるなど、地域社会インフラとしての機能をいっそう高められることが求められており、当該事業に対する社会的ニーズは高い。</t>
    <rPh sb="0" eb="2">
      <t>キンネン</t>
    </rPh>
    <rPh sb="5" eb="7">
      <t>チイキ</t>
    </rPh>
    <rPh sb="21" eb="23">
      <t>キノウ</t>
    </rPh>
    <rPh sb="24" eb="26">
      <t>カンキョウ</t>
    </rPh>
    <rPh sb="26" eb="28">
      <t>キョウイク</t>
    </rPh>
    <rPh sb="29" eb="31">
      <t>カンキョウ</t>
    </rPh>
    <rPh sb="31" eb="33">
      <t>ガクシュウ</t>
    </rPh>
    <rPh sb="34" eb="35">
      <t>バ</t>
    </rPh>
    <rPh sb="39" eb="41">
      <t>キノウ</t>
    </rPh>
    <rPh sb="42" eb="44">
      <t>グビ</t>
    </rPh>
    <rPh sb="46" eb="49">
      <t>ハイキブツ</t>
    </rPh>
    <rPh sb="49" eb="51">
      <t>ショリ</t>
    </rPh>
    <rPh sb="51" eb="53">
      <t>シセツ</t>
    </rPh>
    <rPh sb="54" eb="56">
      <t>セイビ</t>
    </rPh>
    <rPh sb="62" eb="64">
      <t>チイキ</t>
    </rPh>
    <rPh sb="64" eb="66">
      <t>シャカイ</t>
    </rPh>
    <rPh sb="74" eb="76">
      <t>キノウ</t>
    </rPh>
    <rPh sb="81" eb="82">
      <t>タカ</t>
    </rPh>
    <rPh sb="89" eb="90">
      <t>モト</t>
    </rPh>
    <phoneticPr fontId="5"/>
  </si>
  <si>
    <t>廃棄物処理施設の特徴を活かしながら、地域社会のインフラとしての廃棄物処理施設の機能をいっそう高め、地域に多面的な価値をもたらす施設整備を推進するため、国が積極的に情報発信するなどの施策が求められている。</t>
    <rPh sb="0" eb="3">
      <t>ハイキブツ</t>
    </rPh>
    <rPh sb="3" eb="5">
      <t>ショリ</t>
    </rPh>
    <rPh sb="5" eb="7">
      <t>シセツ</t>
    </rPh>
    <rPh sb="8" eb="10">
      <t>トクチョウ</t>
    </rPh>
    <rPh sb="11" eb="12">
      <t>イ</t>
    </rPh>
    <rPh sb="18" eb="20">
      <t>チイキ</t>
    </rPh>
    <rPh sb="20" eb="22">
      <t>シャカイ</t>
    </rPh>
    <rPh sb="31" eb="34">
      <t>ハイキブツ</t>
    </rPh>
    <rPh sb="34" eb="36">
      <t>ショリ</t>
    </rPh>
    <rPh sb="36" eb="38">
      <t>シセツ</t>
    </rPh>
    <rPh sb="39" eb="41">
      <t>キノウ</t>
    </rPh>
    <rPh sb="46" eb="47">
      <t>タカ</t>
    </rPh>
    <rPh sb="49" eb="51">
      <t>チイキ</t>
    </rPh>
    <rPh sb="52" eb="55">
      <t>タメンテキ</t>
    </rPh>
    <rPh sb="56" eb="58">
      <t>カチ</t>
    </rPh>
    <rPh sb="63" eb="65">
      <t>シセツ</t>
    </rPh>
    <rPh sb="65" eb="67">
      <t>セイビ</t>
    </rPh>
    <rPh sb="68" eb="70">
      <t>スイシン</t>
    </rPh>
    <phoneticPr fontId="5"/>
  </si>
  <si>
    <t>平成30年６月に閣議決定された廃棄物処理施設整備計画では、地域に新たな価値を創出する廃棄物処理施設の整備を謳っており、地域に多面的価値をもたらし、地域の核として機能する廃棄物処理施設の整備促進に向けての検討を早急に進める必要があり、優先度は高い。</t>
    <rPh sb="0" eb="2">
      <t>ヘイセイ</t>
    </rPh>
    <rPh sb="4" eb="5">
      <t>ネン</t>
    </rPh>
    <rPh sb="6" eb="7">
      <t>ガツ</t>
    </rPh>
    <rPh sb="8" eb="10">
      <t>カクギ</t>
    </rPh>
    <rPh sb="10" eb="12">
      <t>ケッテイ</t>
    </rPh>
    <rPh sb="15" eb="18">
      <t>ハイキブツ</t>
    </rPh>
    <rPh sb="18" eb="20">
      <t>ショリ</t>
    </rPh>
    <rPh sb="20" eb="22">
      <t>シセツ</t>
    </rPh>
    <rPh sb="22" eb="24">
      <t>セイビ</t>
    </rPh>
    <rPh sb="24" eb="26">
      <t>ケイカク</t>
    </rPh>
    <rPh sb="29" eb="31">
      <t>チイキ</t>
    </rPh>
    <rPh sb="32" eb="33">
      <t>アラ</t>
    </rPh>
    <rPh sb="35" eb="37">
      <t>カチ</t>
    </rPh>
    <rPh sb="38" eb="40">
      <t>ソウシュツ</t>
    </rPh>
    <rPh sb="42" eb="45">
      <t>ハイキブツ</t>
    </rPh>
    <rPh sb="45" eb="47">
      <t>ショリ</t>
    </rPh>
    <rPh sb="47" eb="49">
      <t>シセツ</t>
    </rPh>
    <rPh sb="50" eb="52">
      <t>セイビ</t>
    </rPh>
    <rPh sb="53" eb="54">
      <t>ウタ</t>
    </rPh>
    <rPh sb="59" eb="61">
      <t>チイキ</t>
    </rPh>
    <rPh sb="62" eb="65">
      <t>タメンテキ</t>
    </rPh>
    <rPh sb="65" eb="67">
      <t>カチ</t>
    </rPh>
    <rPh sb="73" eb="75">
      <t>チイキ</t>
    </rPh>
    <rPh sb="76" eb="77">
      <t>カク</t>
    </rPh>
    <rPh sb="80" eb="82">
      <t>キノウ</t>
    </rPh>
    <rPh sb="84" eb="87">
      <t>ハイキブツ</t>
    </rPh>
    <rPh sb="87" eb="89">
      <t>ショリ</t>
    </rPh>
    <rPh sb="89" eb="91">
      <t>シセツ</t>
    </rPh>
    <rPh sb="92" eb="94">
      <t>セイビ</t>
    </rPh>
    <rPh sb="94" eb="96">
      <t>ソクシン</t>
    </rPh>
    <rPh sb="97" eb="98">
      <t>ム</t>
    </rPh>
    <phoneticPr fontId="5"/>
  </si>
  <si>
    <t>‐</t>
  </si>
  <si>
    <t>無</t>
  </si>
  <si>
    <t>必要に応じて業務の効率化に向けた協議等を行う。</t>
    <phoneticPr fontId="5"/>
  </si>
  <si>
    <t>22百万円／10件</t>
    <phoneticPr fontId="5"/>
  </si>
  <si>
    <t>箇所</t>
    <rPh sb="0" eb="2">
      <t>カショ</t>
    </rPh>
    <phoneticPr fontId="5"/>
  </si>
  <si>
    <t>-</t>
    <phoneticPr fontId="5"/>
  </si>
  <si>
    <t>-</t>
    <phoneticPr fontId="5"/>
  </si>
  <si>
    <t>-</t>
    <phoneticPr fontId="5"/>
  </si>
  <si>
    <t>-</t>
    <phoneticPr fontId="5"/>
  </si>
  <si>
    <t>-</t>
    <phoneticPr fontId="5"/>
  </si>
  <si>
    <t xml:space="preserve">廃棄物処理施設のエネルギーセンター化を進めるために、ごみ焼却施設における発電整備計画を進める中で、系統連系が困難になっている事例が近年多く報告されております。
環境省としては、地域特性に応じた課題の解決方法、系統連系計画時のステップ・チェックポイントや今後の制度変更への対応方法等についてガイダンスとしてとりまとめ、ごみ発電を伴う施設整備計画を円滑に進めていくため、増額しております。
</t>
    <rPh sb="80" eb="83">
      <t>カンキョウショウ</t>
    </rPh>
    <rPh sb="183" eb="185">
      <t>ゾウガク</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</si>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</sst>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117019</xdr:colOff>
      <xdr:row>742</xdr:row>
      <xdr:rowOff>0</xdr:rowOff>
    </xdr:from>
    <xdr:to>
      <xdr:col>33</xdr:col>
      <xdr:colOff>73900</xdr:colOff>
      <xdr:row>743</xdr:row>
      <xdr:rowOff>299969</xdr:rowOff>
    </xdr:to>
    <xdr:sp macro="" textlink="">
      <xdr:nvSpPr>
        <xdr:cNvPr id="9" name="正方形/長方形 8"/>
        <xdr:cNvSpPr/>
      </xdr:nvSpPr>
      <xdr:spPr>
        <a:xfrm>
          <a:off x="4140379" y="43901360"/>
          <a:ext cx="1968561" cy="6555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22</a:t>
          </a:r>
          <a:r>
            <a:rPr kumimoji="1" lang="ja-JP" altLang="en-US" sz="1100" baseline="0">
              <a:solidFill>
                <a:schemeClr val="tx1"/>
              </a:solidFill>
              <a:latin typeface="+mn-ea"/>
              <a:ea typeface="+mn-ea"/>
            </a:rPr>
            <a:t>百万円</a:t>
          </a:r>
        </a:p>
      </xdr:txBody>
    </xdr:sp>
    <xdr:clientData/>
  </xdr:twoCellAnchor>
  <xdr:twoCellAnchor>
    <xdr:from>
      <xdr:col>22</xdr:col>
      <xdr:colOff>100086</xdr:colOff>
      <xdr:row>744</xdr:row>
      <xdr:rowOff>101599</xdr:rowOff>
    </xdr:from>
    <xdr:to>
      <xdr:col>33</xdr:col>
      <xdr:colOff>48216</xdr:colOff>
      <xdr:row>745</xdr:row>
      <xdr:rowOff>237066</xdr:rowOff>
    </xdr:to>
    <xdr:sp macro="" textlink="">
      <xdr:nvSpPr>
        <xdr:cNvPr id="10" name="大かっこ 9"/>
        <xdr:cNvSpPr/>
      </xdr:nvSpPr>
      <xdr:spPr>
        <a:xfrm>
          <a:off x="4123446" y="44714159"/>
          <a:ext cx="1959810" cy="49106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lang="ja-JP" altLang="en-US" sz="1000"/>
            <a:t>事業立案・とりまとめ</a:t>
          </a:r>
        </a:p>
      </xdr:txBody>
    </xdr:sp>
    <xdr:clientData/>
  </xdr:twoCellAnchor>
  <xdr:twoCellAnchor>
    <xdr:from>
      <xdr:col>24</xdr:col>
      <xdr:colOff>3567</xdr:colOff>
      <xdr:row>750</xdr:row>
      <xdr:rowOff>338668</xdr:rowOff>
    </xdr:from>
    <xdr:to>
      <xdr:col>32</xdr:col>
      <xdr:colOff>35739</xdr:colOff>
      <xdr:row>753</xdr:row>
      <xdr:rowOff>50799</xdr:rowOff>
    </xdr:to>
    <xdr:sp macro="" textlink="">
      <xdr:nvSpPr>
        <xdr:cNvPr id="11" name="大かっこ 10"/>
        <xdr:cNvSpPr/>
      </xdr:nvSpPr>
      <xdr:spPr>
        <a:xfrm>
          <a:off x="4392687" y="47084828"/>
          <a:ext cx="1495212" cy="77893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地域に多面的価値を創出する廃棄物処理施設整備検討事業</a:t>
          </a:r>
          <a:endParaRPr lang="ja-JP" altLang="ja-JP" sz="800">
            <a:effectLst/>
          </a:endParaRPr>
        </a:p>
      </xdr:txBody>
    </xdr:sp>
    <xdr:clientData/>
  </xdr:twoCellAnchor>
  <xdr:twoCellAnchor>
    <xdr:from>
      <xdr:col>27</xdr:col>
      <xdr:colOff>51856</xdr:colOff>
      <xdr:row>746</xdr:row>
      <xdr:rowOff>25399</xdr:rowOff>
    </xdr:from>
    <xdr:to>
      <xdr:col>28</xdr:col>
      <xdr:colOff>154257</xdr:colOff>
      <xdr:row>747</xdr:row>
      <xdr:rowOff>63337</xdr:rowOff>
    </xdr:to>
    <xdr:sp macro="" textlink="">
      <xdr:nvSpPr>
        <xdr:cNvPr id="12" name="下矢印 11"/>
        <xdr:cNvSpPr/>
      </xdr:nvSpPr>
      <xdr:spPr>
        <a:xfrm>
          <a:off x="4989616" y="45349159"/>
          <a:ext cx="285281" cy="39353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142240</xdr:colOff>
      <xdr:row>748</xdr:row>
      <xdr:rowOff>96217</xdr:rowOff>
    </xdr:from>
    <xdr:to>
      <xdr:col>34</xdr:col>
      <xdr:colOff>28966</xdr:colOff>
      <xdr:row>750</xdr:row>
      <xdr:rowOff>236365</xdr:rowOff>
    </xdr:to>
    <xdr:sp macro="" textlink="">
      <xdr:nvSpPr>
        <xdr:cNvPr id="13" name="正方形/長方形 12"/>
        <xdr:cNvSpPr/>
      </xdr:nvSpPr>
      <xdr:spPr>
        <a:xfrm>
          <a:off x="3982720" y="46131177"/>
          <a:ext cx="2264166" cy="8513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200" baseline="0">
              <a:solidFill>
                <a:schemeClr val="tx1"/>
              </a:solidFill>
              <a:latin typeface="+mn-ea"/>
              <a:ea typeface="+mn-ea"/>
            </a:rPr>
            <a:t>A.</a:t>
          </a:r>
          <a:r>
            <a:rPr kumimoji="1" lang="ja-JP" altLang="en-US" sz="1200" baseline="0">
              <a:solidFill>
                <a:schemeClr val="tx1"/>
              </a:solidFill>
              <a:latin typeface="+mn-ea"/>
              <a:ea typeface="+mn-ea"/>
            </a:rPr>
            <a:t>（１社を想定）</a:t>
          </a:r>
        </a:p>
        <a:p>
          <a:pPr algn="ctr">
            <a:lnSpc>
              <a:spcPts val="1200"/>
            </a:lnSpc>
          </a:pPr>
          <a:r>
            <a:rPr kumimoji="1" lang="en-US" altLang="ja-JP" sz="1200" baseline="0">
              <a:solidFill>
                <a:schemeClr val="tx1"/>
              </a:solidFill>
              <a:latin typeface="+mn-ea"/>
              <a:ea typeface="+mn-ea"/>
            </a:rPr>
            <a:t>22</a:t>
          </a:r>
          <a:r>
            <a:rPr kumimoji="1" lang="ja-JP" altLang="en-US" sz="1200" baseline="0">
              <a:solidFill>
                <a:schemeClr val="tx1"/>
              </a:solidFill>
              <a:latin typeface="+mn-ea"/>
              <a:ea typeface="+mn-ea"/>
            </a:rPr>
            <a:t>百万円</a:t>
          </a:r>
        </a:p>
      </xdr:txBody>
    </xdr:sp>
    <xdr:clientData/>
  </xdr:twoCellAnchor>
  <xdr:twoCellAnchor>
    <xdr:from>
      <xdr:col>22</xdr:col>
      <xdr:colOff>107307</xdr:colOff>
      <xdr:row>747</xdr:row>
      <xdr:rowOff>91743</xdr:rowOff>
    </xdr:from>
    <xdr:to>
      <xdr:col>33</xdr:col>
      <xdr:colOff>110245</xdr:colOff>
      <xdr:row>748</xdr:row>
      <xdr:rowOff>25401</xdr:rowOff>
    </xdr:to>
    <xdr:sp macro="" textlink="">
      <xdr:nvSpPr>
        <xdr:cNvPr id="14" name="正方形/長方形 13"/>
        <xdr:cNvSpPr/>
      </xdr:nvSpPr>
      <xdr:spPr>
        <a:xfrm>
          <a:off x="4130667" y="45771103"/>
          <a:ext cx="2014618" cy="2892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一般競争入札（総合評価）</a:t>
          </a:r>
          <a:r>
            <a:rPr kumimoji="1" lang="en-US" altLang="ja-JP" sz="105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14</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578</v>
      </c>
      <c r="X13" s="658"/>
      <c r="Y13" s="658"/>
      <c r="Z13" s="658"/>
      <c r="AA13" s="658"/>
      <c r="AB13" s="658"/>
      <c r="AC13" s="659"/>
      <c r="AD13" s="657" t="s">
        <v>578</v>
      </c>
      <c r="AE13" s="658"/>
      <c r="AF13" s="658"/>
      <c r="AG13" s="658"/>
      <c r="AH13" s="658"/>
      <c r="AI13" s="658"/>
      <c r="AJ13" s="659"/>
      <c r="AK13" s="657">
        <v>22</v>
      </c>
      <c r="AL13" s="658"/>
      <c r="AM13" s="658"/>
      <c r="AN13" s="658"/>
      <c r="AO13" s="658"/>
      <c r="AP13" s="658"/>
      <c r="AQ13" s="659"/>
      <c r="AR13" s="919">
        <v>32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583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584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22</v>
      </c>
      <c r="AL18" s="879"/>
      <c r="AM18" s="879"/>
      <c r="AN18" s="879"/>
      <c r="AO18" s="879"/>
      <c r="AP18" s="879"/>
      <c r="AQ18" s="880"/>
      <c r="AR18" s="878">
        <f>SUM(AR13:AX17)</f>
        <v>32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583</v>
      </c>
      <c r="Q19" s="658"/>
      <c r="R19" s="658"/>
      <c r="S19" s="658"/>
      <c r="T19" s="658"/>
      <c r="U19" s="658"/>
      <c r="V19" s="659"/>
      <c r="W19" s="657" t="s">
        <v>585</v>
      </c>
      <c r="X19" s="658"/>
      <c r="Y19" s="658"/>
      <c r="Z19" s="658"/>
      <c r="AA19" s="658"/>
      <c r="AB19" s="658"/>
      <c r="AC19" s="659"/>
      <c r="AD19" s="657" t="s">
        <v>585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586</v>
      </c>
      <c r="H23" s="953"/>
      <c r="I23" s="953"/>
      <c r="J23" s="953"/>
      <c r="K23" s="953"/>
      <c r="L23" s="953"/>
      <c r="M23" s="953"/>
      <c r="N23" s="953"/>
      <c r="O23" s="954"/>
      <c r="P23" s="919">
        <v>22</v>
      </c>
      <c r="Q23" s="920"/>
      <c r="R23" s="920"/>
      <c r="S23" s="920"/>
      <c r="T23" s="920"/>
      <c r="U23" s="920"/>
      <c r="V23" s="937"/>
      <c r="W23" s="919">
        <v>32</v>
      </c>
      <c r="X23" s="920"/>
      <c r="Y23" s="920"/>
      <c r="Z23" s="920"/>
      <c r="AA23" s="920"/>
      <c r="AB23" s="920"/>
      <c r="AC23" s="937"/>
      <c r="AD23" s="974" t="s">
        <v>622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22</v>
      </c>
      <c r="Q29" s="658"/>
      <c r="R29" s="658"/>
      <c r="S29" s="658"/>
      <c r="T29" s="658"/>
      <c r="U29" s="658"/>
      <c r="V29" s="659"/>
      <c r="W29" s="933">
        <f>AR13</f>
        <v>32</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32</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589</v>
      </c>
      <c r="AC32" s="461"/>
      <c r="AD32" s="461"/>
      <c r="AE32" s="218" t="s">
        <v>578</v>
      </c>
      <c r="AF32" s="219"/>
      <c r="AG32" s="219"/>
      <c r="AH32" s="219"/>
      <c r="AI32" s="218" t="s">
        <v>578</v>
      </c>
      <c r="AJ32" s="219"/>
      <c r="AK32" s="219"/>
      <c r="AL32" s="219"/>
      <c r="AM32" s="218" t="s">
        <v>578</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578</v>
      </c>
      <c r="AF33" s="219"/>
      <c r="AG33" s="219"/>
      <c r="AH33" s="219"/>
      <c r="AI33" s="218" t="s">
        <v>578</v>
      </c>
      <c r="AJ33" s="219"/>
      <c r="AK33" s="219"/>
      <c r="AL33" s="219"/>
      <c r="AM33" s="218" t="s">
        <v>578</v>
      </c>
      <c r="AN33" s="219"/>
      <c r="AO33" s="219"/>
      <c r="AP33" s="219"/>
      <c r="AQ33" s="340" t="s">
        <v>578</v>
      </c>
      <c r="AR33" s="207"/>
      <c r="AS33" s="207"/>
      <c r="AT33" s="341"/>
      <c r="AU33" s="219">
        <v>50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578</v>
      </c>
      <c r="AF34" s="219"/>
      <c r="AG34" s="219"/>
      <c r="AH34" s="219"/>
      <c r="AI34" s="218" t="s">
        <v>578</v>
      </c>
      <c r="AJ34" s="219"/>
      <c r="AK34" s="219"/>
      <c r="AL34" s="219"/>
      <c r="AM34" s="218" t="s">
        <v>578</v>
      </c>
      <c r="AN34" s="219"/>
      <c r="AO34" s="219"/>
      <c r="AP34" s="219"/>
      <c r="AQ34" s="340" t="s">
        <v>578</v>
      </c>
      <c r="AR34" s="207"/>
      <c r="AS34" s="207"/>
      <c r="AT34" s="341"/>
      <c r="AU34" s="219" t="s">
        <v>578</v>
      </c>
      <c r="AV34" s="219"/>
      <c r="AW34" s="219"/>
      <c r="AX34" s="221"/>
    </row>
    <row r="35" spans="1:50" ht="30"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616</v>
      </c>
      <c r="AC101" s="461"/>
      <c r="AD101" s="461"/>
      <c r="AE101" s="218" t="s">
        <v>578</v>
      </c>
      <c r="AF101" s="219"/>
      <c r="AG101" s="219"/>
      <c r="AH101" s="220"/>
      <c r="AI101" s="218" t="s">
        <v>578</v>
      </c>
      <c r="AJ101" s="219"/>
      <c r="AK101" s="219"/>
      <c r="AL101" s="220"/>
      <c r="AM101" s="218" t="s">
        <v>578</v>
      </c>
      <c r="AN101" s="219"/>
      <c r="AO101" s="219"/>
      <c r="AP101" s="220"/>
      <c r="AQ101" s="218" t="s">
        <v>578</v>
      </c>
      <c r="AR101" s="219"/>
      <c r="AS101" s="219"/>
      <c r="AT101" s="220"/>
      <c r="AU101" s="218" t="s">
        <v>617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616</v>
      </c>
      <c r="AC102" s="461"/>
      <c r="AD102" s="461"/>
      <c r="AE102" s="418" t="s">
        <v>578</v>
      </c>
      <c r="AF102" s="418"/>
      <c r="AG102" s="418"/>
      <c r="AH102" s="418"/>
      <c r="AI102" s="418" t="s">
        <v>578</v>
      </c>
      <c r="AJ102" s="418"/>
      <c r="AK102" s="418"/>
      <c r="AL102" s="418"/>
      <c r="AM102" s="418" t="s">
        <v>578</v>
      </c>
      <c r="AN102" s="418"/>
      <c r="AO102" s="418"/>
      <c r="AP102" s="418"/>
      <c r="AQ102" s="273">
        <v>10</v>
      </c>
      <c r="AR102" s="274"/>
      <c r="AS102" s="274"/>
      <c r="AT102" s="319"/>
      <c r="AU102" s="273">
        <v>15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t="s">
        <v>578</v>
      </c>
      <c r="AF116" s="418"/>
      <c r="AG116" s="418"/>
      <c r="AH116" s="418"/>
      <c r="AI116" s="418" t="s">
        <v>578</v>
      </c>
      <c r="AJ116" s="418"/>
      <c r="AK116" s="418"/>
      <c r="AL116" s="418"/>
      <c r="AM116" s="418" t="s">
        <v>578</v>
      </c>
      <c r="AN116" s="418"/>
      <c r="AO116" s="418"/>
      <c r="AP116" s="418"/>
      <c r="AQ116" s="218">
        <f>22/10</f>
        <v>2.2000000000000002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578</v>
      </c>
      <c r="AF117" s="551"/>
      <c r="AG117" s="551"/>
      <c r="AH117" s="551"/>
      <c r="AI117" s="551" t="s">
        <v>578</v>
      </c>
      <c r="AJ117" s="551"/>
      <c r="AK117" s="551"/>
      <c r="AL117" s="551"/>
      <c r="AM117" s="551" t="s">
        <v>578</v>
      </c>
      <c r="AN117" s="551"/>
      <c r="AO117" s="551"/>
      <c r="AP117" s="551"/>
      <c r="AQ117" s="551" t="s">
        <v>615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t="s">
        <v>583</v>
      </c>
      <c r="AV133" s="200"/>
      <c r="AW133" s="133" t="s">
        <v>300</v>
      </c>
      <c r="AX133" s="195"/>
    </row>
    <row r="134" spans="1:50" ht="39.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596</v>
      </c>
      <c r="AF134" s="207"/>
      <c r="AG134" s="207"/>
      <c r="AH134" s="207"/>
      <c r="AI134" s="206" t="s">
        <v>582</v>
      </c>
      <c r="AJ134" s="207"/>
      <c r="AK134" s="207"/>
      <c r="AL134" s="207"/>
      <c r="AM134" s="206" t="s">
        <v>583</v>
      </c>
      <c r="AN134" s="207"/>
      <c r="AO134" s="207"/>
      <c r="AP134" s="207"/>
      <c r="AQ134" s="206" t="s">
        <v>596</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583</v>
      </c>
      <c r="AF135" s="207"/>
      <c r="AG135" s="207"/>
      <c r="AH135" s="207"/>
      <c r="AI135" s="206" t="s">
        <v>598</v>
      </c>
      <c r="AJ135" s="207"/>
      <c r="AK135" s="207"/>
      <c r="AL135" s="207"/>
      <c r="AM135" s="206" t="s">
        <v>583</v>
      </c>
      <c r="AN135" s="207"/>
      <c r="AO135" s="207"/>
      <c r="AP135" s="207"/>
      <c r="AQ135" s="206" t="s">
        <v>583</v>
      </c>
      <c r="AR135" s="207"/>
      <c r="AS135" s="207"/>
      <c r="AT135" s="207"/>
      <c r="AU135" s="206" t="s">
        <v>599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579</v>
      </c>
      <c r="H154" s="105"/>
      <c r="I154" s="105"/>
      <c r="J154" s="105"/>
      <c r="K154" s="105"/>
      <c r="L154" s="105"/>
      <c r="M154" s="105"/>
      <c r="N154" s="105"/>
      <c r="O154" s="105"/>
      <c r="P154" s="106"/>
      <c r="Q154" s="125" t="s">
        <v>583</v>
      </c>
      <c r="R154" s="105"/>
      <c r="S154" s="105"/>
      <c r="T154" s="105"/>
      <c r="U154" s="105"/>
      <c r="V154" s="105"/>
      <c r="W154" s="105"/>
      <c r="X154" s="105"/>
      <c r="Y154" s="105"/>
      <c r="Z154" s="105"/>
      <c r="AA154" s="293"/>
      <c r="AB154" s="141" t="s">
        <v>599</v>
      </c>
      <c r="AC154" s="142"/>
      <c r="AD154" s="142"/>
      <c r="AE154" s="147" t="s">
        <v>583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90" t="s">
        <v>583</v>
      </c>
      <c r="AR432" s="200"/>
      <c r="AS432" s="133" t="s">
        <v>355</v>
      </c>
      <c r="AT432" s="134"/>
      <c r="AU432" s="200" t="s">
        <v>583</v>
      </c>
      <c r="AV432" s="200"/>
      <c r="AW432" s="133" t="s">
        <v>300</v>
      </c>
      <c r="AX432" s="195"/>
    </row>
    <row r="433" spans="1:50" ht="23.25" customHeight="1" x14ac:dyDescent="0.15">
      <c r="A433" s="189"/>
      <c r="B433" s="186"/>
      <c r="C433" s="180"/>
      <c r="D433" s="186"/>
      <c r="E433" s="342"/>
      <c r="F433" s="343"/>
      <c r="G433" s="104" t="s">
        <v>582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600</v>
      </c>
      <c r="AF433" s="207"/>
      <c r="AG433" s="207"/>
      <c r="AH433" s="207"/>
      <c r="AI433" s="340" t="s">
        <v>583</v>
      </c>
      <c r="AJ433" s="207"/>
      <c r="AK433" s="207"/>
      <c r="AL433" s="207"/>
      <c r="AM433" s="340" t="s">
        <v>583</v>
      </c>
      <c r="AN433" s="207"/>
      <c r="AO433" s="207"/>
      <c r="AP433" s="341"/>
      <c r="AQ433" s="340" t="s">
        <v>601</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583</v>
      </c>
      <c r="AF434" s="207"/>
      <c r="AG434" s="207"/>
      <c r="AH434" s="341"/>
      <c r="AI434" s="340" t="s">
        <v>603</v>
      </c>
      <c r="AJ434" s="207"/>
      <c r="AK434" s="207"/>
      <c r="AL434" s="207"/>
      <c r="AM434" s="340" t="s">
        <v>582</v>
      </c>
      <c r="AN434" s="207"/>
      <c r="AO434" s="207"/>
      <c r="AP434" s="341"/>
      <c r="AQ434" s="340" t="s">
        <v>583</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583</v>
      </c>
      <c r="AF435" s="207"/>
      <c r="AG435" s="207"/>
      <c r="AH435" s="341"/>
      <c r="AI435" s="340" t="s">
        <v>583</v>
      </c>
      <c r="AJ435" s="207"/>
      <c r="AK435" s="207"/>
      <c r="AL435" s="207"/>
      <c r="AM435" s="340" t="s">
        <v>582</v>
      </c>
      <c r="AN435" s="207"/>
      <c r="AO435" s="207"/>
      <c r="AP435" s="341"/>
      <c r="AQ435" s="340" t="s">
        <v>583</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599</v>
      </c>
      <c r="AF457" s="200"/>
      <c r="AG457" s="133" t="s">
        <v>355</v>
      </c>
      <c r="AH457" s="134"/>
      <c r="AI457" s="156"/>
      <c r="AJ457" s="156"/>
      <c r="AK457" s="156"/>
      <c r="AL457" s="154"/>
      <c r="AM457" s="156"/>
      <c r="AN457" s="156"/>
      <c r="AO457" s="156"/>
      <c r="AP457" s="154"/>
      <c r="AQ457" s="590" t="s">
        <v>583</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604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583</v>
      </c>
      <c r="AC458" s="213"/>
      <c r="AD458" s="213"/>
      <c r="AE458" s="340" t="s">
        <v>605</v>
      </c>
      <c r="AF458" s="207"/>
      <c r="AG458" s="207"/>
      <c r="AH458" s="207"/>
      <c r="AI458" s="340" t="s">
        <v>583</v>
      </c>
      <c r="AJ458" s="207"/>
      <c r="AK458" s="207"/>
      <c r="AL458" s="207"/>
      <c r="AM458" s="340" t="s">
        <v>606</v>
      </c>
      <c r="AN458" s="207"/>
      <c r="AO458" s="207"/>
      <c r="AP458" s="341"/>
      <c r="AQ458" s="340" t="s">
        <v>607</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583</v>
      </c>
      <c r="AC459" s="205"/>
      <c r="AD459" s="205"/>
      <c r="AE459" s="340" t="s">
        <v>583</v>
      </c>
      <c r="AF459" s="207"/>
      <c r="AG459" s="207"/>
      <c r="AH459" s="341"/>
      <c r="AI459" s="340" t="s">
        <v>608</v>
      </c>
      <c r="AJ459" s="207"/>
      <c r="AK459" s="207"/>
      <c r="AL459" s="207"/>
      <c r="AM459" s="340" t="s">
        <v>598</v>
      </c>
      <c r="AN459" s="207"/>
      <c r="AO459" s="207"/>
      <c r="AP459" s="341"/>
      <c r="AQ459" s="340" t="s">
        <v>583</v>
      </c>
      <c r="AR459" s="207"/>
      <c r="AS459" s="207"/>
      <c r="AT459" s="341"/>
      <c r="AU459" s="207" t="s">
        <v>583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582</v>
      </c>
      <c r="AF460" s="207"/>
      <c r="AG460" s="207"/>
      <c r="AH460" s="341"/>
      <c r="AI460" s="340" t="s">
        <v>607</v>
      </c>
      <c r="AJ460" s="207"/>
      <c r="AK460" s="207"/>
      <c r="AL460" s="207"/>
      <c r="AM460" s="340" t="s">
        <v>583</v>
      </c>
      <c r="AN460" s="207"/>
      <c r="AO460" s="207"/>
      <c r="AP460" s="341"/>
      <c r="AQ460" s="340" t="s">
        <v>582</v>
      </c>
      <c r="AR460" s="207"/>
      <c r="AS460" s="207"/>
      <c r="AT460" s="341"/>
      <c r="AU460" s="207" t="s">
        <v>583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0.150000000000006"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70.150000000000006"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70.150000000000006"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612</v>
      </c>
      <c r="AE705" s="715"/>
      <c r="AF705" s="715"/>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612</v>
      </c>
      <c r="AE708" s="605"/>
      <c r="AF708" s="605"/>
      <c r="AG708" s="742" t="s">
        <v>619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612</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612</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612</v>
      </c>
      <c r="AE712" s="783"/>
      <c r="AF712" s="783"/>
      <c r="AG712" s="810" t="s">
        <v>619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612</v>
      </c>
      <c r="AE713" s="329"/>
      <c r="AF713" s="663"/>
      <c r="AG713" s="101" t="s">
        <v>620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576</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612</v>
      </c>
      <c r="AE715" s="605"/>
      <c r="AF715" s="656"/>
      <c r="AG715" s="742" t="s">
        <v>617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612</v>
      </c>
      <c r="AE716" s="627"/>
      <c r="AF716" s="62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612</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612</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612</v>
      </c>
      <c r="AE719" s="605"/>
      <c r="AF719" s="605"/>
      <c r="AG719" s="125" t="s">
        <v>579</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624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625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583</v>
      </c>
      <c r="F737" s="990"/>
      <c r="G737" s="990"/>
      <c r="H737" s="990"/>
      <c r="I737" s="990"/>
      <c r="J737" s="990"/>
      <c r="K737" s="990"/>
      <c r="L737" s="990"/>
      <c r="M737" s="990"/>
      <c r="N737" s="365" t="s">
        <v>543</v>
      </c>
      <c r="O737" s="365"/>
      <c r="P737" s="365"/>
      <c r="Q737" s="365"/>
      <c r="R737" s="990" t="s">
        <v>598</v>
      </c>
      <c r="S737" s="990"/>
      <c r="T737" s="990"/>
      <c r="U737" s="990"/>
      <c r="V737" s="990"/>
      <c r="W737" s="990"/>
      <c r="X737" s="990"/>
      <c r="Y737" s="990"/>
      <c r="Z737" s="990"/>
      <c r="AA737" s="365" t="s">
        <v>542</v>
      </c>
      <c r="AB737" s="365"/>
      <c r="AC737" s="365"/>
      <c r="AD737" s="365"/>
      <c r="AE737" s="990" t="s">
        <v>583</v>
      </c>
      <c r="AF737" s="990"/>
      <c r="AG737" s="990"/>
      <c r="AH737" s="990"/>
      <c r="AI737" s="990"/>
      <c r="AJ737" s="990"/>
      <c r="AK737" s="990"/>
      <c r="AL737" s="990"/>
      <c r="AM737" s="990"/>
      <c r="AN737" s="365" t="s">
        <v>541</v>
      </c>
      <c r="AO737" s="365"/>
      <c r="AP737" s="365"/>
      <c r="AQ737" s="365"/>
      <c r="AR737" s="982" t="s">
        <v>582</v>
      </c>
      <c r="AS737" s="983"/>
      <c r="AT737" s="983"/>
      <c r="AU737" s="983"/>
      <c r="AV737" s="983"/>
      <c r="AW737" s="983"/>
      <c r="AX737" s="984"/>
      <c r="AY737" s="89"/>
      <c r="AZ737" s="89"/>
    </row>
    <row r="738" spans="1:52" ht="24.75" customHeight="1" x14ac:dyDescent="0.15">
      <c r="A738" s="991" t="s">
        <v>540</v>
      </c>
      <c r="B738" s="210"/>
      <c r="C738" s="210"/>
      <c r="D738" s="211"/>
      <c r="E738" s="990" t="s">
        <v>596</v>
      </c>
      <c r="F738" s="990"/>
      <c r="G738" s="990"/>
      <c r="H738" s="990"/>
      <c r="I738" s="990"/>
      <c r="J738" s="990"/>
      <c r="K738" s="990"/>
      <c r="L738" s="990"/>
      <c r="M738" s="990"/>
      <c r="N738" s="365" t="s">
        <v>539</v>
      </c>
      <c r="O738" s="365"/>
      <c r="P738" s="365"/>
      <c r="Q738" s="365"/>
      <c r="R738" s="990" t="s">
        <v>583</v>
      </c>
      <c r="S738" s="990"/>
      <c r="T738" s="990"/>
      <c r="U738" s="990"/>
      <c r="V738" s="990"/>
      <c r="W738" s="990"/>
      <c r="X738" s="990"/>
      <c r="Y738" s="990"/>
      <c r="Z738" s="990"/>
      <c r="AA738" s="365" t="s">
        <v>538</v>
      </c>
      <c r="AB738" s="365"/>
      <c r="AC738" s="365"/>
      <c r="AD738" s="365"/>
      <c r="AE738" s="990" t="s">
        <v>583</v>
      </c>
      <c r="AF738" s="990"/>
      <c r="AG738" s="990"/>
      <c r="AH738" s="990"/>
      <c r="AI738" s="990"/>
      <c r="AJ738" s="990"/>
      <c r="AK738" s="990"/>
      <c r="AL738" s="990"/>
      <c r="AM738" s="990"/>
      <c r="AN738" s="365" t="s">
        <v>534</v>
      </c>
      <c r="AO738" s="365"/>
      <c r="AP738" s="365"/>
      <c r="AQ738" s="365"/>
      <c r="AR738" s="982" t="s">
        <v>599</v>
      </c>
      <c r="AS738" s="983"/>
      <c r="AT738" s="983"/>
      <c r="AU738" s="983"/>
      <c r="AV738" s="983"/>
      <c r="AW738" s="983"/>
      <c r="AX738" s="984"/>
    </row>
    <row r="739" spans="1:52" ht="24.75" customHeight="1" thickBot="1" x14ac:dyDescent="0.2">
      <c r="A739" s="992" t="s">
        <v>530</v>
      </c>
      <c r="B739" s="993"/>
      <c r="C739" s="993"/>
      <c r="D739" s="994"/>
      <c r="E739" s="995" t="s">
        <v>571</v>
      </c>
      <c r="F739" s="985"/>
      <c r="G739" s="985"/>
      <c r="H739" s="93" t="str">
        <f>IF(E739="", "", "(")</f>
        <v>(</v>
      </c>
      <c r="I739" s="985" t="s">
        <v>515</v>
      </c>
      <c r="J739" s="985"/>
      <c r="K739" s="93" t="str">
        <f>IF(OR(I739="　", I739=""), "", "-")</f>
        <v>-</v>
      </c>
      <c r="L739" s="986">
        <v>27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6">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07"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2019-05-23T01:53:29Z</cp:lastPrinted>
  <dcterms:created xsi:type="dcterms:W3CDTF">2012-03-13T00:50:25Z</dcterms:created>
  <dcterms:modified xsi:type="dcterms:W3CDTF">2019-08-23T08:17:40Z</dcterms:modified>
</cp:coreProperties>
</file>