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<sst xmlns="http://schemas.openxmlformats.org/spreadsheetml/2006/main" count="3037" uniqueCount="721">
  <si>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</si>
  <si>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</si>
  <si>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</si>
  <si>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</si>
  <si>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</si>
  <si>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</si>
  <si>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</si>
  <si>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</si>
  <si>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</si>
  <si>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</si>
  <si>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</si>
  <si>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</si>
  <si>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</si>
  <si>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</si>
  <si>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</si>
  <si>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</si>
  <si>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</si>
  <si>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</si>
  <si>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</si>
  <si>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</si>
  <si>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</si>
  <si>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</si>
  <si>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</si>
  <si>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</si>
  <si>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</si>
  <si>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</si>
  <si>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</si>
  <si>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</si>
  <si>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</si>
  <si>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</si>
  <si>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</si>
  <si>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</si>
  <si>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</si>
  <si>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</si>
  <si>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</si>
  <si>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</si>
  <si>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</si>
  <si>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</si>
  <si>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</si>
  <si>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</si>
  <si>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</si>
  <si>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</si>
  <si>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</si>
  <si>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</si>
  <si>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</si>
  <si>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</si>
  <si>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</si>
  <si>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</si>
  <si>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</si>
  <si>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</si>
  <si>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</si>
  <si>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</si>
  <si>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</si>
  <si>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</si>
  <si>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</si>
  <si>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</si>
  <si>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</si>
  <si>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</si>
  <si>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</si>
  <si>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</si>
  <si>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</si>
  <si>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</si>
  <si>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</si>
  <si>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</si>
  <si>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</si>
  <si>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</si>
  <si>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</si>
  <si>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</si>
  <si>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</si>
  <si>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</si>
  <si>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</si>
  <si>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</si>
  <si>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</si>
  <si>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</si>
  <si>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</si>
  <si>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</si>
  <si>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</si>
  <si>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</si>
  <si>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</si>
  <si>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</si>
  <si>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</si>
  <si>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</si>
  <si>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</si>
  <si>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</si>
  <si>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</si>
  <si>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</si>
  <si>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</si>
  <si>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</si>
  <si>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</si>
  <si>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</si>
  <si>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</si>
  <si>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</si>
  <si>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</si>
  <si>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</si>
  <si>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</si>
  <si>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</si>
  <si>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</si>
  <si>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</si>
  <si>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</si>
  <si>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</si>
  <si>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</si>
  <si>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</si>
  <si>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</si>
  <si>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</si>
  <si>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</si>
  <si>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</si>
  <si>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</si>
  <si>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</si>
  <si>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</si>
  <si>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</si>
  <si>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</si>
  <si>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</si>
  <si>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</si>
  <si>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</si>
  <si>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</si>
  <si>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</si>
  <si>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</si>
  <si>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</si>
  <si>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</si>
  <si>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</si>
  <si>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</si>
  <si>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</si>
  <si>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</si>
  <si>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</si>
  <si>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</si>
  <si>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</si>
  <si>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</si>
  <si>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</si>
  <si>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</si>
  <si>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</si>
  <si>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</si>
  <si>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</si>
  <si>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</si>
  <si>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</si>
  <si>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</si>
  <si>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</si>
  <si>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</si>
  <si>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</si>
  <si>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</si>
  <si>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</si>
  <si>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</si>
  <si>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</si>
  <si>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</si>
  <si>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</si>
  <si>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</si>
  <si>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</si>
  <si>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</si>
  <si>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</si>
  <si>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</si>
  <si>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</si>
  <si>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</si>
  <si>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</si>
  <si>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</si>
  <si>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</si>
  <si>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</si>
  <si>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</si>
  <si>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</si>
  <si>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</si>
  <si>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</si>
  <si>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</si>
  <si>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</si>
  <si>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</si>
  <si>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</si>
  <si>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</si>
  <si>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</si>
  <si>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</si>
  <si>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</si>
  <si>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</si>
  <si>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</si>
  <si>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</si>
  <si>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</si>
  <si>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</si>
  <si>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</si>
  <si>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</si>
  <si>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</si>
  <si>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</si>
  <si>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</si>
  <si>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</si>
  <si>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</si>
  <si>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</si>
  <si>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</si>
  <si>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</si>
  <si>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</si>
  <si>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</si>
  <si>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</si>
  <si>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</si>
  <si>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</si>
  <si>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</si>
  <si>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</si>
  <si>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</si>
  <si>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</si>
  <si>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</si>
  <si>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</si>
  <si>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</si>
  <si>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</si>
  <si>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</si>
  <si>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</si>
  <si>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</si>
  <si>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</si>
  <si>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</si>
  <si>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</si>
  <si>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</si>
  <si>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</si>
  <si>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</si>
  <si>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</si>
  <si>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</si>
  <si>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</si>
  <si>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</si>
  <si>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</si>
  <si>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</si>
  <si>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</si>
  <si>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</si>
  <si>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</si>
  <si>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</si>
  <si>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</si>
  <si>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</si>
  <si>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</si>
  <si>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</si>
  <si>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</si>
  <si>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</si>
  <si>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</si>
  <si>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</si>
  <si>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</si>
  <si>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</si>
  <si>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</si>
  <si>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</si>
  <si>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</si>
  <si>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</si>
  <si>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</si>
  <si>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</si>
  <si>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</si>
  <si>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</si>
  <si>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</si>
  <si>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</si>
  <si>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</si>
  <si>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</si>
  <si>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</si>
  <si>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</si>
  <si>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</si>
  <si>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</si>
  <si>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</si>
  <si>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</si>
  <si>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</si>
  <si>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</si>
  <si>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</si>
  <si>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</si>
  <si>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</si>
  <si>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</si>
  <si>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</si>
  <si>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</si>
  <si>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</si>
  <si>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</si>
  <si>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</si>
  <si>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</si>
  <si>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</si>
  <si>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</si>
  <si>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</si>
  <si>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</si>
  <si>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</si>
  <si>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</si>
  <si>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</si>
  <si>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</si>
  <si>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</si>
  <si>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</si>
  <si>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</si>
  <si>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</si>
  <si>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</si>
  <si>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</si>
  <si>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</si>
  <si>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</si>
  <si>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</si>
  <si>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</si>
  <si>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</si>
  <si>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</si>
  <si>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</si>
  <si>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</si>
  <si>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</si>
  <si>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</si>
  <si>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</si>
  <si>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</si>
  <si>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</si>
  <si>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</si>
  <si>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</si>
  <si>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</si>
  <si>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</si>
  <si>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</si>
  <si>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</si>
  <si>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</si>
  <si>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</si>
  <si>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</si>
  <si>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</si>
  <si>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</si>
  <si>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</si>
  <si>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</si>
  <si>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</si>
  <si>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</si>
  <si>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</si>
  <si>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</si>
  <si>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</si>
  <si>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</si>
  <si>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</si>
  <si>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</si>
  <si>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</si>
  <si>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</si>
  <si>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</si>
  <si>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</si>
  <si>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</si>
  <si>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</si>
  <si>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</si>
  <si>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</si>
  <si>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</si>
  <si>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</si>
  <si>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</si>
  <si>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</si>
  <si>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</si>
  <si>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</si>
  <si>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</si>
  <si>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</si>
  <si>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</si>
  <si>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</si>
  <si>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</si>
  <si>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</si>
  <si>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</si>
  <si>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</si>
  <si>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</si>
  <si>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</si>
  <si>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</si>
  <si>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</si>
  <si>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</si>
  <si>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</si>
  <si>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</si>
  <si>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</si>
  <si>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</si>
  <si>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</si>
  <si>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</si>
  <si>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</si>
  <si>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</si>
  <si>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</si>
  <si>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</si>
  <si>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</si>
  <si>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</si>
  <si>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</si>
  <si>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</si>
  <si>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</si>
  <si>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</si>
  <si>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</si>
  <si>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</si>
  <si>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</si>
  <si>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</si>
  <si>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</si>
  <si>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</si>
  <si>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</si>
  <si>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</si>
  <si>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</si>
  <si>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</si>
  <si>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</si>
  <si>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</si>
  <si>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</si>
  <si>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</si>
  <si>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</si>
  <si>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</si>
  <si>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</si>
  <si>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</si>
  <si>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</si>
  <si>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</si>
  <si>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</si>
  <si>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</si>
  <si>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</si>
  <si>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</si>
  <si>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</si>
  <si>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</si>
  <si>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</si>
  <si>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</si>
  <si>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</si>
  <si>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</si>
  <si>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</si>
  <si>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</si>
  <si>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</si>
  <si>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</si>
  <si>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</si>
  <si>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</si>
  <si>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</si>
  <si>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</si>
  <si>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</si>
  <si>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</si>
  <si>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</si>
  <si>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</si>
  <si>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</si>
  <si>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</si>
  <si>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</si>
  <si>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</si>
  <si>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</si>
  <si>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</si>
  <si>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</si>
  <si>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</si>
  <si>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</si>
  <si>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</si>
  <si>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</si>
  <si>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</si>
  <si>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</si>
  <si>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</si>
  <si>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</si>
  <si>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</si>
  <si>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</si>
  <si>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</si>
  <si>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</si>
  <si>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</si>
  <si>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</si>
  <si>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</si>
  <si>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</si>
  <si>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</si>
  <si>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</si>
  <si>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</si>
  <si>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</si>
  <si>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</si>
  <si>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</si>
  <si>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</si>
  <si>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</si>
  <si>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</si>
  <si>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</si>
  <si>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</si>
  <si>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</si>
  <si>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</si>
  <si>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</si>
  <si>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</si>
  <si>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</si>
  <si>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</si>
  <si>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</si>
  <si>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</si>
  <si>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</si>
  <si>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</si>
  <si>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</si>
  <si>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</si>
  <si>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</si>
  <si>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</si>
  <si>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</si>
  <si>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</si>
  <si>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</si>
  <si>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</si>
  <si>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</si>
  <si>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</si>
  <si>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</si>
  <si>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</si>
  <si>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</si>
  <si>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</si>
  <si>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</si>
  <si>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</si>
  <si>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</si>
  <si>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</si>
  <si>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</si>
  <si>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</si>
  <si>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</si>
  <si>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</si>
  <si>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</si>
  <si>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</si>
  <si>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</si>
  <si>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</si>
  <si>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</si>
  <si>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</si>
  <si>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</si>
  <si>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</si>
  <si>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</si>
  <si>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</si>
  <si>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</si>
  <si>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</si>
  <si>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</si>
  <si>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</si>
  <si>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</si>
  <si>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</si>
  <si>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</si>
  <si>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</si>
  <si>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</si>
  <si>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</si>
  <si>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</si>
  <si>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</si>
  <si>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</si>
  <si>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</si>
  <si>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</si>
  <si>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</si>
  <si>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</si>
  <si>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</si>
  <si>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</si>
  <si>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</si>
  <si>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</si>
  <si>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</si>
  <si>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</si>
  <si>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</si>
  <si>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</si>
  <si>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</si>
  <si>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</si>
  <si>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</si>
  <si>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</si>
  <si>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</si>
  <si>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</si>
  <si>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</si>
  <si>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</si>
  <si>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</si>
  <si>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</si>
  <si>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</si>
  <si>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</si>
  <si>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</si>
  <si>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</si>
  <si>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</si>
  <si>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</si>
  <si>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</si>
  <si>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</si>
  <si>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</si>
  <si>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</si>
  <si>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</si>
  <si>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</si>
  <si>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</si>
  <si>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</si>
  <si>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</si>
  <si>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</si>
  <si>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</si>
  <si>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</si>
  <si>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</si>
  <si>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</si>
  <si>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</si>
  <si>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</si>
  <si>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</si>
  <si>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</si>
  <si>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</si>
  <si>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</si>
  <si>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</si>
  <si>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</si>
  <si>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</si>
  <si>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</si>
  <si>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</si>
  <si>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</si>
  <si>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</si>
  <si>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</si>
  <si>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</si>
  <si>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</si>
  <si>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</si>
  <si>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</si>
  <si>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</si>
  <si>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</si>
  <si>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</si>
  <si>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</si>
  <si>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</si>
  <si>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</si>
  <si>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</si>
  <si>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</si>
  <si>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</si>
  <si>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</si>
  <si>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</si>
  <si>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</si>
  <si>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</si>
  <si>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</si>
  <si>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</si>
  <si>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</si>
  <si>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</si>
  <si>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</si>
  <si>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</si>
  <si>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</si>
  <si>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</si>
  <si>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</si>
  <si>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</si>
  <si>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</si>
  <si>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</si>
  <si>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</si>
  <si>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</si>
  <si>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</si>
  <si>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</si>
  <si>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</si>
  <si>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</si>
  <si>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国立水俣病総合研究センター</t>
    <rPh sb="0" eb="9">
      <t>コクリツミナマタビョウソウゴウケンキュウ</t>
    </rPh>
    <phoneticPr fontId="5"/>
  </si>
  <si>
    <t>総務課</t>
    <rPh sb="0" eb="3">
      <t>ソウムカ</t>
    </rPh>
    <phoneticPr fontId="5"/>
  </si>
  <si>
    <t>総務課長　三宅　俊一</t>
    <rPh sb="0" eb="2">
      <t>ソウム</t>
    </rPh>
    <rPh sb="2" eb="4">
      <t>カチョウ</t>
    </rPh>
    <rPh sb="5" eb="7">
      <t>ミヤケ</t>
    </rPh>
    <rPh sb="8" eb="10">
      <t>トシカズ</t>
    </rPh>
    <phoneticPr fontId="5"/>
  </si>
  <si>
    <t>環境省設置法第４条及び環境省組織令第４３条</t>
    <phoneticPr fontId="5"/>
  </si>
  <si>
    <t>○</t>
  </si>
  <si>
    <t>-</t>
  </si>
  <si>
    <t>-</t>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</si>
  <si>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</si>
  <si>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phoneticPr fontId="5"/>
  </si>
  <si>
    <t>-</t>
    <phoneticPr fontId="5"/>
  </si>
  <si>
    <t>-</t>
    <phoneticPr fontId="5"/>
  </si>
  <si>
    <t>試験研究費</t>
    <rPh sb="0" eb="5">
      <t>シケンケンキュウヒ</t>
    </rPh>
    <phoneticPr fontId="5"/>
  </si>
  <si>
    <t>施設整備費</t>
    <rPh sb="0" eb="2">
      <t>シセツ</t>
    </rPh>
    <rPh sb="2" eb="5">
      <t>セイビヒ</t>
    </rPh>
    <phoneticPr fontId="5"/>
  </si>
  <si>
    <t>諸謝金</t>
  </si>
  <si>
    <t>委員等旅費</t>
  </si>
  <si>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</si>
  <si>
    <t>毎年55件（平成15年～24年までの10年間の平均)の研究発表（学術刊行物及び学会発表）を行う。</t>
  </si>
  <si>
    <t>件</t>
    <rPh sb="0" eb="1">
      <t>ケン</t>
    </rPh>
    <phoneticPr fontId="5"/>
  </si>
  <si>
    <t>-</t>
    <phoneticPr fontId="5"/>
  </si>
  <si>
    <t>平成30年度国立水俣病総合研究センター年報（第39号）　Ⅱ．平成30年度研究及び業務報告より（出典：環境省）</t>
    <phoneticPr fontId="5"/>
  </si>
  <si>
    <t>水俣病情報センター来館者数</t>
  </si>
  <si>
    <t>水俣病情報センター運営のための経費／来館者数</t>
  </si>
  <si>
    <t>人</t>
    <rPh sb="0" eb="1">
      <t>ニン</t>
    </rPh>
    <phoneticPr fontId="5"/>
  </si>
  <si>
    <t>　　円</t>
  </si>
  <si>
    <t>　　円/人</t>
    <rPh sb="4" eb="5">
      <t>ヒト</t>
    </rPh>
    <phoneticPr fontId="5"/>
  </si>
  <si>
    <t>14,783,000/39,220</t>
  </si>
  <si>
    <t>14,783,000/41,383</t>
  </si>
  <si>
    <t>7 環境保健対策の推進
9 環境政策の基盤整備</t>
  </si>
  <si>
    <t>-</t>
    <phoneticPr fontId="5"/>
  </si>
  <si>
    <t>水俣病患者等の補償・救済</t>
  </si>
  <si>
    <t>「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</si>
  <si>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水俣病に関する総合的な調査・研究並びに水俣病、水銀等に関する国内外の情報の収集、整理、提供及びこれらに関連する研究を推進している。</t>
  </si>
  <si>
    <t>水俣病に関する総合的な調査、研究並びに水俣病、水銀等に関する国内外の情報の収集、整理、提供及びこれらに関連する研究を実施し、国内外の公害の再発を防止し、被害地域の福祉に貢献することにより、水俣病問題の解決に寄与する。</t>
  </si>
  <si>
    <t>-</t>
    <phoneticPr fontId="5"/>
  </si>
  <si>
    <t>-</t>
    <phoneticPr fontId="5"/>
  </si>
  <si>
    <t>当センターは唯一の水銀に特化した研究機関として、国内外の公害の再発を防止し、被害地域の福祉に貢献することを目的としており、社会ニーズを反映しているものである。</t>
  </si>
  <si>
    <t>MOYAIイニシアチブで国際表明した国としての責務を果たすため、国費により当センター自らが事業を行う必要がある。</t>
  </si>
  <si>
    <t>有</t>
  </si>
  <si>
    <t>真に必要なもののみに支出しており、妥当である。</t>
  </si>
  <si>
    <t>中間段階での支出先（国土交通省）及び請負者との連絡を密にして、適正な支出内容の確保を図っている。</t>
  </si>
  <si>
    <t>当センターの事業内容に即し、真に必要なものに支出している。</t>
  </si>
  <si>
    <t>研究職員による研究機器の共同利用等を行い、コスト削減に努めている。</t>
  </si>
  <si>
    <t>‐</t>
  </si>
  <si>
    <t>水銀問題に特化した研究機関としての役割の元、各研究職員が、限られた予算の中で最大限の研究成果を得られるよう研究手段を検討し、研究を実施している。</t>
  </si>
  <si>
    <t>国立水俣病総合研究センターホームページ
URL：　http://www.nimd.env.go.jp/</t>
    <phoneticPr fontId="5"/>
  </si>
  <si>
    <t>295</t>
  </si>
  <si>
    <t>273</t>
  </si>
  <si>
    <t>231</t>
  </si>
  <si>
    <t>305</t>
  </si>
  <si>
    <t>240</t>
  </si>
  <si>
    <t>285</t>
  </si>
  <si>
    <t>276</t>
  </si>
  <si>
    <t>300</t>
    <phoneticPr fontId="5"/>
  </si>
  <si>
    <t>C.有限会社イワナガ電気</t>
    <rPh sb="2" eb="6">
      <t>ユウゲンガイシャ</t>
    </rPh>
    <rPh sb="10" eb="12">
      <t>デンキ</t>
    </rPh>
    <phoneticPr fontId="5"/>
  </si>
  <si>
    <t>D.国土交通省九州地方整備局</t>
    <rPh sb="2" eb="14">
      <t>コクドコウツウショウキュウシュウチホウセイビキョク</t>
    </rPh>
    <phoneticPr fontId="5"/>
  </si>
  <si>
    <t>その他</t>
    <rPh sb="2" eb="3">
      <t>タ</t>
    </rPh>
    <phoneticPr fontId="5"/>
  </si>
  <si>
    <t>水俣病研究センター（３０）機械改修その他工事</t>
    <rPh sb="0" eb="5">
      <t>ミナマタビョウケンキュウ</t>
    </rPh>
    <rPh sb="13" eb="17">
      <t>キカイカイシュウ</t>
    </rPh>
    <rPh sb="19" eb="22">
      <t>タコウジ</t>
    </rPh>
    <phoneticPr fontId="5"/>
  </si>
  <si>
    <t>E.立尾電設株式会社</t>
    <rPh sb="2" eb="4">
      <t>タテオ</t>
    </rPh>
    <rPh sb="4" eb="6">
      <t>デンセツ</t>
    </rPh>
    <rPh sb="6" eb="10">
      <t>カブシキガイシャ</t>
    </rPh>
    <phoneticPr fontId="5"/>
  </si>
  <si>
    <t>工事費</t>
    <rPh sb="0" eb="3">
      <t>コウジヒ</t>
    </rPh>
    <phoneticPr fontId="5"/>
  </si>
  <si>
    <t>立尾電設株式会社</t>
    <rPh sb="0" eb="8">
      <t>タテオデンセツカブシキガイシャ</t>
    </rPh>
    <phoneticPr fontId="5"/>
  </si>
  <si>
    <t>宮原建設株式会社</t>
    <rPh sb="0" eb="2">
      <t>ミヤハラ</t>
    </rPh>
    <rPh sb="2" eb="4">
      <t>ケンセツ</t>
    </rPh>
    <rPh sb="4" eb="8">
      <t>カブシキガイシャ</t>
    </rPh>
    <phoneticPr fontId="5"/>
  </si>
  <si>
    <t>株式会社壇建築計画事務所</t>
    <rPh sb="0" eb="4">
      <t>カブシキガイシャ</t>
    </rPh>
    <rPh sb="4" eb="5">
      <t>ダン</t>
    </rPh>
    <rPh sb="5" eb="7">
      <t>ケンチク</t>
    </rPh>
    <rPh sb="7" eb="9">
      <t>ケイカク</t>
    </rPh>
    <rPh sb="9" eb="12">
      <t>ジムショ</t>
    </rPh>
    <phoneticPr fontId="5"/>
  </si>
  <si>
    <t>株式会社傳設計</t>
    <rPh sb="0" eb="4">
      <t>カブシキガイシャ</t>
    </rPh>
    <phoneticPr fontId="5"/>
  </si>
  <si>
    <t>水俣病研究センター（Ｈ３０）機械改修その他工事</t>
    <phoneticPr fontId="5"/>
  </si>
  <si>
    <t>水俣港湾合同庁舎（３０）建築改修その他工事外１件工事</t>
    <phoneticPr fontId="5"/>
  </si>
  <si>
    <t>水俣病研究センター（３０）耐震改修外設計業務</t>
    <phoneticPr fontId="5"/>
  </si>
  <si>
    <t>長崎合同庁舎（Ｈ３０）改修外設計業務</t>
    <phoneticPr fontId="5"/>
  </si>
  <si>
    <t>有限会社イワナガ電気</t>
    <phoneticPr fontId="5"/>
  </si>
  <si>
    <t>北辰総合設備株式会社</t>
    <phoneticPr fontId="5"/>
  </si>
  <si>
    <t>徳南建設株式会社</t>
    <phoneticPr fontId="5"/>
  </si>
  <si>
    <t>株式会社ダルトンメンテナンス</t>
    <phoneticPr fontId="5"/>
  </si>
  <si>
    <t>平成３０年度国立水俣病総合研究センター直流電源装置更新工事　他</t>
    <rPh sb="30" eb="31">
      <t>ホカ</t>
    </rPh>
    <phoneticPr fontId="5"/>
  </si>
  <si>
    <t>平成３０年度国立水俣病総合研究センター国際研究協力棟等ＬＥＤ化工事</t>
    <phoneticPr fontId="5"/>
  </si>
  <si>
    <t>平成３０年度環境省水俣住宅スロープ設置等工事</t>
    <phoneticPr fontId="5"/>
  </si>
  <si>
    <t>共同研究実習棟クリーンルーム室純水装置更新工事</t>
    <phoneticPr fontId="5"/>
  </si>
  <si>
    <t>-</t>
    <phoneticPr fontId="5"/>
  </si>
  <si>
    <t>-</t>
    <phoneticPr fontId="5"/>
  </si>
  <si>
    <t>平成３０年度国立水俣病総合研究センター直流電源装置更新工事</t>
    <phoneticPr fontId="5"/>
  </si>
  <si>
    <t>実習棟試料保存室冷凍機更新工事</t>
    <phoneticPr fontId="5"/>
  </si>
  <si>
    <t>国土交通省九州地方整備局</t>
    <rPh sb="0" eb="2">
      <t>コクド</t>
    </rPh>
    <rPh sb="2" eb="5">
      <t>コウツウショウ</t>
    </rPh>
    <rPh sb="5" eb="7">
      <t>キュウシュウ</t>
    </rPh>
    <rPh sb="7" eb="9">
      <t>チホウ</t>
    </rPh>
    <rPh sb="9" eb="11">
      <t>セイビ</t>
    </rPh>
    <rPh sb="11" eb="12">
      <t>キョク</t>
    </rPh>
    <phoneticPr fontId="5"/>
  </si>
  <si>
    <t>水俣病研究センター（Ｈ３０）機械改修その他工事　他</t>
    <rPh sb="24" eb="25">
      <t>ホカ</t>
    </rPh>
    <phoneticPr fontId="5"/>
  </si>
  <si>
    <t>-</t>
    <phoneticPr fontId="5"/>
  </si>
  <si>
    <t>-</t>
    <phoneticPr fontId="5"/>
  </si>
  <si>
    <t>株式会社アニマルケア</t>
    <rPh sb="0" eb="4">
      <t>カブシキガイシャ</t>
    </rPh>
    <phoneticPr fontId="5"/>
  </si>
  <si>
    <t>九州電力株式会社</t>
    <rPh sb="0" eb="2">
      <t>キュウシュウ</t>
    </rPh>
    <rPh sb="2" eb="4">
      <t>デンリョク</t>
    </rPh>
    <rPh sb="4" eb="8">
      <t>カブシキガイシャ</t>
    </rPh>
    <phoneticPr fontId="5"/>
  </si>
  <si>
    <t>株式会社アイエスエフネット</t>
    <rPh sb="0" eb="4">
      <t>カブシキガイシャ</t>
    </rPh>
    <phoneticPr fontId="5"/>
  </si>
  <si>
    <t>平成３０年度国立水俣病総合研究センターネットワーク維持管理業務</t>
    <phoneticPr fontId="5"/>
  </si>
  <si>
    <t>国立水俣病総合研究センターで使用する電気の調達</t>
    <rPh sb="0" eb="9">
      <t>コクリツミナマタビョウソウゴウケンキュウ</t>
    </rPh>
    <rPh sb="14" eb="16">
      <t>シヨウ</t>
    </rPh>
    <rPh sb="18" eb="20">
      <t>デンキ</t>
    </rPh>
    <rPh sb="21" eb="23">
      <t>チョウタツ</t>
    </rPh>
    <phoneticPr fontId="5"/>
  </si>
  <si>
    <t>関西電力株式会社</t>
    <rPh sb="0" eb="8">
      <t>カンサイデンリョクカブシキガイシャ</t>
    </rPh>
    <phoneticPr fontId="5"/>
  </si>
  <si>
    <t>水俣病情報センターで使用する電気の調達</t>
    <rPh sb="0" eb="5">
      <t>ミナマタビョウジョウホウ</t>
    </rPh>
    <rPh sb="10" eb="12">
      <t>シヨウ</t>
    </rPh>
    <rPh sb="14" eb="16">
      <t>デンキ</t>
    </rPh>
    <rPh sb="17" eb="19">
      <t>チョウタツ</t>
    </rPh>
    <phoneticPr fontId="5"/>
  </si>
  <si>
    <t>株式会社千代田テクノル</t>
  </si>
  <si>
    <t>平成３０年度国立水俣病総合研究センター放射線施設管理（実務）業務</t>
  </si>
  <si>
    <t>平成３０年度国立水俣病総合研究センターインターネット接続業務</t>
    <phoneticPr fontId="5"/>
  </si>
  <si>
    <t>株式会社田中設備</t>
    <phoneticPr fontId="5"/>
  </si>
  <si>
    <t>国際研究協力棟への移転に伴う給排水設備工事</t>
    <phoneticPr fontId="5"/>
  </si>
  <si>
    <t>富士通リース株式会社</t>
    <phoneticPr fontId="5"/>
  </si>
  <si>
    <t>平成３０年度国立水俣病～研究センターネットワークシステム機器賃貸借・保守等業務</t>
    <phoneticPr fontId="5"/>
  </si>
  <si>
    <t>平成３０年度国立水俣病総合研究センターダイオキシン類等測定業務</t>
    <phoneticPr fontId="5"/>
  </si>
  <si>
    <t>株式会社静環検査センター</t>
    <rPh sb="0" eb="4">
      <t>カブシキガイシャ</t>
    </rPh>
    <phoneticPr fontId="5"/>
  </si>
  <si>
    <t>B.株式会社アニマルケア</t>
    <rPh sb="2" eb="6">
      <t>カブシキガイシャ</t>
    </rPh>
    <phoneticPr fontId="5"/>
  </si>
  <si>
    <t>平成３０年度国立水俣病総合研究センター実験動物飼育管理業務</t>
    <phoneticPr fontId="5"/>
  </si>
  <si>
    <t>平成３０年度国立水俣病総合研究センター実験動物飼育管理業務</t>
    <phoneticPr fontId="5"/>
  </si>
  <si>
    <t>人件費</t>
    <rPh sb="0" eb="3">
      <t>ジンケンヒ</t>
    </rPh>
    <phoneticPr fontId="5"/>
  </si>
  <si>
    <t>株式会社ネクスト</t>
    <phoneticPr fontId="5"/>
  </si>
  <si>
    <t>エヌティティコミュニケーションズ株式会社</t>
    <phoneticPr fontId="5"/>
  </si>
  <si>
    <t>平成３０年度国立水俣病総合研究センター床下工事に伴う実験機器等移設業務</t>
    <phoneticPr fontId="5"/>
  </si>
  <si>
    <t>日立キャピタル株式会社</t>
    <phoneticPr fontId="5"/>
  </si>
  <si>
    <t>マルチコレクタ質量分析装置据付及び賃貸借業務</t>
    <phoneticPr fontId="5"/>
  </si>
  <si>
    <t>ＧＥヘルスケア・ジャパン株式会社</t>
    <phoneticPr fontId="5"/>
  </si>
  <si>
    <t>平成３０年度国立水俣病総合～Ｄｉｓｃｏｖｅｒｙ　ＭＲ７５０システム保守点検業務</t>
    <phoneticPr fontId="5"/>
  </si>
  <si>
    <t>株式会社ネクスト</t>
    <phoneticPr fontId="5"/>
  </si>
  <si>
    <t>大気中水銀形態別自動サンプリングユニット一式</t>
    <phoneticPr fontId="5"/>
  </si>
  <si>
    <t>いであ株式会社</t>
    <phoneticPr fontId="5"/>
  </si>
  <si>
    <t>平成３０年度国立水俣病総合研究センター標準試料作製業務</t>
    <phoneticPr fontId="5"/>
  </si>
  <si>
    <t>平成３０年度日本国内における大気・降水中の水銀モニタリング調査業務</t>
    <phoneticPr fontId="5"/>
  </si>
  <si>
    <t>エレクタ株式会社</t>
    <phoneticPr fontId="5"/>
  </si>
  <si>
    <t>平成３０年度国立水俣病総合研究センター脳磁計システム保守点検業務</t>
    <phoneticPr fontId="5"/>
  </si>
  <si>
    <t>有限会社イワナガ電気</t>
    <phoneticPr fontId="5"/>
  </si>
  <si>
    <t>レーザー光源プロジェクター一式</t>
    <phoneticPr fontId="5"/>
  </si>
  <si>
    <t>株式会社アウルズ</t>
    <phoneticPr fontId="5"/>
  </si>
  <si>
    <t>平成３０年度ＮＩＭＤフォーラム及び４０周年記念講演会開催補助業務</t>
    <phoneticPr fontId="5"/>
  </si>
  <si>
    <t>A.日立キャピタル株式会社</t>
    <rPh sb="2" eb="4">
      <t>ヒタチ</t>
    </rPh>
    <rPh sb="9" eb="13">
      <t>カブシキガイシャ</t>
    </rPh>
    <phoneticPr fontId="5"/>
  </si>
  <si>
    <t>借料及び損料</t>
    <rPh sb="0" eb="2">
      <t>シャクリョウ</t>
    </rPh>
    <rPh sb="2" eb="3">
      <t>オヨ</t>
    </rPh>
    <rPh sb="4" eb="6">
      <t>ソンリョウ</t>
    </rPh>
    <phoneticPr fontId="5"/>
  </si>
  <si>
    <t>マルチコレクタ質量分析装置リース料</t>
    <rPh sb="7" eb="9">
      <t>シツリョウ</t>
    </rPh>
    <rPh sb="9" eb="11">
      <t>ブンセキ</t>
    </rPh>
    <rPh sb="11" eb="13">
      <t>ソウチ</t>
    </rPh>
    <rPh sb="16" eb="17">
      <t>リョウ</t>
    </rPh>
    <phoneticPr fontId="5"/>
  </si>
  <si>
    <t>株式会社ミユキ技研九州</t>
    <rPh sb="0" eb="4">
      <t>カブシキガイシャ</t>
    </rPh>
    <rPh sb="7" eb="9">
      <t>ギケン</t>
    </rPh>
    <rPh sb="9" eb="11">
      <t>キュウシュウ</t>
    </rPh>
    <phoneticPr fontId="5"/>
  </si>
  <si>
    <t>ＤＣ電気刺激装置セット一式他２件</t>
    <rPh sb="13" eb="14">
      <t>ホカ</t>
    </rPh>
    <rPh sb="15" eb="16">
      <t>ケン</t>
    </rPh>
    <phoneticPr fontId="5"/>
  </si>
  <si>
    <t>正晃株式会社</t>
    <phoneticPr fontId="5"/>
  </si>
  <si>
    <t>ＺＯＥ蛍光セルイメージャー他２件</t>
    <rPh sb="13" eb="14">
      <t>ホカ</t>
    </rPh>
    <rPh sb="15" eb="16">
      <t>ケン</t>
    </rPh>
    <phoneticPr fontId="5"/>
  </si>
  <si>
    <t>国庫債務負担行為等</t>
  </si>
  <si>
    <t>-</t>
    <phoneticPr fontId="5"/>
  </si>
  <si>
    <t>15,583,000／42,242</t>
    <phoneticPr fontId="5"/>
  </si>
  <si>
    <t>-</t>
    <phoneticPr fontId="5"/>
  </si>
  <si>
    <t>-</t>
    <phoneticPr fontId="5"/>
  </si>
  <si>
    <t>14,935,000/42,242</t>
    <phoneticPr fontId="5"/>
  </si>
  <si>
    <t>　引き続き本事業の研究が効率的に行われるように努める。</t>
  </si>
  <si>
    <t>外国人招へい旅費</t>
    <rPh sb="0" eb="3">
      <t>ガイコクジン</t>
    </rPh>
    <rPh sb="3" eb="4">
      <t>ショウ</t>
    </rPh>
    <rPh sb="6" eb="8">
      <t>リョヒ</t>
    </rPh>
    <phoneticPr fontId="5"/>
  </si>
  <si>
    <t>水俣病患者等に対する補償・救済の進捗</t>
    <rPh sb="16" eb="18">
      <t>シンチョク</t>
    </rPh>
    <phoneticPr fontId="5"/>
  </si>
  <si>
    <t>研究結果の公表や地域との協力等により、着実に来館者数を伸ばして見込みを更新している。</t>
    <rPh sb="0" eb="2">
      <t>ケンキュウ</t>
    </rPh>
    <rPh sb="2" eb="4">
      <t>ケッカ</t>
    </rPh>
    <rPh sb="5" eb="7">
      <t>コウヒョウ</t>
    </rPh>
    <rPh sb="8" eb="10">
      <t>チイキ</t>
    </rPh>
    <rPh sb="12" eb="14">
      <t>キョウリョク</t>
    </rPh>
    <rPh sb="14" eb="15">
      <t>トウ</t>
    </rPh>
    <rPh sb="19" eb="21">
      <t>チャクジツ</t>
    </rPh>
    <rPh sb="22" eb="25">
      <t>ライカンシャ</t>
    </rPh>
    <rPh sb="25" eb="26">
      <t>スウ</t>
    </rPh>
    <rPh sb="27" eb="28">
      <t>ノ</t>
    </rPh>
    <rPh sb="31" eb="33">
      <t>ミコ</t>
    </rPh>
    <rPh sb="35" eb="37">
      <t>コウシン</t>
    </rPh>
    <phoneticPr fontId="5"/>
  </si>
  <si>
    <t>-</t>
    <phoneticPr fontId="5"/>
  </si>
  <si>
    <t>事業に係る各種調達は会計法等関係法令に従い、入札等を実施しており、競争性の確保に努めている。
　ただ、施設の立地条件より競争入札への参加者数が少ないため一者応札が発生しているが、政府電子調達システムの利用等により入札参加業者の負担軽減に努め、新たな業者が参入しやすい環境整備に取り組んでいる。
　水俣病に関する資料・情報の収集に関する業務については、個人情報等の取扱を含むことから、契約内容の性質・目的が競争に適さないものであるため、随意契約としている。</t>
    <rPh sb="89" eb="91">
      <t>セイフ</t>
    </rPh>
    <rPh sb="91" eb="93">
      <t>デンシ</t>
    </rPh>
    <rPh sb="93" eb="95">
      <t>チョウタツ</t>
    </rPh>
    <phoneticPr fontId="5"/>
  </si>
  <si>
    <t>毎年学会や論文等を通じ成果を発信し、評価を受けている。</t>
    <phoneticPr fontId="5"/>
  </si>
  <si>
    <t>共同研究や海外研究者、研修生の受け入れ等、幅広く利用を推進している。</t>
    <phoneticPr fontId="5"/>
  </si>
  <si>
    <t>　本事業で実施した各研究は、外部委員により評価を受けており、その結果を踏まえて研究継続の可否を判断し、研究内容の見直し等を行っている。メチル水銀による健康影響といった国が取り組むべき課題について、効率よく研究が行われている。</t>
    <rPh sb="56" eb="58">
      <t>ミナオ</t>
    </rPh>
    <phoneticPr fontId="5"/>
  </si>
  <si>
    <t>-</t>
    <phoneticPr fontId="5"/>
  </si>
  <si>
    <t>-</t>
    <phoneticPr fontId="5"/>
  </si>
  <si>
    <t>-</t>
    <phoneticPr fontId="5"/>
  </si>
  <si>
    <t>-</t>
    <phoneticPr fontId="5"/>
  </si>
  <si>
    <t>-</t>
    <phoneticPr fontId="5"/>
  </si>
  <si>
    <t>-</t>
    <phoneticPr fontId="5"/>
  </si>
  <si>
    <t>試験研究費については、研究に必要な運営維持費用（電気料金等）の増大や、水俣条約の有効性の確保に向けた事業の増大により増額となっているが、施設整備費については、前年度より規模の小さい改修工事となっており、全体としては前年度より微増となっている。</t>
    <rPh sb="0" eb="2">
      <t>シケン</t>
    </rPh>
    <rPh sb="2" eb="5">
      <t>ケンキュウヒ</t>
    </rPh>
    <rPh sb="11" eb="13">
      <t>ケンキュウ</t>
    </rPh>
    <rPh sb="14" eb="16">
      <t>ヒツヨウ</t>
    </rPh>
    <rPh sb="17" eb="19">
      <t>ウンエイ</t>
    </rPh>
    <rPh sb="19" eb="21">
      <t>イジ</t>
    </rPh>
    <rPh sb="21" eb="23">
      <t>ヒヨウ</t>
    </rPh>
    <rPh sb="24" eb="26">
      <t>デンキ</t>
    </rPh>
    <rPh sb="26" eb="28">
      <t>リョウキン</t>
    </rPh>
    <rPh sb="28" eb="29">
      <t>トウ</t>
    </rPh>
    <rPh sb="31" eb="33">
      <t>ゾウダイ</t>
    </rPh>
    <rPh sb="35" eb="37">
      <t>ミナマタ</t>
    </rPh>
    <rPh sb="37" eb="39">
      <t>ジョウヤク</t>
    </rPh>
    <rPh sb="40" eb="43">
      <t>ユウコウセイ</t>
    </rPh>
    <rPh sb="44" eb="46">
      <t>カクホ</t>
    </rPh>
    <rPh sb="47" eb="48">
      <t>ム</t>
    </rPh>
    <rPh sb="50" eb="52">
      <t>ジギョウ</t>
    </rPh>
    <rPh sb="53" eb="55">
      <t>ゾウダイ</t>
    </rPh>
    <rPh sb="58" eb="60">
      <t>ゾウガク</t>
    </rPh>
    <rPh sb="68" eb="70">
      <t>シセツ</t>
    </rPh>
    <rPh sb="70" eb="73">
      <t>セイビヒ</t>
    </rPh>
    <rPh sb="79" eb="82">
      <t>ゼンネンド</t>
    </rPh>
    <rPh sb="84" eb="86">
      <t>キボ</t>
    </rPh>
    <rPh sb="87" eb="88">
      <t>チイ</t>
    </rPh>
    <rPh sb="90" eb="92">
      <t>カイシュウ</t>
    </rPh>
    <rPh sb="92" eb="94">
      <t>コウジ</t>
    </rPh>
    <rPh sb="101" eb="103">
      <t>ゼンタイ</t>
    </rPh>
    <rPh sb="107" eb="110">
      <t>ゼンネンド</t>
    </rPh>
    <rPh sb="112" eb="114">
      <t>ビゾウ</t>
    </rPh>
    <phoneticPr fontId="5"/>
  </si>
  <si>
    <t>外部有識者点検対象外</t>
    <phoneticPr fontId="5"/>
  </si>
  <si>
    <t>唯一の水銀に特化した研究機関であることから、引き続き、研究、地域・国際貢献、情報収集・発信等の面で社会ニーズを満たす取組みを実施していくこと。また、一者応札の改善に向け、仕様書の見直しや公告期間の延長等の取組を通じて競争性を確保した調達となるよう予算の適切な執行に努めること。</t>
    <phoneticPr fontId="5"/>
  </si>
  <si>
    <t>水銀や水俣病に関する研究を効率的・効果的に実施し発信することにより、引き続き地域や国際社会に貢献していく。また、入札日程の見直し等の一者応札抑制の取組に努める。</t>
    <phoneticPr fontId="5"/>
  </si>
  <si>
    <t>平成29年に発効された水銀に関する水俣条約を受け、水銀研究に対する国際的な必要性が強く認識される中、事業を実施している。</t>
    <rPh sb="6" eb="8">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</si>
</sst>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114300</xdr:colOff>
      <xdr:row>740</xdr:row>
      <xdr:rowOff>0</xdr:rowOff>
    </xdr:from>
    <xdr:to>
      <xdr:col>31</xdr:col>
      <xdr:colOff>8759</xdr:colOff>
      <xdr:row>742</xdr:row>
      <xdr:rowOff>171054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536700" y="45135800"/>
          <a:ext cx="4771259" cy="8822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４６３百万円</a:t>
          </a:r>
        </a:p>
      </xdr:txBody>
    </xdr:sp>
    <xdr:clientData/>
  </xdr:twoCellAnchor>
  <xdr:twoCellAnchor>
    <xdr:from>
      <xdr:col>7</xdr:col>
      <xdr:colOff>0</xdr:colOff>
      <xdr:row>742</xdr:row>
      <xdr:rowOff>279400</xdr:rowOff>
    </xdr:from>
    <xdr:to>
      <xdr:col>31</xdr:col>
      <xdr:colOff>118656</xdr:colOff>
      <xdr:row>744</xdr:row>
      <xdr:rowOff>330089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422400" y="46126400"/>
          <a:ext cx="4995456" cy="76188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11</xdr:col>
      <xdr:colOff>110067</xdr:colOff>
      <xdr:row>745</xdr:row>
      <xdr:rowOff>59268</xdr:rowOff>
    </xdr:from>
    <xdr:to>
      <xdr:col>31</xdr:col>
      <xdr:colOff>59267</xdr:colOff>
      <xdr:row>745</xdr:row>
      <xdr:rowOff>300568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345267" y="46973068"/>
          <a:ext cx="4013200"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746</xdr:row>
      <xdr:rowOff>0</xdr:rowOff>
    </xdr:from>
    <xdr:to>
      <xdr:col>28</xdr:col>
      <xdr:colOff>139700</xdr:colOff>
      <xdr:row>748</xdr:row>
      <xdr:rowOff>236679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844800" y="47269400"/>
          <a:ext cx="2984500" cy="947879"/>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Ａ．民間企業等（３３４者）</a:t>
          </a:r>
          <a:endParaRPr kumimoji="1" lang="en-US" altLang="ja-JP" sz="1100">
            <a:solidFill>
              <a:sysClr val="windowText" lastClr="000000"/>
            </a:solidFill>
          </a:endParaRPr>
        </a:p>
        <a:p>
          <a:pPr algn="ctr"/>
          <a:r>
            <a:rPr kumimoji="1" lang="ja-JP" altLang="en-US" sz="1100">
              <a:solidFill>
                <a:sysClr val="windowText" lastClr="000000"/>
              </a:solidFill>
            </a:rPr>
            <a:t>３０２百万円</a:t>
          </a:r>
          <a:endParaRPr kumimoji="1" lang="en-US" altLang="ja-JP" sz="1100">
            <a:solidFill>
              <a:sysClr val="windowText" lastClr="000000"/>
            </a:solidFill>
          </a:endParaRPr>
        </a:p>
      </xdr:txBody>
    </xdr:sp>
    <xdr:clientData/>
  </xdr:twoCellAnchor>
  <xdr:twoCellAnchor>
    <xdr:from>
      <xdr:col>12</xdr:col>
      <xdr:colOff>139700</xdr:colOff>
      <xdr:row>749</xdr:row>
      <xdr:rowOff>12700</xdr:rowOff>
    </xdr:from>
    <xdr:to>
      <xdr:col>34</xdr:col>
      <xdr:colOff>50800</xdr:colOff>
      <xdr:row>752</xdr:row>
      <xdr:rowOff>294199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578100" y="48348900"/>
          <a:ext cx="4381500" cy="1348299"/>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9</xdr:col>
      <xdr:colOff>0</xdr:colOff>
      <xdr:row>744</xdr:row>
      <xdr:rowOff>317500</xdr:rowOff>
    </xdr:from>
    <xdr:to>
      <xdr:col>9</xdr:col>
      <xdr:colOff>0</xdr:colOff>
      <xdr:row>769</xdr:row>
      <xdr:rowOff>118783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1828800" y="46875700"/>
          <a:ext cx="0" cy="94151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747</xdr:row>
      <xdr:rowOff>114300</xdr:rowOff>
    </xdr:from>
    <xdr:to>
      <xdr:col>14</xdr:col>
      <xdr:colOff>0</xdr:colOff>
      <xdr:row>747</xdr:row>
      <xdr:rowOff>118340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6" idx="1"/>
        </xdr:cNvCxnSpPr>
      </xdr:nvCxnSpPr>
      <xdr:spPr>
        <a:xfrm>
          <a:off x="1841500" y="47739300"/>
          <a:ext cx="1003300" cy="40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114301</xdr:colOff>
      <xdr:row>753</xdr:row>
      <xdr:rowOff>21167</xdr:rowOff>
    </xdr:from>
    <xdr:to>
      <xdr:col>31</xdr:col>
      <xdr:colOff>63501</xdr:colOff>
      <xdr:row>753</xdr:row>
      <xdr:rowOff>275167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349501" y="49779767"/>
          <a:ext cx="4013200"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753</xdr:row>
      <xdr:rowOff>342900</xdr:rowOff>
    </xdr:from>
    <xdr:to>
      <xdr:col>28</xdr:col>
      <xdr:colOff>139298</xdr:colOff>
      <xdr:row>756</xdr:row>
      <xdr:rowOff>198467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844800" y="50101500"/>
          <a:ext cx="2984098" cy="92236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Ｂ．民間企業等（８１者）</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12</xdr:col>
      <xdr:colOff>152400</xdr:colOff>
      <xdr:row>756</xdr:row>
      <xdr:rowOff>368300</xdr:rowOff>
    </xdr:from>
    <xdr:to>
      <xdr:col>34</xdr:col>
      <xdr:colOff>65609</xdr:colOff>
      <xdr:row>758</xdr:row>
      <xdr:rowOff>279400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590800" y="51193700"/>
          <a:ext cx="4383609" cy="12573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p>
        <a:p>
          <a:pPr algn="r">
            <a:lnSpc>
              <a:spcPts val="1300"/>
            </a:lnSpc>
          </a:pPr>
          <a:r>
            <a:rPr kumimoji="1" lang="ja-JP" altLang="en-US" sz="1100">
              <a:solidFill>
                <a:sysClr val="windowText" lastClr="000000"/>
              </a:solidFill>
            </a:rPr>
            <a:t>他</a:t>
          </a:r>
        </a:p>
      </xdr:txBody>
    </xdr:sp>
    <xdr:clientData/>
  </xdr:twoCellAnchor>
  <xdr:twoCellAnchor>
    <xdr:from>
      <xdr:col>10</xdr:col>
      <xdr:colOff>63500</xdr:colOff>
      <xdr:row>759</xdr:row>
      <xdr:rowOff>88900</xdr:rowOff>
    </xdr:from>
    <xdr:to>
      <xdr:col>31</xdr:col>
      <xdr:colOff>175561</xdr:colOff>
      <xdr:row>759</xdr:row>
      <xdr:rowOff>250265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095500" y="52933600"/>
          <a:ext cx="4379261" cy="1613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12700</xdr:colOff>
      <xdr:row>759</xdr:row>
      <xdr:rowOff>304801</xdr:rowOff>
    </xdr:from>
    <xdr:to>
      <xdr:col>28</xdr:col>
      <xdr:colOff>151998</xdr:colOff>
      <xdr:row>762</xdr:row>
      <xdr:rowOff>190501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57500" y="53149501"/>
          <a:ext cx="2984098" cy="9271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en-US" altLang="ja-JP" sz="1100">
              <a:solidFill>
                <a:sysClr val="windowText" lastClr="000000"/>
              </a:solidFill>
              <a:latin typeface="+mj-ea"/>
              <a:ea typeface="+mj-ea"/>
            </a:rPr>
            <a:t> </a:t>
          </a:r>
          <a:r>
            <a:rPr kumimoji="1" lang="ja-JP" altLang="en-US" sz="1100">
              <a:solidFill>
                <a:sysClr val="windowText" lastClr="000000"/>
              </a:solidFill>
            </a:rPr>
            <a:t>．民間企業（４者）</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12</xdr:col>
      <xdr:colOff>190500</xdr:colOff>
      <xdr:row>762</xdr:row>
      <xdr:rowOff>342900</xdr:rowOff>
    </xdr:from>
    <xdr:to>
      <xdr:col>34</xdr:col>
      <xdr:colOff>85048</xdr:colOff>
      <xdr:row>766</xdr:row>
      <xdr:rowOff>101600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2628900" y="53797200"/>
          <a:ext cx="4364948" cy="10922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ja-JP" sz="1100">
              <a:solidFill>
                <a:schemeClr val="tx1"/>
              </a:solidFill>
              <a:latin typeface="+mn-lt"/>
              <a:ea typeface="+mn-ea"/>
              <a:cs typeface="+mn-cs"/>
            </a:rPr>
            <a:t>国立水俣病総合研究センターの施設整備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・直流電源装置更新工事</a:t>
          </a:r>
          <a:endParaRPr kumimoji="1" lang="en-US" altLang="ja-JP" sz="1100">
            <a:solidFill>
              <a:sysClr val="windowText" lastClr="000000"/>
            </a:solidFill>
          </a:endParaRPr>
        </a:p>
        <a:p>
          <a:pPr algn="l"/>
          <a:r>
            <a:rPr kumimoji="1" lang="ja-JP" altLang="en-US" sz="1100">
              <a:solidFill>
                <a:sysClr val="windowText" lastClr="000000"/>
              </a:solidFill>
            </a:rPr>
            <a:t>・国際研究協力棟等</a:t>
          </a:r>
          <a:r>
            <a:rPr kumimoji="1" lang="en-US" altLang="ja-JP" sz="1100">
              <a:solidFill>
                <a:sysClr val="windowText" lastClr="000000"/>
              </a:solidFill>
            </a:rPr>
            <a:t>LED</a:t>
          </a:r>
          <a:r>
            <a:rPr kumimoji="1" lang="ja-JP" altLang="en-US" sz="1100">
              <a:solidFill>
                <a:sysClr val="windowText" lastClr="000000"/>
              </a:solidFill>
            </a:rPr>
            <a:t>化工事　　他</a:t>
          </a:r>
          <a:endParaRPr kumimoji="1" lang="en-US" altLang="ja-JP" sz="1100">
            <a:solidFill>
              <a:sysClr val="windowText" lastClr="000000"/>
            </a:solidFill>
          </a:endParaRPr>
        </a:p>
      </xdr:txBody>
    </xdr:sp>
    <xdr:clientData/>
  </xdr:twoCellAnchor>
  <xdr:twoCellAnchor>
    <xdr:from>
      <xdr:col>13</xdr:col>
      <xdr:colOff>114300</xdr:colOff>
      <xdr:row>767</xdr:row>
      <xdr:rowOff>12700</xdr:rowOff>
    </xdr:from>
    <xdr:to>
      <xdr:col>20</xdr:col>
      <xdr:colOff>148091</xdr:colOff>
      <xdr:row>767</xdr:row>
      <xdr:rowOff>244782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755900" y="55549800"/>
          <a:ext cx="1456191" cy="2320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767</xdr:row>
      <xdr:rowOff>292100</xdr:rowOff>
    </xdr:from>
    <xdr:to>
      <xdr:col>28</xdr:col>
      <xdr:colOff>119746</xdr:colOff>
      <xdr:row>770</xdr:row>
      <xdr:rowOff>185502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844800" y="55829200"/>
          <a:ext cx="2964546" cy="84590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３８百万円</a:t>
          </a:r>
          <a:endParaRPr kumimoji="1" lang="en-US" altLang="ja-JP" sz="1100">
            <a:solidFill>
              <a:schemeClr val="tx1"/>
            </a:solidFill>
          </a:endParaRPr>
        </a:p>
      </xdr:txBody>
    </xdr:sp>
    <xdr:clientData/>
  </xdr:twoCellAnchor>
  <xdr:twoCellAnchor>
    <xdr:from>
      <xdr:col>11</xdr:col>
      <xdr:colOff>0</xdr:colOff>
      <xdr:row>771</xdr:row>
      <xdr:rowOff>88900</xdr:rowOff>
    </xdr:from>
    <xdr:to>
      <xdr:col>30</xdr:col>
      <xdr:colOff>88900</xdr:colOff>
      <xdr:row>775</xdr:row>
      <xdr:rowOff>106671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2095500" y="57200800"/>
          <a:ext cx="3708400" cy="1287771"/>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水俣病研究センター（３０）機械改修その他工事　　他</a:t>
          </a:r>
          <a:endParaRPr kumimoji="1" lang="ja-JP" altLang="en-US" sz="1100">
            <a:solidFill>
              <a:sysClr val="windowText" lastClr="000000"/>
            </a:solidFill>
          </a:endParaRPr>
        </a:p>
      </xdr:txBody>
    </xdr:sp>
    <xdr:clientData/>
  </xdr:twoCellAnchor>
  <xdr:twoCellAnchor>
    <xdr:from>
      <xdr:col>33</xdr:col>
      <xdr:colOff>165100</xdr:colOff>
      <xdr:row>767</xdr:row>
      <xdr:rowOff>304800</xdr:rowOff>
    </xdr:from>
    <xdr:to>
      <xdr:col>46</xdr:col>
      <xdr:colOff>118335</xdr:colOff>
      <xdr:row>770</xdr:row>
      <xdr:rowOff>190500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6870700" y="55841900"/>
          <a:ext cx="2594835" cy="8382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．民間企業等（４者）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３８百万円</a:t>
          </a:r>
          <a:endParaRPr kumimoji="1" lang="en-US" altLang="ja-JP" sz="1100">
            <a:solidFill>
              <a:schemeClr val="tx1"/>
            </a:solidFill>
          </a:endParaRPr>
        </a:p>
      </xdr:txBody>
    </xdr:sp>
    <xdr:clientData/>
  </xdr:twoCellAnchor>
  <xdr:twoCellAnchor>
    <xdr:from>
      <xdr:col>30</xdr:col>
      <xdr:colOff>165100</xdr:colOff>
      <xdr:row>767</xdr:row>
      <xdr:rowOff>50800</xdr:rowOff>
    </xdr:from>
    <xdr:to>
      <xdr:col>49</xdr:col>
      <xdr:colOff>292100</xdr:colOff>
      <xdr:row>767</xdr:row>
      <xdr:rowOff>279400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261100" y="55587900"/>
          <a:ext cx="3987800"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38100</xdr:colOff>
      <xdr:row>771</xdr:row>
      <xdr:rowOff>76200</xdr:rowOff>
    </xdr:from>
    <xdr:to>
      <xdr:col>49</xdr:col>
      <xdr:colOff>292100</xdr:colOff>
      <xdr:row>775</xdr:row>
      <xdr:rowOff>92405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6337300" y="56451500"/>
          <a:ext cx="3911600" cy="1286205"/>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水俣病研究センター（３０）機械改修その他工事</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他</a:t>
          </a:r>
          <a:endParaRPr lang="ja-JP" altLang="ja-JP">
            <a:effectLst/>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9</xdr:col>
      <xdr:colOff>12700</xdr:colOff>
      <xdr:row>755</xdr:row>
      <xdr:rowOff>101600</xdr:rowOff>
    </xdr:from>
    <xdr:to>
      <xdr:col>14</xdr:col>
      <xdr:colOff>0</xdr:colOff>
      <xdr:row>755</xdr:row>
      <xdr:rowOff>101600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1841500" y="505714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761</xdr:row>
      <xdr:rowOff>177800</xdr:rowOff>
    </xdr:from>
    <xdr:to>
      <xdr:col>13</xdr:col>
      <xdr:colOff>190500</xdr:colOff>
      <xdr:row>761</xdr:row>
      <xdr:rowOff>177800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1828800" y="536194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769</xdr:row>
      <xdr:rowOff>101600</xdr:rowOff>
    </xdr:from>
    <xdr:to>
      <xdr:col>13</xdr:col>
      <xdr:colOff>177800</xdr:colOff>
      <xdr:row>769</xdr:row>
      <xdr:rowOff>101600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16100" y="562737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769</xdr:row>
      <xdr:rowOff>101600</xdr:rowOff>
    </xdr:from>
    <xdr:to>
      <xdr:col>33</xdr:col>
      <xdr:colOff>165100</xdr:colOff>
      <xdr:row>769</xdr:row>
      <xdr:rowOff>101600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842000" y="56273700"/>
          <a:ext cx="10287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294</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42"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601</v>
      </c>
      <c r="Q13" s="109"/>
      <c r="R13" s="109"/>
      <c r="S13" s="109"/>
      <c r="T13" s="109"/>
      <c r="U13" s="109"/>
      <c r="V13" s="110"/>
      <c r="W13" s="108">
        <v>562</v>
      </c>
      <c r="X13" s="109"/>
      <c r="Y13" s="109"/>
      <c r="Z13" s="109"/>
      <c r="AA13" s="109"/>
      <c r="AB13" s="109"/>
      <c r="AC13" s="110"/>
      <c r="AD13" s="108">
        <v>565</v>
      </c>
      <c r="AE13" s="109"/>
      <c r="AF13" s="109"/>
      <c r="AG13" s="109"/>
      <c r="AH13" s="109"/>
      <c r="AI13" s="109"/>
      <c r="AJ13" s="110"/>
      <c r="AK13" s="108">
        <v>523</v>
      </c>
      <c r="AL13" s="109"/>
      <c r="AM13" s="109"/>
      <c r="AN13" s="109"/>
      <c r="AO13" s="109"/>
      <c r="AP13" s="109"/>
      <c r="AQ13" s="110"/>
      <c r="AR13" s="105">
        <v>540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127</v>
      </c>
      <c r="Q15" s="109"/>
      <c r="R15" s="109"/>
      <c r="S15" s="109"/>
      <c r="T15" s="109"/>
      <c r="U15" s="109"/>
      <c r="V15" s="110"/>
      <c r="W15" s="108">
        <v>103</v>
      </c>
      <c r="X15" s="109"/>
      <c r="Y15" s="109"/>
      <c r="Z15" s="109"/>
      <c r="AA15" s="109"/>
      <c r="AB15" s="109"/>
      <c r="AC15" s="110"/>
      <c r="AD15" s="108">
        <v>48</v>
      </c>
      <c r="AE15" s="109"/>
      <c r="AF15" s="109"/>
      <c r="AG15" s="109"/>
      <c r="AH15" s="109"/>
      <c r="AI15" s="109"/>
      <c r="AJ15" s="110"/>
      <c r="AK15" s="108">
        <v>87</v>
      </c>
      <c r="AL15" s="109"/>
      <c r="AM15" s="109"/>
      <c r="AN15" s="109"/>
      <c r="AO15" s="109"/>
      <c r="AP15" s="109"/>
      <c r="AQ15" s="110"/>
      <c r="AR15" s="108" t="s">
        <v>572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-103</v>
      </c>
      <c r="Q16" s="109"/>
      <c r="R16" s="109"/>
      <c r="S16" s="109"/>
      <c r="T16" s="109"/>
      <c r="U16" s="109"/>
      <c r="V16" s="110"/>
      <c r="W16" s="108">
        <v>-48</v>
      </c>
      <c r="X16" s="109"/>
      <c r="Y16" s="109"/>
      <c r="Z16" s="109"/>
      <c r="AA16" s="109"/>
      <c r="AB16" s="109"/>
      <c r="AC16" s="110"/>
      <c r="AD16" s="108">
        <v>-87</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625</v>
      </c>
      <c r="Q18" s="115"/>
      <c r="R18" s="115"/>
      <c r="S18" s="115"/>
      <c r="T18" s="115"/>
      <c r="U18" s="115"/>
      <c r="V18" s="116"/>
      <c r="W18" s="114">
        <f>SUM(W13:AC17)</f>
        <v>617</v>
      </c>
      <c r="X18" s="115"/>
      <c r="Y18" s="115"/>
      <c r="Z18" s="115"/>
      <c r="AA18" s="115"/>
      <c r="AB18" s="115"/>
      <c r="AC18" s="116"/>
      <c r="AD18" s="114">
        <f>SUM(AD13:AJ17)</f>
        <v>526</v>
      </c>
      <c r="AE18" s="115"/>
      <c r="AF18" s="115"/>
      <c r="AG18" s="115"/>
      <c r="AH18" s="115"/>
      <c r="AI18" s="115"/>
      <c r="AJ18" s="116"/>
      <c r="AK18" s="114">
        <f>SUM(AK13:AQ17)</f>
        <v>610</v>
      </c>
      <c r="AL18" s="115"/>
      <c r="AM18" s="115"/>
      <c r="AN18" s="115"/>
      <c r="AO18" s="115"/>
      <c r="AP18" s="115"/>
      <c r="AQ18" s="116"/>
      <c r="AR18" s="114">
        <f>SUM(AR13:AX17)</f>
        <v>540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592</v>
      </c>
      <c r="Q19" s="109"/>
      <c r="R19" s="109"/>
      <c r="S19" s="109"/>
      <c r="T19" s="109"/>
      <c r="U19" s="109"/>
      <c r="V19" s="110"/>
      <c r="W19" s="108">
        <v>559</v>
      </c>
      <c r="X19" s="109"/>
      <c r="Y19" s="109"/>
      <c r="Z19" s="109"/>
      <c r="AA19" s="109"/>
      <c r="AB19" s="109"/>
      <c r="AC19" s="110"/>
      <c r="AD19" s="108">
        <v>463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0.94720000000000004</v>
      </c>
      <c r="Q20" s="539"/>
      <c r="R20" s="539"/>
      <c r="S20" s="539"/>
      <c r="T20" s="539"/>
      <c r="U20" s="539"/>
      <c r="V20" s="539"/>
      <c r="W20" s="539">
        <f t="shared" ref="W20" si="0">IF(W18=0, "-", SUM(W19)/W18)</f>
        <v>0.90599675850891415</v>
      </c>
      <c r="X20" s="539"/>
      <c r="Y20" s="539"/>
      <c r="Z20" s="539"/>
      <c r="AA20" s="539"/>
      <c r="AB20" s="539"/>
      <c r="AC20" s="539"/>
      <c r="AD20" s="539">
        <f t="shared" ref="AD20" si="1">IF(AD18=0, "-", SUM(AD19)/AD18)</f>
        <v>0.88022813688212931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f>IF(P19=0, "-", SUM(P19)/SUM(P13,P14))</f>
        <v>0.98502495840266224</v>
      </c>
      <c r="Q21" s="539"/>
      <c r="R21" s="539"/>
      <c r="S21" s="539"/>
      <c r="T21" s="539"/>
      <c r="U21" s="539"/>
      <c r="V21" s="539"/>
      <c r="W21" s="539">
        <f t="shared" ref="W21" si="2">IF(W19=0, "-", SUM(W19)/SUM(W13,W14))</f>
        <v>0.99466192170818502</v>
      </c>
      <c r="X21" s="539"/>
      <c r="Y21" s="539"/>
      <c r="Z21" s="539"/>
      <c r="AA21" s="539"/>
      <c r="AB21" s="539"/>
      <c r="AC21" s="539"/>
      <c r="AD21" s="539">
        <f t="shared" ref="AD21" si="3">IF(AD19=0, "-", SUM(AD19)/SUM(AD13,AD14))</f>
        <v>0.8194690265486726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431</v>
      </c>
      <c r="Q23" s="106"/>
      <c r="R23" s="106"/>
      <c r="S23" s="106"/>
      <c r="T23" s="106"/>
      <c r="U23" s="106"/>
      <c r="V23" s="107"/>
      <c r="W23" s="105">
        <v>464</v>
      </c>
      <c r="X23" s="106"/>
      <c r="Y23" s="106"/>
      <c r="Z23" s="106"/>
      <c r="AA23" s="106"/>
      <c r="AB23" s="106"/>
      <c r="AC23" s="107"/>
      <c r="AD23" s="209" t="s">
        <v>716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80</v>
      </c>
      <c r="Q24" s="109"/>
      <c r="R24" s="109"/>
      <c r="S24" s="109"/>
      <c r="T24" s="109"/>
      <c r="U24" s="109"/>
      <c r="V24" s="110"/>
      <c r="W24" s="108">
        <v>61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5</v>
      </c>
      <c r="Q25" s="109"/>
      <c r="R25" s="109"/>
      <c r="S25" s="109"/>
      <c r="T25" s="109"/>
      <c r="U25" s="109"/>
      <c r="V25" s="110"/>
      <c r="W25" s="108">
        <v>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702</v>
      </c>
      <c r="H27" s="190"/>
      <c r="I27" s="190"/>
      <c r="J27" s="190"/>
      <c r="K27" s="190"/>
      <c r="L27" s="190"/>
      <c r="M27" s="190"/>
      <c r="N27" s="190"/>
      <c r="O27" s="191"/>
      <c r="P27" s="108">
        <v>1</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2</v>
      </c>
      <c r="Q28" s="115"/>
      <c r="R28" s="115"/>
      <c r="S28" s="115"/>
      <c r="T28" s="115"/>
      <c r="U28" s="115"/>
      <c r="V28" s="116"/>
      <c r="W28" s="114">
        <f>W29-SUM(W23:W27)</f>
        <v>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523</v>
      </c>
      <c r="Q29" s="109"/>
      <c r="R29" s="109"/>
      <c r="S29" s="109"/>
      <c r="T29" s="109"/>
      <c r="U29" s="109"/>
      <c r="V29" s="110"/>
      <c r="W29" s="227">
        <f>AR13</f>
        <v>540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32</v>
      </c>
      <c r="AR31" s="136"/>
      <c r="AS31" s="137" t="s">
        <v>355</v>
      </c>
      <c r="AT31" s="172"/>
      <c r="AU31" s="271" t="s">
        <v>585</v>
      </c>
      <c r="AV31" s="271"/>
      <c r="AW31" s="380" t="s">
        <v>300</v>
      </c>
      <c r="AX31" s="381"/>
    </row>
    <row r="32" spans="1:50" ht="50.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9" t="s">
        <v>12</v>
      </c>
      <c r="Z32" s="549"/>
      <c r="AA32" s="550"/>
      <c r="AB32" s="551" t="s">
        <v>584</v>
      </c>
      <c r="AC32" s="551"/>
      <c r="AD32" s="551"/>
      <c r="AE32" s="365">
        <v>82</v>
      </c>
      <c r="AF32" s="366"/>
      <c r="AG32" s="366"/>
      <c r="AH32" s="366"/>
      <c r="AI32" s="365">
        <v>65</v>
      </c>
      <c r="AJ32" s="366"/>
      <c r="AK32" s="366"/>
      <c r="AL32" s="366"/>
      <c r="AM32" s="365">
        <v>92</v>
      </c>
      <c r="AN32" s="366"/>
      <c r="AO32" s="366"/>
      <c r="AP32" s="366"/>
      <c r="AQ32" s="111" t="s">
        <v>576</v>
      </c>
      <c r="AR32" s="112"/>
      <c r="AS32" s="112"/>
      <c r="AT32" s="113"/>
      <c r="AU32" s="366" t="s">
        <v>576</v>
      </c>
      <c r="AV32" s="366"/>
      <c r="AW32" s="366"/>
      <c r="AX32" s="368"/>
    </row>
    <row r="33" spans="1:50" ht="50.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5">
        <v>55</v>
      </c>
      <c r="AF33" s="366"/>
      <c r="AG33" s="366"/>
      <c r="AH33" s="366"/>
      <c r="AI33" s="365">
        <v>55</v>
      </c>
      <c r="AJ33" s="366"/>
      <c r="AK33" s="366"/>
      <c r="AL33" s="366"/>
      <c r="AM33" s="365">
        <v>55</v>
      </c>
      <c r="AN33" s="366"/>
      <c r="AO33" s="366"/>
      <c r="AP33" s="366"/>
      <c r="AQ33" s="111">
        <v>55</v>
      </c>
      <c r="AR33" s="112"/>
      <c r="AS33" s="112"/>
      <c r="AT33" s="113"/>
      <c r="AU33" s="366" t="s">
        <v>576</v>
      </c>
      <c r="AV33" s="366"/>
      <c r="AW33" s="366"/>
      <c r="AX33" s="368"/>
    </row>
    <row r="34" spans="1:50" ht="5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149</v>
      </c>
      <c r="AF34" s="366"/>
      <c r="AG34" s="366"/>
      <c r="AH34" s="366"/>
      <c r="AI34" s="365">
        <v>118</v>
      </c>
      <c r="AJ34" s="366"/>
      <c r="AK34" s="366"/>
      <c r="AL34" s="366"/>
      <c r="AM34" s="365">
        <v>167</v>
      </c>
      <c r="AN34" s="366"/>
      <c r="AO34" s="366"/>
      <c r="AP34" s="366"/>
      <c r="AQ34" s="111" t="s">
        <v>576</v>
      </c>
      <c r="AR34" s="112"/>
      <c r="AS34" s="112"/>
      <c r="AT34" s="113"/>
      <c r="AU34" s="366" t="s">
        <v>576</v>
      </c>
      <c r="AV34" s="366"/>
      <c r="AW34" s="366"/>
      <c r="AX34" s="368"/>
    </row>
    <row r="35" spans="1:50" ht="32.25" customHeight="1" x14ac:dyDescent="0.15">
      <c r="A35" s="897" t="s">
        <v>502</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470</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470</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469</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505</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5">
        <v>39220</v>
      </c>
      <c r="AF101" s="366"/>
      <c r="AG101" s="366"/>
      <c r="AH101" s="367"/>
      <c r="AI101" s="365">
        <v>41383</v>
      </c>
      <c r="AJ101" s="366"/>
      <c r="AK101" s="366"/>
      <c r="AL101" s="367"/>
      <c r="AM101" s="365">
        <v>42242</v>
      </c>
      <c r="AN101" s="366"/>
      <c r="AO101" s="366"/>
      <c r="AP101" s="367"/>
      <c r="AQ101" s="365" t="s">
        <v>696</v>
      </c>
      <c r="AR101" s="366"/>
      <c r="AS101" s="366"/>
      <c r="AT101" s="367"/>
      <c r="AU101" s="266" t="s">
        <v>705</v>
      </c>
      <c r="AV101" s="112"/>
      <c r="AW101" s="112"/>
      <c r="AX101" s="222"/>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589</v>
      </c>
      <c r="AC102" s="551"/>
      <c r="AD102" s="551"/>
      <c r="AE102" s="359">
        <v>37720</v>
      </c>
      <c r="AF102" s="359"/>
      <c r="AG102" s="359"/>
      <c r="AH102" s="359"/>
      <c r="AI102" s="359">
        <v>39220</v>
      </c>
      <c r="AJ102" s="359"/>
      <c r="AK102" s="359"/>
      <c r="AL102" s="359"/>
      <c r="AM102" s="359">
        <v>41383</v>
      </c>
      <c r="AN102" s="359"/>
      <c r="AO102" s="359"/>
      <c r="AP102" s="359"/>
      <c r="AQ102" s="814">
        <v>42242</v>
      </c>
      <c r="AR102" s="815"/>
      <c r="AS102" s="815"/>
      <c r="AT102" s="816"/>
      <c r="AU102" s="266">
        <v>42000</v>
      </c>
      <c r="AV102" s="112"/>
      <c r="AW102" s="112"/>
      <c r="AX102" s="222"/>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376</v>
      </c>
      <c r="AF116" s="359"/>
      <c r="AG116" s="359"/>
      <c r="AH116" s="359"/>
      <c r="AI116" s="359">
        <v>357</v>
      </c>
      <c r="AJ116" s="359"/>
      <c r="AK116" s="359"/>
      <c r="AL116" s="359"/>
      <c r="AM116" s="359">
        <v>353</v>
      </c>
      <c r="AN116" s="359"/>
      <c r="AO116" s="359"/>
      <c r="AP116" s="359"/>
      <c r="AQ116" s="365">
        <v>368</v>
      </c>
      <c r="AR116" s="366"/>
      <c r="AS116" s="366"/>
      <c r="AT116" s="366"/>
      <c r="AU116" s="366"/>
      <c r="AV116" s="366"/>
      <c r="AW116" s="366"/>
      <c r="AX116" s="368"/>
    </row>
    <row r="117" spans="1:50" ht="36.7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6" t="s">
        <v>592</v>
      </c>
      <c r="AF117" s="306"/>
      <c r="AG117" s="306"/>
      <c r="AH117" s="306"/>
      <c r="AI117" s="306" t="s">
        <v>593</v>
      </c>
      <c r="AJ117" s="306"/>
      <c r="AK117" s="306"/>
      <c r="AL117" s="306"/>
      <c r="AM117" s="306" t="s">
        <v>700</v>
      </c>
      <c r="AN117" s="306"/>
      <c r="AO117" s="306"/>
      <c r="AP117" s="306"/>
      <c r="AQ117" s="306" t="s">
        <v>697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 customHeight="1" x14ac:dyDescent="0.15">
      <c r="A130" s="993" t="s">
        <v>562</v>
      </c>
      <c r="B130" s="991"/>
      <c r="C130" s="990" t="s">
        <v>358</v>
      </c>
      <c r="D130" s="991"/>
      <c r="E130" s="308" t="s">
        <v>387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t="s">
        <v>576</v>
      </c>
      <c r="AV133" s="136"/>
      <c r="AW133" s="137" t="s">
        <v>300</v>
      </c>
      <c r="AX133" s="138"/>
    </row>
    <row r="134" spans="1:50" ht="33" customHeight="1" x14ac:dyDescent="0.15">
      <c r="A134" s="994"/>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577</v>
      </c>
      <c r="AJ134" s="112"/>
      <c r="AK134" s="112"/>
      <c r="AL134" s="112"/>
      <c r="AM134" s="266" t="s">
        <v>576</v>
      </c>
      <c r="AN134" s="112"/>
      <c r="AO134" s="112"/>
      <c r="AP134" s="112"/>
      <c r="AQ134" s="266" t="s">
        <v>576</v>
      </c>
      <c r="AR134" s="112"/>
      <c r="AS134" s="112"/>
      <c r="AT134" s="112"/>
      <c r="AU134" s="266" t="s">
        <v>576</v>
      </c>
      <c r="AV134" s="112"/>
      <c r="AW134" s="112"/>
      <c r="AX134" s="222"/>
    </row>
    <row r="135" spans="1:50" ht="31.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585</v>
      </c>
      <c r="AF135" s="112"/>
      <c r="AG135" s="112"/>
      <c r="AH135" s="112"/>
      <c r="AI135" s="266" t="s">
        <v>576</v>
      </c>
      <c r="AJ135" s="112"/>
      <c r="AK135" s="112"/>
      <c r="AL135" s="112"/>
      <c r="AM135" s="266" t="s">
        <v>595</v>
      </c>
      <c r="AN135" s="112"/>
      <c r="AO135" s="112"/>
      <c r="AP135" s="112"/>
      <c r="AQ135" s="266" t="s">
        <v>576</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4.95" customHeight="1" x14ac:dyDescent="0.15">
      <c r="A154" s="994"/>
      <c r="B154" s="252"/>
      <c r="C154" s="251"/>
      <c r="D154" s="252"/>
      <c r="E154" s="251"/>
      <c r="F154" s="314"/>
      <c r="G154" s="230" t="s">
        <v>703</v>
      </c>
      <c r="H154" s="161"/>
      <c r="I154" s="161"/>
      <c r="J154" s="161"/>
      <c r="K154" s="161"/>
      <c r="L154" s="161"/>
      <c r="M154" s="161"/>
      <c r="N154" s="161"/>
      <c r="O154" s="161"/>
      <c r="P154" s="231"/>
      <c r="Q154" s="160" t="s">
        <v>596</v>
      </c>
      <c r="R154" s="161"/>
      <c r="S154" s="161"/>
      <c r="T154" s="161"/>
      <c r="U154" s="161"/>
      <c r="V154" s="161"/>
      <c r="W154" s="161"/>
      <c r="X154" s="161"/>
      <c r="Y154" s="161"/>
      <c r="Z154" s="161"/>
      <c r="AA154" s="923"/>
      <c r="AB154" s="255" t="s">
        <v>585</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4.9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601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576</v>
      </c>
      <c r="AR457" s="136"/>
      <c r="AS457" s="137" t="s">
        <v>355</v>
      </c>
      <c r="AT457" s="172"/>
      <c r="AU457" s="136" t="s">
        <v>576</v>
      </c>
      <c r="AV457" s="136"/>
      <c r="AW457" s="137" t="s">
        <v>300</v>
      </c>
      <c r="AX457" s="138"/>
    </row>
    <row r="458" spans="1:50" ht="23.25" customHeight="1" x14ac:dyDescent="0.15">
      <c r="A458" s="99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576</v>
      </c>
      <c r="AF458" s="112"/>
      <c r="AG458" s="112"/>
      <c r="AH458" s="112"/>
      <c r="AI458" s="111" t="s">
        <v>576</v>
      </c>
      <c r="AJ458" s="112"/>
      <c r="AK458" s="112"/>
      <c r="AL458" s="112"/>
      <c r="AM458" s="111" t="s">
        <v>576</v>
      </c>
      <c r="AN458" s="112"/>
      <c r="AO458" s="112"/>
      <c r="AP458" s="113"/>
      <c r="AQ458" s="111" t="s">
        <v>576</v>
      </c>
      <c r="AR458" s="112"/>
      <c r="AS458" s="112"/>
      <c r="AT458" s="113"/>
      <c r="AU458" s="112" t="s">
        <v>576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576</v>
      </c>
      <c r="AF459" s="112"/>
      <c r="AG459" s="112"/>
      <c r="AH459" s="113"/>
      <c r="AI459" s="111" t="s">
        <v>577</v>
      </c>
      <c r="AJ459" s="112"/>
      <c r="AK459" s="112"/>
      <c r="AL459" s="112"/>
      <c r="AM459" s="111" t="s">
        <v>576</v>
      </c>
      <c r="AN459" s="112"/>
      <c r="AO459" s="112"/>
      <c r="AP459" s="113"/>
      <c r="AQ459" s="111" t="s">
        <v>576</v>
      </c>
      <c r="AR459" s="112"/>
      <c r="AS459" s="112"/>
      <c r="AT459" s="113"/>
      <c r="AU459" s="112" t="s">
        <v>576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576</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720</v>
      </c>
      <c r="AH704" s="233"/>
      <c r="AI704" s="233"/>
      <c r="AJ704" s="233"/>
      <c r="AK704" s="233"/>
      <c r="AL704" s="233"/>
      <c r="AM704" s="233"/>
      <c r="AN704" s="233"/>
      <c r="AO704" s="233"/>
      <c r="AP704" s="233"/>
      <c r="AQ704" s="233"/>
      <c r="AR704" s="233"/>
      <c r="AS704" s="233"/>
      <c r="AT704" s="233"/>
      <c r="AU704" s="233"/>
      <c r="AV704" s="233"/>
      <c r="AW704" s="233"/>
      <c r="AX704" s="429"/>
    </row>
    <row r="705" spans="1:50" ht="50.1"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706</v>
      </c>
      <c r="AH705" s="161"/>
      <c r="AI705" s="161"/>
      <c r="AJ705" s="161"/>
      <c r="AK705" s="161"/>
      <c r="AL705" s="161"/>
      <c r="AM705" s="161"/>
      <c r="AN705" s="161"/>
      <c r="AO705" s="161"/>
      <c r="AP705" s="161"/>
      <c r="AQ705" s="161"/>
      <c r="AR705" s="161"/>
      <c r="AS705" s="161"/>
      <c r="AT705" s="161"/>
      <c r="AU705" s="161"/>
      <c r="AV705" s="161"/>
      <c r="AW705" s="161"/>
      <c r="AX705" s="162"/>
    </row>
    <row r="706" spans="1:50" ht="50.1"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0.1"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t="s">
        <v>715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8.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29.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9.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707</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704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708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28.5"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710</v>
      </c>
      <c r="K721" s="916"/>
      <c r="L721" s="83" t="str">
        <f>IF(M721="","","-")</f>
        <v/>
      </c>
      <c r="M721" s="84"/>
      <c r="N721" s="913" t="s">
        <v>712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t="s">
        <v>711</v>
      </c>
      <c r="K722" s="916"/>
      <c r="L722" s="83" t="str">
        <f t="shared" ref="L722:L725" si="5">IF(M722="","","-")</f>
        <v/>
      </c>
      <c r="M722" s="84"/>
      <c r="N722" s="913" t="s">
        <v>711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t="s">
        <v>711</v>
      </c>
      <c r="K723" s="916"/>
      <c r="L723" s="83" t="str">
        <f t="shared" si="5"/>
        <v/>
      </c>
      <c r="M723" s="84"/>
      <c r="N723" s="913" t="s">
        <v>712</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t="s">
        <v>711</v>
      </c>
      <c r="K724" s="916"/>
      <c r="L724" s="83" t="str">
        <f t="shared" si="5"/>
        <v/>
      </c>
      <c r="M724" s="84"/>
      <c r="N724" s="913" t="s">
        <v>712</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t="s">
        <v>711</v>
      </c>
      <c r="K725" s="961"/>
      <c r="L725" s="85" t="str">
        <f t="shared" si="5"/>
        <v/>
      </c>
      <c r="M725" s="86"/>
      <c r="N725" s="952" t="s">
        <v>713</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719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612</v>
      </c>
      <c r="F737" s="122"/>
      <c r="G737" s="122"/>
      <c r="H737" s="122"/>
      <c r="I737" s="122"/>
      <c r="J737" s="122"/>
      <c r="K737" s="122"/>
      <c r="L737" s="122"/>
      <c r="M737" s="122"/>
      <c r="N737" s="101" t="s">
        <v>539</v>
      </c>
      <c r="O737" s="101"/>
      <c r="P737" s="101"/>
      <c r="Q737" s="101"/>
      <c r="R737" s="122" t="s">
        <v>614</v>
      </c>
      <c r="S737" s="122"/>
      <c r="T737" s="122"/>
      <c r="U737" s="122"/>
      <c r="V737" s="122"/>
      <c r="W737" s="122"/>
      <c r="X737" s="122"/>
      <c r="Y737" s="122"/>
      <c r="Z737" s="122"/>
      <c r="AA737" s="101" t="s">
        <v>538</v>
      </c>
      <c r="AB737" s="101"/>
      <c r="AC737" s="101"/>
      <c r="AD737" s="101"/>
      <c r="AE737" s="122" t="s">
        <v>616</v>
      </c>
      <c r="AF737" s="122"/>
      <c r="AG737" s="122"/>
      <c r="AH737" s="122"/>
      <c r="AI737" s="122"/>
      <c r="AJ737" s="122"/>
      <c r="AK737" s="122"/>
      <c r="AL737" s="122"/>
      <c r="AM737" s="122"/>
      <c r="AN737" s="101" t="s">
        <v>537</v>
      </c>
      <c r="AO737" s="101"/>
      <c r="AP737" s="101"/>
      <c r="AQ737" s="101"/>
      <c r="AR737" s="102" t="s">
        <v>618</v>
      </c>
      <c r="AS737" s="103"/>
      <c r="AT737" s="103"/>
      <c r="AU737" s="103"/>
      <c r="AV737" s="103"/>
      <c r="AW737" s="103"/>
      <c r="AX737" s="104"/>
      <c r="AY737" s="89"/>
      <c r="AZ737" s="89"/>
    </row>
    <row r="738" spans="1:52" ht="24.75" customHeight="1" x14ac:dyDescent="0.15">
      <c r="A738" s="123" t="s">
        <v>536</v>
      </c>
      <c r="B738" s="124"/>
      <c r="C738" s="124"/>
      <c r="D738" s="125"/>
      <c r="E738" s="122" t="s">
        <v>613</v>
      </c>
      <c r="F738" s="122"/>
      <c r="G738" s="122"/>
      <c r="H738" s="122"/>
      <c r="I738" s="122"/>
      <c r="J738" s="122"/>
      <c r="K738" s="122"/>
      <c r="L738" s="122"/>
      <c r="M738" s="122"/>
      <c r="N738" s="101" t="s">
        <v>535</v>
      </c>
      <c r="O738" s="101"/>
      <c r="P738" s="101"/>
      <c r="Q738" s="101"/>
      <c r="R738" s="122" t="s">
        <v>615</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t="s">
        <v>619</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688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689</v>
      </c>
      <c r="H781" s="450"/>
      <c r="I781" s="450"/>
      <c r="J781" s="450"/>
      <c r="K781" s="451"/>
      <c r="L781" s="452" t="s">
        <v>690</v>
      </c>
      <c r="M781" s="453"/>
      <c r="N781" s="453"/>
      <c r="O781" s="453"/>
      <c r="P781" s="453"/>
      <c r="Q781" s="453"/>
      <c r="R781" s="453"/>
      <c r="S781" s="453"/>
      <c r="T781" s="453"/>
      <c r="U781" s="453"/>
      <c r="V781" s="453"/>
      <c r="W781" s="453"/>
      <c r="X781" s="454"/>
      <c r="Y781" s="455">
        <v>52</v>
      </c>
      <c r="Z781" s="456"/>
      <c r="AA781" s="456"/>
      <c r="AB781" s="557"/>
      <c r="AC781" s="449" t="s">
        <v>669</v>
      </c>
      <c r="AD781" s="450"/>
      <c r="AE781" s="450"/>
      <c r="AF781" s="450"/>
      <c r="AG781" s="451"/>
      <c r="AH781" s="452" t="s">
        <v>668</v>
      </c>
      <c r="AI781" s="453"/>
      <c r="AJ781" s="453"/>
      <c r="AK781" s="453"/>
      <c r="AL781" s="453"/>
      <c r="AM781" s="453"/>
      <c r="AN781" s="453"/>
      <c r="AO781" s="453"/>
      <c r="AP781" s="453"/>
      <c r="AQ781" s="453"/>
      <c r="AR781" s="453"/>
      <c r="AS781" s="453"/>
      <c r="AT781" s="454"/>
      <c r="AU781" s="455">
        <v>17</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52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17</v>
      </c>
      <c r="AV791" s="416"/>
      <c r="AW791" s="416"/>
      <c r="AX791" s="418"/>
    </row>
    <row r="792" spans="1:50" ht="24.75" customHeight="1" x14ac:dyDescent="0.15">
      <c r="A792" s="556"/>
      <c r="B792" s="763"/>
      <c r="C792" s="763"/>
      <c r="D792" s="763"/>
      <c r="E792" s="763"/>
      <c r="F792" s="764"/>
      <c r="G792" s="439" t="s">
        <v>620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625</v>
      </c>
      <c r="H794" s="450"/>
      <c r="I794" s="450"/>
      <c r="J794" s="450"/>
      <c r="K794" s="451"/>
      <c r="L794" s="452" t="s">
        <v>644</v>
      </c>
      <c r="M794" s="453"/>
      <c r="N794" s="453"/>
      <c r="O794" s="453"/>
      <c r="P794" s="453"/>
      <c r="Q794" s="453"/>
      <c r="R794" s="453"/>
      <c r="S794" s="453"/>
      <c r="T794" s="453"/>
      <c r="U794" s="453"/>
      <c r="V794" s="453"/>
      <c r="W794" s="453"/>
      <c r="X794" s="454"/>
      <c r="Y794" s="455">
        <v>11</v>
      </c>
      <c r="Z794" s="456"/>
      <c r="AA794" s="456"/>
      <c r="AB794" s="557"/>
      <c r="AC794" s="449" t="s">
        <v>622</v>
      </c>
      <c r="AD794" s="450"/>
      <c r="AE794" s="450"/>
      <c r="AF794" s="450"/>
      <c r="AG794" s="451"/>
      <c r="AH794" s="452" t="s">
        <v>623</v>
      </c>
      <c r="AI794" s="453"/>
      <c r="AJ794" s="453"/>
      <c r="AK794" s="453"/>
      <c r="AL794" s="453"/>
      <c r="AM794" s="453"/>
      <c r="AN794" s="453"/>
      <c r="AO794" s="453"/>
      <c r="AP794" s="453"/>
      <c r="AQ794" s="453"/>
      <c r="AR794" s="453"/>
      <c r="AS794" s="453"/>
      <c r="AT794" s="454"/>
      <c r="AU794" s="455">
        <v>38</v>
      </c>
      <c r="AV794" s="456"/>
      <c r="AW794" s="456"/>
      <c r="AX794" s="457"/>
    </row>
    <row r="795" spans="1:50" ht="24.75" customHeight="1" x14ac:dyDescent="0.15">
      <c r="A795" s="556"/>
      <c r="B795" s="763"/>
      <c r="C795" s="763"/>
      <c r="D795" s="763"/>
      <c r="E795" s="763"/>
      <c r="F795" s="764"/>
      <c r="G795" s="349" t="s">
        <v>625</v>
      </c>
      <c r="H795" s="350"/>
      <c r="I795" s="350"/>
      <c r="J795" s="350"/>
      <c r="K795" s="351"/>
      <c r="L795" s="402" t="s">
        <v>645</v>
      </c>
      <c r="M795" s="403"/>
      <c r="N795" s="403"/>
      <c r="O795" s="403"/>
      <c r="P795" s="403"/>
      <c r="Q795" s="403"/>
      <c r="R795" s="403"/>
      <c r="S795" s="403"/>
      <c r="T795" s="403"/>
      <c r="U795" s="403"/>
      <c r="V795" s="403"/>
      <c r="W795" s="403"/>
      <c r="X795" s="404"/>
      <c r="Y795" s="399">
        <v>1</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38</v>
      </c>
      <c r="AV804" s="416"/>
      <c r="AW804" s="416"/>
      <c r="AX804" s="418"/>
    </row>
    <row r="805" spans="1:50" ht="24.75" customHeight="1" x14ac:dyDescent="0.15">
      <c r="A805" s="556"/>
      <c r="B805" s="763"/>
      <c r="C805" s="763"/>
      <c r="D805" s="763"/>
      <c r="E805" s="763"/>
      <c r="F805" s="764"/>
      <c r="G805" s="439" t="s">
        <v>624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625</v>
      </c>
      <c r="H807" s="450"/>
      <c r="I807" s="450"/>
      <c r="J807" s="450"/>
      <c r="K807" s="451"/>
      <c r="L807" s="452" t="s">
        <v>623</v>
      </c>
      <c r="M807" s="453"/>
      <c r="N807" s="453"/>
      <c r="O807" s="453"/>
      <c r="P807" s="453"/>
      <c r="Q807" s="453"/>
      <c r="R807" s="453"/>
      <c r="S807" s="453"/>
      <c r="T807" s="453"/>
      <c r="U807" s="453"/>
      <c r="V807" s="453"/>
      <c r="W807" s="453"/>
      <c r="X807" s="454"/>
      <c r="Y807" s="455">
        <v>21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21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673</v>
      </c>
      <c r="D837" s="419"/>
      <c r="E837" s="419"/>
      <c r="F837" s="419"/>
      <c r="G837" s="419"/>
      <c r="H837" s="419"/>
      <c r="I837" s="419"/>
      <c r="J837" s="420">
        <v>6010401024970</v>
      </c>
      <c r="K837" s="421"/>
      <c r="L837" s="421"/>
      <c r="M837" s="421"/>
      <c r="N837" s="421"/>
      <c r="O837" s="421"/>
      <c r="P837" s="317" t="s">
        <v>674</v>
      </c>
      <c r="Q837" s="318"/>
      <c r="R837" s="318"/>
      <c r="S837" s="318"/>
      <c r="T837" s="318"/>
      <c r="U837" s="318"/>
      <c r="V837" s="318"/>
      <c r="W837" s="318"/>
      <c r="X837" s="318"/>
      <c r="Y837" s="319">
        <v>52</v>
      </c>
      <c r="Z837" s="320"/>
      <c r="AA837" s="320"/>
      <c r="AB837" s="321"/>
      <c r="AC837" s="329" t="s">
        <v>695</v>
      </c>
      <c r="AD837" s="424"/>
      <c r="AE837" s="424"/>
      <c r="AF837" s="424"/>
      <c r="AG837" s="424"/>
      <c r="AH837" s="422" t="s">
        <v>698</v>
      </c>
      <c r="AI837" s="423"/>
      <c r="AJ837" s="423"/>
      <c r="AK837" s="423"/>
      <c r="AL837" s="326" t="s">
        <v>698</v>
      </c>
      <c r="AM837" s="327"/>
      <c r="AN837" s="327"/>
      <c r="AO837" s="328"/>
      <c r="AP837" s="322" t="s">
        <v>698</v>
      </c>
      <c r="AQ837" s="322"/>
      <c r="AR837" s="322"/>
      <c r="AS837" s="322"/>
      <c r="AT837" s="322"/>
      <c r="AU837" s="322"/>
      <c r="AV837" s="322"/>
      <c r="AW837" s="322"/>
      <c r="AX837" s="322"/>
    </row>
    <row r="838" spans="1:50" ht="57" customHeight="1" x14ac:dyDescent="0.15">
      <c r="A838" s="405">
        <v>2</v>
      </c>
      <c r="B838" s="405">
        <v>1</v>
      </c>
      <c r="C838" s="425" t="s">
        <v>675</v>
      </c>
      <c r="D838" s="419"/>
      <c r="E838" s="419"/>
      <c r="F838" s="419"/>
      <c r="G838" s="419"/>
      <c r="H838" s="419"/>
      <c r="I838" s="419"/>
      <c r="J838" s="420">
        <v>4013401002304</v>
      </c>
      <c r="K838" s="421"/>
      <c r="L838" s="421"/>
      <c r="M838" s="421"/>
      <c r="N838" s="421"/>
      <c r="O838" s="421"/>
      <c r="P838" s="317" t="s">
        <v>676</v>
      </c>
      <c r="Q838" s="318"/>
      <c r="R838" s="318"/>
      <c r="S838" s="318"/>
      <c r="T838" s="318"/>
      <c r="U838" s="318"/>
      <c r="V838" s="318"/>
      <c r="W838" s="318"/>
      <c r="X838" s="318"/>
      <c r="Y838" s="319">
        <v>25</v>
      </c>
      <c r="Z838" s="320"/>
      <c r="AA838" s="320"/>
      <c r="AB838" s="321"/>
      <c r="AC838" s="329" t="s">
        <v>494</v>
      </c>
      <c r="AD838" s="329"/>
      <c r="AE838" s="329"/>
      <c r="AF838" s="329"/>
      <c r="AG838" s="329"/>
      <c r="AH838" s="422">
        <v>1</v>
      </c>
      <c r="AI838" s="423"/>
      <c r="AJ838" s="423"/>
      <c r="AK838" s="423"/>
      <c r="AL838" s="326">
        <v>88.3</v>
      </c>
      <c r="AM838" s="327"/>
      <c r="AN838" s="327"/>
      <c r="AO838" s="328"/>
      <c r="AP838" s="322" t="s">
        <v>698</v>
      </c>
      <c r="AQ838" s="322"/>
      <c r="AR838" s="322"/>
      <c r="AS838" s="322"/>
      <c r="AT838" s="322"/>
      <c r="AU838" s="322"/>
      <c r="AV838" s="322"/>
      <c r="AW838" s="322"/>
      <c r="AX838" s="322"/>
    </row>
    <row r="839" spans="1:50" ht="42" customHeight="1" x14ac:dyDescent="0.15">
      <c r="A839" s="405">
        <v>3</v>
      </c>
      <c r="B839" s="405">
        <v>1</v>
      </c>
      <c r="C839" s="425" t="s">
        <v>677</v>
      </c>
      <c r="D839" s="419"/>
      <c r="E839" s="419"/>
      <c r="F839" s="419"/>
      <c r="G839" s="419"/>
      <c r="H839" s="419"/>
      <c r="I839" s="419"/>
      <c r="J839" s="420">
        <v>9330001005626</v>
      </c>
      <c r="K839" s="421"/>
      <c r="L839" s="421"/>
      <c r="M839" s="421"/>
      <c r="N839" s="421"/>
      <c r="O839" s="421"/>
      <c r="P839" s="317" t="s">
        <v>678</v>
      </c>
      <c r="Q839" s="318"/>
      <c r="R839" s="318"/>
      <c r="S839" s="318"/>
      <c r="T839" s="318"/>
      <c r="U839" s="318"/>
      <c r="V839" s="318"/>
      <c r="W839" s="318"/>
      <c r="X839" s="318"/>
      <c r="Y839" s="319">
        <v>21</v>
      </c>
      <c r="Z839" s="320"/>
      <c r="AA839" s="320"/>
      <c r="AB839" s="321"/>
      <c r="AC839" s="329" t="s">
        <v>494</v>
      </c>
      <c r="AD839" s="329"/>
      <c r="AE839" s="329"/>
      <c r="AF839" s="329"/>
      <c r="AG839" s="329"/>
      <c r="AH839" s="324">
        <v>1</v>
      </c>
      <c r="AI839" s="325"/>
      <c r="AJ839" s="325"/>
      <c r="AK839" s="325"/>
      <c r="AL839" s="326">
        <v>99.5</v>
      </c>
      <c r="AM839" s="327"/>
      <c r="AN839" s="327"/>
      <c r="AO839" s="328"/>
      <c r="AP839" s="322" t="s">
        <v>698</v>
      </c>
      <c r="AQ839" s="322"/>
      <c r="AR839" s="322"/>
      <c r="AS839" s="322"/>
      <c r="AT839" s="322"/>
      <c r="AU839" s="322"/>
      <c r="AV839" s="322"/>
      <c r="AW839" s="322"/>
      <c r="AX839" s="322"/>
    </row>
    <row r="840" spans="1:50" ht="41.25" customHeight="1" x14ac:dyDescent="0.15">
      <c r="A840" s="405">
        <v>4</v>
      </c>
      <c r="B840" s="405">
        <v>1</v>
      </c>
      <c r="C840" s="425" t="s">
        <v>679</v>
      </c>
      <c r="D840" s="419"/>
      <c r="E840" s="419"/>
      <c r="F840" s="419"/>
      <c r="G840" s="419"/>
      <c r="H840" s="419"/>
      <c r="I840" s="419"/>
      <c r="J840" s="420">
        <v>7010901005494</v>
      </c>
      <c r="K840" s="421"/>
      <c r="L840" s="421"/>
      <c r="M840" s="421"/>
      <c r="N840" s="421"/>
      <c r="O840" s="421"/>
      <c r="P840" s="317" t="s">
        <v>680</v>
      </c>
      <c r="Q840" s="318"/>
      <c r="R840" s="318"/>
      <c r="S840" s="318"/>
      <c r="T840" s="318"/>
      <c r="U840" s="318"/>
      <c r="V840" s="318"/>
      <c r="W840" s="318"/>
      <c r="X840" s="318"/>
      <c r="Y840" s="319">
        <v>18</v>
      </c>
      <c r="Z840" s="320"/>
      <c r="AA840" s="320"/>
      <c r="AB840" s="321"/>
      <c r="AC840" s="329" t="s">
        <v>494</v>
      </c>
      <c r="AD840" s="329"/>
      <c r="AE840" s="329"/>
      <c r="AF840" s="329"/>
      <c r="AG840" s="329"/>
      <c r="AH840" s="324">
        <v>1</v>
      </c>
      <c r="AI840" s="325"/>
      <c r="AJ840" s="325"/>
      <c r="AK840" s="325"/>
      <c r="AL840" s="326">
        <v>99.8</v>
      </c>
      <c r="AM840" s="327"/>
      <c r="AN840" s="327"/>
      <c r="AO840" s="328"/>
      <c r="AP840" s="322" t="s">
        <v>698</v>
      </c>
      <c r="AQ840" s="322"/>
      <c r="AR840" s="322"/>
      <c r="AS840" s="322"/>
      <c r="AT840" s="322"/>
      <c r="AU840" s="322"/>
      <c r="AV840" s="322"/>
      <c r="AW840" s="322"/>
      <c r="AX840" s="322"/>
    </row>
    <row r="841" spans="1:50" ht="43.5" customHeight="1" x14ac:dyDescent="0.15">
      <c r="A841" s="405">
        <v>5</v>
      </c>
      <c r="B841" s="405">
        <v>1</v>
      </c>
      <c r="C841" s="425" t="s">
        <v>679</v>
      </c>
      <c r="D841" s="419"/>
      <c r="E841" s="419"/>
      <c r="F841" s="419"/>
      <c r="G841" s="419"/>
      <c r="H841" s="419"/>
      <c r="I841" s="419"/>
      <c r="J841" s="420">
        <v>7010901005494</v>
      </c>
      <c r="K841" s="421"/>
      <c r="L841" s="421"/>
      <c r="M841" s="421"/>
      <c r="N841" s="421"/>
      <c r="O841" s="421"/>
      <c r="P841" s="317" t="s">
        <v>681</v>
      </c>
      <c r="Q841" s="318"/>
      <c r="R841" s="318"/>
      <c r="S841" s="318"/>
      <c r="T841" s="318"/>
      <c r="U841" s="318"/>
      <c r="V841" s="318"/>
      <c r="W841" s="318"/>
      <c r="X841" s="318"/>
      <c r="Y841" s="319">
        <v>17</v>
      </c>
      <c r="Z841" s="320"/>
      <c r="AA841" s="320"/>
      <c r="AB841" s="321"/>
      <c r="AC841" s="323" t="s">
        <v>494</v>
      </c>
      <c r="AD841" s="323"/>
      <c r="AE841" s="323"/>
      <c r="AF841" s="323"/>
      <c r="AG841" s="323"/>
      <c r="AH841" s="324">
        <v>1</v>
      </c>
      <c r="AI841" s="325"/>
      <c r="AJ841" s="325"/>
      <c r="AK841" s="325"/>
      <c r="AL841" s="326">
        <v>97.2</v>
      </c>
      <c r="AM841" s="327"/>
      <c r="AN841" s="327"/>
      <c r="AO841" s="328"/>
      <c r="AP841" s="322" t="s">
        <v>699</v>
      </c>
      <c r="AQ841" s="322"/>
      <c r="AR841" s="322"/>
      <c r="AS841" s="322"/>
      <c r="AT841" s="322"/>
      <c r="AU841" s="322"/>
      <c r="AV841" s="322"/>
      <c r="AW841" s="322"/>
      <c r="AX841" s="322"/>
    </row>
    <row r="842" spans="1:50" ht="41.25" customHeight="1" x14ac:dyDescent="0.15">
      <c r="A842" s="405">
        <v>6</v>
      </c>
      <c r="B842" s="405">
        <v>1</v>
      </c>
      <c r="C842" s="425" t="s">
        <v>682</v>
      </c>
      <c r="D842" s="419"/>
      <c r="E842" s="419"/>
      <c r="F842" s="419"/>
      <c r="G842" s="419"/>
      <c r="H842" s="419"/>
      <c r="I842" s="419"/>
      <c r="J842" s="420">
        <v>1010401084516</v>
      </c>
      <c r="K842" s="421"/>
      <c r="L842" s="421"/>
      <c r="M842" s="421"/>
      <c r="N842" s="421"/>
      <c r="O842" s="421"/>
      <c r="P842" s="317" t="s">
        <v>683</v>
      </c>
      <c r="Q842" s="318"/>
      <c r="R842" s="318"/>
      <c r="S842" s="318"/>
      <c r="T842" s="318"/>
      <c r="U842" s="318"/>
      <c r="V842" s="318"/>
      <c r="W842" s="318"/>
      <c r="X842" s="318"/>
      <c r="Y842" s="319">
        <v>10</v>
      </c>
      <c r="Z842" s="320"/>
      <c r="AA842" s="320"/>
      <c r="AB842" s="321"/>
      <c r="AC842" s="323" t="s">
        <v>494</v>
      </c>
      <c r="AD842" s="323"/>
      <c r="AE842" s="323"/>
      <c r="AF842" s="323"/>
      <c r="AG842" s="323"/>
      <c r="AH842" s="324">
        <v>1</v>
      </c>
      <c r="AI842" s="325"/>
      <c r="AJ842" s="325"/>
      <c r="AK842" s="325"/>
      <c r="AL842" s="326">
        <v>86.2</v>
      </c>
      <c r="AM842" s="327"/>
      <c r="AN842" s="327"/>
      <c r="AO842" s="328"/>
      <c r="AP842" s="322" t="s">
        <v>698</v>
      </c>
      <c r="AQ842" s="322"/>
      <c r="AR842" s="322"/>
      <c r="AS842" s="322"/>
      <c r="AT842" s="322"/>
      <c r="AU842" s="322"/>
      <c r="AV842" s="322"/>
      <c r="AW842" s="322"/>
      <c r="AX842" s="322"/>
    </row>
    <row r="843" spans="1:50" ht="30" customHeight="1" x14ac:dyDescent="0.15">
      <c r="A843" s="405">
        <v>7</v>
      </c>
      <c r="B843" s="405">
        <v>1</v>
      </c>
      <c r="C843" s="425" t="s">
        <v>684</v>
      </c>
      <c r="D843" s="419"/>
      <c r="E843" s="419"/>
      <c r="F843" s="419"/>
      <c r="G843" s="419"/>
      <c r="H843" s="419"/>
      <c r="I843" s="419"/>
      <c r="J843" s="420">
        <v>1330002027676</v>
      </c>
      <c r="K843" s="421"/>
      <c r="L843" s="421"/>
      <c r="M843" s="421"/>
      <c r="N843" s="421"/>
      <c r="O843" s="421"/>
      <c r="P843" s="317" t="s">
        <v>685</v>
      </c>
      <c r="Q843" s="318"/>
      <c r="R843" s="318"/>
      <c r="S843" s="318"/>
      <c r="T843" s="318"/>
      <c r="U843" s="318"/>
      <c r="V843" s="318"/>
      <c r="W843" s="318"/>
      <c r="X843" s="318"/>
      <c r="Y843" s="319">
        <v>9</v>
      </c>
      <c r="Z843" s="320"/>
      <c r="AA843" s="320"/>
      <c r="AB843" s="321"/>
      <c r="AC843" s="323" t="s">
        <v>494</v>
      </c>
      <c r="AD843" s="323"/>
      <c r="AE843" s="323"/>
      <c r="AF843" s="323"/>
      <c r="AG843" s="323"/>
      <c r="AH843" s="324">
        <v>3</v>
      </c>
      <c r="AI843" s="325"/>
      <c r="AJ843" s="325"/>
      <c r="AK843" s="325"/>
      <c r="AL843" s="326">
        <v>79.099999999999994</v>
      </c>
      <c r="AM843" s="327"/>
      <c r="AN843" s="327"/>
      <c r="AO843" s="328"/>
      <c r="AP843" s="322" t="s">
        <v>698</v>
      </c>
      <c r="AQ843" s="322"/>
      <c r="AR843" s="322"/>
      <c r="AS843" s="322"/>
      <c r="AT843" s="322"/>
      <c r="AU843" s="322"/>
      <c r="AV843" s="322"/>
      <c r="AW843" s="322"/>
      <c r="AX843" s="322"/>
    </row>
    <row r="844" spans="1:50" ht="42" customHeight="1" x14ac:dyDescent="0.15">
      <c r="A844" s="405">
        <v>8</v>
      </c>
      <c r="B844" s="405">
        <v>1</v>
      </c>
      <c r="C844" s="425" t="s">
        <v>686</v>
      </c>
      <c r="D844" s="419"/>
      <c r="E844" s="419"/>
      <c r="F844" s="419"/>
      <c r="G844" s="419"/>
      <c r="H844" s="419"/>
      <c r="I844" s="419"/>
      <c r="J844" s="420">
        <v>1290801000094</v>
      </c>
      <c r="K844" s="421"/>
      <c r="L844" s="421"/>
      <c r="M844" s="421"/>
      <c r="N844" s="421"/>
      <c r="O844" s="421"/>
      <c r="P844" s="317" t="s">
        <v>687</v>
      </c>
      <c r="Q844" s="318"/>
      <c r="R844" s="318"/>
      <c r="S844" s="318"/>
      <c r="T844" s="318"/>
      <c r="U844" s="318"/>
      <c r="V844" s="318"/>
      <c r="W844" s="318"/>
      <c r="X844" s="318"/>
      <c r="Y844" s="319">
        <v>4</v>
      </c>
      <c r="Z844" s="320"/>
      <c r="AA844" s="320"/>
      <c r="AB844" s="321"/>
      <c r="AC844" s="323" t="s">
        <v>494</v>
      </c>
      <c r="AD844" s="323"/>
      <c r="AE844" s="323"/>
      <c r="AF844" s="323"/>
      <c r="AG844" s="323"/>
      <c r="AH844" s="324">
        <v>2</v>
      </c>
      <c r="AI844" s="325"/>
      <c r="AJ844" s="325"/>
      <c r="AK844" s="325"/>
      <c r="AL844" s="326">
        <v>61.6</v>
      </c>
      <c r="AM844" s="327"/>
      <c r="AN844" s="327"/>
      <c r="AO844" s="328"/>
      <c r="AP844" s="322" t="s">
        <v>698</v>
      </c>
      <c r="AQ844" s="322"/>
      <c r="AR844" s="322"/>
      <c r="AS844" s="322"/>
      <c r="AT844" s="322"/>
      <c r="AU844" s="322"/>
      <c r="AV844" s="322"/>
      <c r="AW844" s="322"/>
      <c r="AX844" s="322"/>
    </row>
    <row r="845" spans="1:50" ht="42.75" customHeight="1" x14ac:dyDescent="0.15">
      <c r="A845" s="405">
        <v>9</v>
      </c>
      <c r="B845" s="405">
        <v>1</v>
      </c>
      <c r="C845" s="425" t="s">
        <v>693</v>
      </c>
      <c r="D845" s="419"/>
      <c r="E845" s="419"/>
      <c r="F845" s="419"/>
      <c r="G845" s="419"/>
      <c r="H845" s="419"/>
      <c r="I845" s="419"/>
      <c r="J845" s="420">
        <v>4290001003374</v>
      </c>
      <c r="K845" s="421"/>
      <c r="L845" s="421"/>
      <c r="M845" s="421"/>
      <c r="N845" s="421"/>
      <c r="O845" s="421"/>
      <c r="P845" s="317" t="s">
        <v>694</v>
      </c>
      <c r="Q845" s="318"/>
      <c r="R845" s="318"/>
      <c r="S845" s="318"/>
      <c r="T845" s="318"/>
      <c r="U845" s="318"/>
      <c r="V845" s="318"/>
      <c r="W845" s="318"/>
      <c r="X845" s="318"/>
      <c r="Y845" s="319">
        <v>3</v>
      </c>
      <c r="Z845" s="320"/>
      <c r="AA845" s="320"/>
      <c r="AB845" s="321"/>
      <c r="AC845" s="323" t="s">
        <v>500</v>
      </c>
      <c r="AD845" s="323"/>
      <c r="AE845" s="323"/>
      <c r="AF845" s="323"/>
      <c r="AG845" s="323"/>
      <c r="AH845" s="324" t="s">
        <v>698</v>
      </c>
      <c r="AI845" s="325"/>
      <c r="AJ845" s="325"/>
      <c r="AK845" s="325"/>
      <c r="AL845" s="326" t="s">
        <v>698</v>
      </c>
      <c r="AM845" s="327"/>
      <c r="AN845" s="327"/>
      <c r="AO845" s="328"/>
      <c r="AP845" s="322" t="s">
        <v>698</v>
      </c>
      <c r="AQ845" s="322"/>
      <c r="AR845" s="322"/>
      <c r="AS845" s="322"/>
      <c r="AT845" s="322"/>
      <c r="AU845" s="322"/>
      <c r="AV845" s="322"/>
      <c r="AW845" s="322"/>
      <c r="AX845" s="322"/>
    </row>
    <row r="846" spans="1:50" ht="45" customHeight="1" x14ac:dyDescent="0.15">
      <c r="A846" s="405">
        <v>10</v>
      </c>
      <c r="B846" s="405">
        <v>1</v>
      </c>
      <c r="C846" s="425" t="s">
        <v>691</v>
      </c>
      <c r="D846" s="419"/>
      <c r="E846" s="419"/>
      <c r="F846" s="419"/>
      <c r="G846" s="419"/>
      <c r="H846" s="419"/>
      <c r="I846" s="419"/>
      <c r="J846" s="420">
        <v>2290001004861</v>
      </c>
      <c r="K846" s="421"/>
      <c r="L846" s="421"/>
      <c r="M846" s="421"/>
      <c r="N846" s="421"/>
      <c r="O846" s="421"/>
      <c r="P846" s="317" t="s">
        <v>692</v>
      </c>
      <c r="Q846" s="318"/>
      <c r="R846" s="318"/>
      <c r="S846" s="318"/>
      <c r="T846" s="318"/>
      <c r="U846" s="318"/>
      <c r="V846" s="318"/>
      <c r="W846" s="318"/>
      <c r="X846" s="318"/>
      <c r="Y846" s="319">
        <v>3</v>
      </c>
      <c r="Z846" s="320"/>
      <c r="AA846" s="320"/>
      <c r="AB846" s="321"/>
      <c r="AC846" s="323" t="s">
        <v>500</v>
      </c>
      <c r="AD846" s="323"/>
      <c r="AE846" s="323"/>
      <c r="AF846" s="323"/>
      <c r="AG846" s="323"/>
      <c r="AH846" s="324" t="s">
        <v>698</v>
      </c>
      <c r="AI846" s="325"/>
      <c r="AJ846" s="325"/>
      <c r="AK846" s="325"/>
      <c r="AL846" s="326" t="s">
        <v>698</v>
      </c>
      <c r="AM846" s="327"/>
      <c r="AN846" s="327"/>
      <c r="AO846" s="328"/>
      <c r="AP846" s="322" t="s">
        <v>698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42" customHeight="1" x14ac:dyDescent="0.15">
      <c r="A870" s="405">
        <v>1</v>
      </c>
      <c r="B870" s="405">
        <v>1</v>
      </c>
      <c r="C870" s="425" t="s">
        <v>650</v>
      </c>
      <c r="D870" s="419"/>
      <c r="E870" s="419"/>
      <c r="F870" s="419"/>
      <c r="G870" s="419"/>
      <c r="H870" s="419"/>
      <c r="I870" s="419"/>
      <c r="J870" s="420">
        <v>7011201000277</v>
      </c>
      <c r="K870" s="421"/>
      <c r="L870" s="421"/>
      <c r="M870" s="421"/>
      <c r="N870" s="421"/>
      <c r="O870" s="421"/>
      <c r="P870" s="317" t="s">
        <v>667</v>
      </c>
      <c r="Q870" s="318"/>
      <c r="R870" s="318"/>
      <c r="S870" s="318"/>
      <c r="T870" s="318"/>
      <c r="U870" s="318"/>
      <c r="V870" s="318"/>
      <c r="W870" s="318"/>
      <c r="X870" s="318"/>
      <c r="Y870" s="319">
        <v>17</v>
      </c>
      <c r="Z870" s="320"/>
      <c r="AA870" s="320"/>
      <c r="AB870" s="321"/>
      <c r="AC870" s="329" t="s">
        <v>494</v>
      </c>
      <c r="AD870" s="424"/>
      <c r="AE870" s="424"/>
      <c r="AF870" s="424"/>
      <c r="AG870" s="424"/>
      <c r="AH870" s="422">
        <v>1</v>
      </c>
      <c r="AI870" s="423"/>
      <c r="AJ870" s="423"/>
      <c r="AK870" s="423"/>
      <c r="AL870" s="326">
        <v>67.2</v>
      </c>
      <c r="AM870" s="327"/>
      <c r="AN870" s="327"/>
      <c r="AO870" s="328"/>
      <c r="AP870" s="322" t="s">
        <v>698</v>
      </c>
      <c r="AQ870" s="322"/>
      <c r="AR870" s="322"/>
      <c r="AS870" s="322"/>
      <c r="AT870" s="322"/>
      <c r="AU870" s="322"/>
      <c r="AV870" s="322"/>
      <c r="AW870" s="322"/>
      <c r="AX870" s="322"/>
    </row>
    <row r="871" spans="1:50" ht="43.5" customHeight="1" x14ac:dyDescent="0.15">
      <c r="A871" s="405">
        <v>2</v>
      </c>
      <c r="B871" s="405">
        <v>1</v>
      </c>
      <c r="C871" s="425" t="s">
        <v>651</v>
      </c>
      <c r="D871" s="419"/>
      <c r="E871" s="419"/>
      <c r="F871" s="419"/>
      <c r="G871" s="419"/>
      <c r="H871" s="419"/>
      <c r="I871" s="419"/>
      <c r="J871" s="420">
        <v>4290001007004</v>
      </c>
      <c r="K871" s="421"/>
      <c r="L871" s="421"/>
      <c r="M871" s="421"/>
      <c r="N871" s="421"/>
      <c r="O871" s="421"/>
      <c r="P871" s="317" t="s">
        <v>654</v>
      </c>
      <c r="Q871" s="318"/>
      <c r="R871" s="318"/>
      <c r="S871" s="318"/>
      <c r="T871" s="318"/>
      <c r="U871" s="318"/>
      <c r="V871" s="318"/>
      <c r="W871" s="318"/>
      <c r="X871" s="318"/>
      <c r="Y871" s="319">
        <v>16</v>
      </c>
      <c r="Z871" s="320"/>
      <c r="AA871" s="320"/>
      <c r="AB871" s="321"/>
      <c r="AC871" s="329" t="s">
        <v>494</v>
      </c>
      <c r="AD871" s="329"/>
      <c r="AE871" s="329"/>
      <c r="AF871" s="329"/>
      <c r="AG871" s="329"/>
      <c r="AH871" s="422">
        <v>2</v>
      </c>
      <c r="AI871" s="423"/>
      <c r="AJ871" s="423"/>
      <c r="AK871" s="423"/>
      <c r="AL871" s="326">
        <v>80.099999999999994</v>
      </c>
      <c r="AM871" s="327"/>
      <c r="AN871" s="327"/>
      <c r="AO871" s="328"/>
      <c r="AP871" s="322" t="s">
        <v>698</v>
      </c>
      <c r="AQ871" s="322"/>
      <c r="AR871" s="322"/>
      <c r="AS871" s="322"/>
      <c r="AT871" s="322"/>
      <c r="AU871" s="322"/>
      <c r="AV871" s="322"/>
      <c r="AW871" s="322"/>
      <c r="AX871" s="322"/>
    </row>
    <row r="872" spans="1:50" ht="44.25" customHeight="1" x14ac:dyDescent="0.15">
      <c r="A872" s="405">
        <v>3</v>
      </c>
      <c r="B872" s="405">
        <v>1</v>
      </c>
      <c r="C872" s="425" t="s">
        <v>652</v>
      </c>
      <c r="D872" s="419"/>
      <c r="E872" s="419"/>
      <c r="F872" s="419"/>
      <c r="G872" s="419"/>
      <c r="H872" s="419"/>
      <c r="I872" s="419"/>
      <c r="J872" s="420">
        <v>6010401052047</v>
      </c>
      <c r="K872" s="421"/>
      <c r="L872" s="421"/>
      <c r="M872" s="421"/>
      <c r="N872" s="421"/>
      <c r="O872" s="421"/>
      <c r="P872" s="317" t="s">
        <v>653</v>
      </c>
      <c r="Q872" s="318"/>
      <c r="R872" s="318"/>
      <c r="S872" s="318"/>
      <c r="T872" s="318"/>
      <c r="U872" s="318"/>
      <c r="V872" s="318"/>
      <c r="W872" s="318"/>
      <c r="X872" s="318"/>
      <c r="Y872" s="319">
        <v>11</v>
      </c>
      <c r="Z872" s="320"/>
      <c r="AA872" s="320"/>
      <c r="AB872" s="321"/>
      <c r="AC872" s="329" t="s">
        <v>494</v>
      </c>
      <c r="AD872" s="329"/>
      <c r="AE872" s="329"/>
      <c r="AF872" s="329"/>
      <c r="AG872" s="329"/>
      <c r="AH872" s="324">
        <v>1</v>
      </c>
      <c r="AI872" s="325"/>
      <c r="AJ872" s="325"/>
      <c r="AK872" s="325"/>
      <c r="AL872" s="326">
        <v>89.5</v>
      </c>
      <c r="AM872" s="327"/>
      <c r="AN872" s="327"/>
      <c r="AO872" s="328"/>
      <c r="AP872" s="322" t="s">
        <v>698</v>
      </c>
      <c r="AQ872" s="322"/>
      <c r="AR872" s="322"/>
      <c r="AS872" s="322"/>
      <c r="AT872" s="322"/>
      <c r="AU872" s="322"/>
      <c r="AV872" s="322"/>
      <c r="AW872" s="322"/>
      <c r="AX872" s="322"/>
    </row>
    <row r="873" spans="1:50" ht="42.75" customHeight="1" x14ac:dyDescent="0.15">
      <c r="A873" s="405">
        <v>4</v>
      </c>
      <c r="B873" s="405">
        <v>1</v>
      </c>
      <c r="C873" s="425" t="s">
        <v>655</v>
      </c>
      <c r="D873" s="419"/>
      <c r="E873" s="419"/>
      <c r="F873" s="419"/>
      <c r="G873" s="419"/>
      <c r="H873" s="419"/>
      <c r="I873" s="419"/>
      <c r="J873" s="420">
        <v>3120001059632</v>
      </c>
      <c r="K873" s="421"/>
      <c r="L873" s="421"/>
      <c r="M873" s="421"/>
      <c r="N873" s="421"/>
      <c r="O873" s="421"/>
      <c r="P873" s="317" t="s">
        <v>656</v>
      </c>
      <c r="Q873" s="318"/>
      <c r="R873" s="318"/>
      <c r="S873" s="318"/>
      <c r="T873" s="318"/>
      <c r="U873" s="318"/>
      <c r="V873" s="318"/>
      <c r="W873" s="318"/>
      <c r="X873" s="318"/>
      <c r="Y873" s="319">
        <v>4</v>
      </c>
      <c r="Z873" s="320"/>
      <c r="AA873" s="320"/>
      <c r="AB873" s="321"/>
      <c r="AC873" s="329" t="s">
        <v>494</v>
      </c>
      <c r="AD873" s="329"/>
      <c r="AE873" s="329"/>
      <c r="AF873" s="329"/>
      <c r="AG873" s="329"/>
      <c r="AH873" s="324">
        <v>2</v>
      </c>
      <c r="AI873" s="325"/>
      <c r="AJ873" s="325"/>
      <c r="AK873" s="325"/>
      <c r="AL873" s="326">
        <v>67</v>
      </c>
      <c r="AM873" s="327"/>
      <c r="AN873" s="327"/>
      <c r="AO873" s="328"/>
      <c r="AP873" s="322" t="s">
        <v>698</v>
      </c>
      <c r="AQ873" s="322"/>
      <c r="AR873" s="322"/>
      <c r="AS873" s="322"/>
      <c r="AT873" s="322"/>
      <c r="AU873" s="322"/>
      <c r="AV873" s="322"/>
      <c r="AW873" s="322"/>
      <c r="AX873" s="322"/>
    </row>
    <row r="874" spans="1:50" ht="45.75" customHeight="1" x14ac:dyDescent="0.15">
      <c r="A874" s="405">
        <v>5</v>
      </c>
      <c r="B874" s="405">
        <v>1</v>
      </c>
      <c r="C874" s="425" t="s">
        <v>657</v>
      </c>
      <c r="D874" s="419"/>
      <c r="E874" s="419"/>
      <c r="F874" s="419"/>
      <c r="G874" s="419"/>
      <c r="H874" s="419"/>
      <c r="I874" s="419"/>
      <c r="J874" s="420">
        <v>7010001004851</v>
      </c>
      <c r="K874" s="421"/>
      <c r="L874" s="421"/>
      <c r="M874" s="421"/>
      <c r="N874" s="421"/>
      <c r="O874" s="421"/>
      <c r="P874" s="317" t="s">
        <v>658</v>
      </c>
      <c r="Q874" s="318"/>
      <c r="R874" s="318"/>
      <c r="S874" s="318"/>
      <c r="T874" s="318"/>
      <c r="U874" s="318"/>
      <c r="V874" s="318"/>
      <c r="W874" s="318"/>
      <c r="X874" s="318"/>
      <c r="Y874" s="319">
        <v>3</v>
      </c>
      <c r="Z874" s="320"/>
      <c r="AA874" s="320"/>
      <c r="AB874" s="321"/>
      <c r="AC874" s="323" t="s">
        <v>494</v>
      </c>
      <c r="AD874" s="323"/>
      <c r="AE874" s="323"/>
      <c r="AF874" s="323"/>
      <c r="AG874" s="323"/>
      <c r="AH874" s="324">
        <v>1</v>
      </c>
      <c r="AI874" s="325"/>
      <c r="AJ874" s="325"/>
      <c r="AK874" s="325"/>
      <c r="AL874" s="326">
        <v>75.3</v>
      </c>
      <c r="AM874" s="327"/>
      <c r="AN874" s="327"/>
      <c r="AO874" s="328"/>
      <c r="AP874" s="322" t="s">
        <v>698</v>
      </c>
      <c r="AQ874" s="322"/>
      <c r="AR874" s="322"/>
      <c r="AS874" s="322"/>
      <c r="AT874" s="322"/>
      <c r="AU874" s="322"/>
      <c r="AV874" s="322"/>
      <c r="AW874" s="322"/>
      <c r="AX874" s="322"/>
    </row>
    <row r="875" spans="1:50" ht="41.25" customHeight="1" x14ac:dyDescent="0.15">
      <c r="A875" s="405">
        <v>6</v>
      </c>
      <c r="B875" s="405">
        <v>1</v>
      </c>
      <c r="C875" s="425" t="s">
        <v>671</v>
      </c>
      <c r="D875" s="419"/>
      <c r="E875" s="419"/>
      <c r="F875" s="419"/>
      <c r="G875" s="419"/>
      <c r="H875" s="419"/>
      <c r="I875" s="419"/>
      <c r="J875" s="420">
        <v>7010001064648</v>
      </c>
      <c r="K875" s="421"/>
      <c r="L875" s="421"/>
      <c r="M875" s="421"/>
      <c r="N875" s="421"/>
      <c r="O875" s="421"/>
      <c r="P875" s="317" t="s">
        <v>659</v>
      </c>
      <c r="Q875" s="318"/>
      <c r="R875" s="318"/>
      <c r="S875" s="318"/>
      <c r="T875" s="318"/>
      <c r="U875" s="318"/>
      <c r="V875" s="318"/>
      <c r="W875" s="318"/>
      <c r="X875" s="318"/>
      <c r="Y875" s="319">
        <v>2</v>
      </c>
      <c r="Z875" s="320"/>
      <c r="AA875" s="320"/>
      <c r="AB875" s="321"/>
      <c r="AC875" s="323" t="s">
        <v>494</v>
      </c>
      <c r="AD875" s="323"/>
      <c r="AE875" s="323"/>
      <c r="AF875" s="323"/>
      <c r="AG875" s="323"/>
      <c r="AH875" s="324">
        <v>1</v>
      </c>
      <c r="AI875" s="325"/>
      <c r="AJ875" s="325"/>
      <c r="AK875" s="325"/>
      <c r="AL875" s="326">
        <v>99.5</v>
      </c>
      <c r="AM875" s="327"/>
      <c r="AN875" s="327"/>
      <c r="AO875" s="328"/>
      <c r="AP875" s="322" t="s">
        <v>698</v>
      </c>
      <c r="AQ875" s="322"/>
      <c r="AR875" s="322"/>
      <c r="AS875" s="322"/>
      <c r="AT875" s="322"/>
      <c r="AU875" s="322"/>
      <c r="AV875" s="322"/>
      <c r="AW875" s="322"/>
      <c r="AX875" s="322"/>
    </row>
    <row r="876" spans="1:50" ht="57" customHeight="1" x14ac:dyDescent="0.15">
      <c r="A876" s="405">
        <v>7</v>
      </c>
      <c r="B876" s="405">
        <v>1</v>
      </c>
      <c r="C876" s="425" t="s">
        <v>670</v>
      </c>
      <c r="D876" s="419"/>
      <c r="E876" s="419"/>
      <c r="F876" s="419"/>
      <c r="G876" s="419"/>
      <c r="H876" s="419"/>
      <c r="I876" s="419"/>
      <c r="J876" s="420">
        <v>9330001005626</v>
      </c>
      <c r="K876" s="421"/>
      <c r="L876" s="421"/>
      <c r="M876" s="421"/>
      <c r="N876" s="421"/>
      <c r="O876" s="421"/>
      <c r="P876" s="317" t="s">
        <v>672</v>
      </c>
      <c r="Q876" s="318"/>
      <c r="R876" s="318"/>
      <c r="S876" s="318"/>
      <c r="T876" s="318"/>
      <c r="U876" s="318"/>
      <c r="V876" s="318"/>
      <c r="W876" s="318"/>
      <c r="X876" s="318"/>
      <c r="Y876" s="319">
        <v>2</v>
      </c>
      <c r="Z876" s="320"/>
      <c r="AA876" s="320"/>
      <c r="AB876" s="321"/>
      <c r="AC876" s="323" t="s">
        <v>494</v>
      </c>
      <c r="AD876" s="323"/>
      <c r="AE876" s="323"/>
      <c r="AF876" s="323"/>
      <c r="AG876" s="323"/>
      <c r="AH876" s="324">
        <v>2</v>
      </c>
      <c r="AI876" s="325"/>
      <c r="AJ876" s="325"/>
      <c r="AK876" s="325"/>
      <c r="AL876" s="326">
        <v>62.2</v>
      </c>
      <c r="AM876" s="327"/>
      <c r="AN876" s="327"/>
      <c r="AO876" s="328"/>
      <c r="AP876" s="322" t="s">
        <v>698</v>
      </c>
      <c r="AQ876" s="322"/>
      <c r="AR876" s="322"/>
      <c r="AS876" s="322"/>
      <c r="AT876" s="322"/>
      <c r="AU876" s="322"/>
      <c r="AV876" s="322"/>
      <c r="AW876" s="322"/>
      <c r="AX876" s="322"/>
    </row>
    <row r="877" spans="1:50" ht="30" customHeight="1" x14ac:dyDescent="0.15">
      <c r="A877" s="405">
        <v>8</v>
      </c>
      <c r="B877" s="405">
        <v>1</v>
      </c>
      <c r="C877" s="425" t="s">
        <v>660</v>
      </c>
      <c r="D877" s="419"/>
      <c r="E877" s="419"/>
      <c r="F877" s="419"/>
      <c r="G877" s="419"/>
      <c r="H877" s="419"/>
      <c r="I877" s="419"/>
      <c r="J877" s="420">
        <v>3330001014343</v>
      </c>
      <c r="K877" s="421"/>
      <c r="L877" s="421"/>
      <c r="M877" s="421"/>
      <c r="N877" s="421"/>
      <c r="O877" s="421"/>
      <c r="P877" s="317" t="s">
        <v>661</v>
      </c>
      <c r="Q877" s="318"/>
      <c r="R877" s="318"/>
      <c r="S877" s="318"/>
      <c r="T877" s="318"/>
      <c r="U877" s="318"/>
      <c r="V877" s="318"/>
      <c r="W877" s="318"/>
      <c r="X877" s="318"/>
      <c r="Y877" s="319">
        <v>1</v>
      </c>
      <c r="Z877" s="320"/>
      <c r="AA877" s="320"/>
      <c r="AB877" s="321"/>
      <c r="AC877" s="323" t="s">
        <v>500</v>
      </c>
      <c r="AD877" s="323"/>
      <c r="AE877" s="323"/>
      <c r="AF877" s="323"/>
      <c r="AG877" s="323"/>
      <c r="AH877" s="324" t="s">
        <v>698</v>
      </c>
      <c r="AI877" s="325"/>
      <c r="AJ877" s="325"/>
      <c r="AK877" s="325"/>
      <c r="AL877" s="326" t="s">
        <v>698</v>
      </c>
      <c r="AM877" s="327"/>
      <c r="AN877" s="327"/>
      <c r="AO877" s="328"/>
      <c r="AP877" s="322" t="s">
        <v>698</v>
      </c>
      <c r="AQ877" s="322"/>
      <c r="AR877" s="322"/>
      <c r="AS877" s="322"/>
      <c r="AT877" s="322"/>
      <c r="AU877" s="322"/>
      <c r="AV877" s="322"/>
      <c r="AW877" s="322"/>
      <c r="AX877" s="322"/>
    </row>
    <row r="878" spans="1:50" ht="60" customHeight="1" x14ac:dyDescent="0.15">
      <c r="A878" s="405">
        <v>9</v>
      </c>
      <c r="B878" s="405">
        <v>1</v>
      </c>
      <c r="C878" s="425" t="s">
        <v>662</v>
      </c>
      <c r="D878" s="419"/>
      <c r="E878" s="419"/>
      <c r="F878" s="419"/>
      <c r="G878" s="419"/>
      <c r="H878" s="419"/>
      <c r="I878" s="419"/>
      <c r="J878" s="420">
        <v>2010001128507</v>
      </c>
      <c r="K878" s="421"/>
      <c r="L878" s="421"/>
      <c r="M878" s="421"/>
      <c r="N878" s="421"/>
      <c r="O878" s="421"/>
      <c r="P878" s="317" t="s">
        <v>663</v>
      </c>
      <c r="Q878" s="318"/>
      <c r="R878" s="318"/>
      <c r="S878" s="318"/>
      <c r="T878" s="318"/>
      <c r="U878" s="318"/>
      <c r="V878" s="318"/>
      <c r="W878" s="318"/>
      <c r="X878" s="318"/>
      <c r="Y878" s="319">
        <v>1</v>
      </c>
      <c r="Z878" s="320"/>
      <c r="AA878" s="320"/>
      <c r="AB878" s="321"/>
      <c r="AC878" s="323" t="s">
        <v>501</v>
      </c>
      <c r="AD878" s="323"/>
      <c r="AE878" s="323"/>
      <c r="AF878" s="323"/>
      <c r="AG878" s="323"/>
      <c r="AH878" s="324" t="s">
        <v>698</v>
      </c>
      <c r="AI878" s="325"/>
      <c r="AJ878" s="325"/>
      <c r="AK878" s="325"/>
      <c r="AL878" s="326" t="s">
        <v>698</v>
      </c>
      <c r="AM878" s="327"/>
      <c r="AN878" s="327"/>
      <c r="AO878" s="328"/>
      <c r="AP878" s="322" t="s">
        <v>698</v>
      </c>
      <c r="AQ878" s="322"/>
      <c r="AR878" s="322"/>
      <c r="AS878" s="322"/>
      <c r="AT878" s="322"/>
      <c r="AU878" s="322"/>
      <c r="AV878" s="322"/>
      <c r="AW878" s="322"/>
      <c r="AX878" s="322"/>
    </row>
    <row r="879" spans="1:50" ht="44.25" customHeight="1" x14ac:dyDescent="0.15">
      <c r="A879" s="405">
        <v>10</v>
      </c>
      <c r="B879" s="405">
        <v>1</v>
      </c>
      <c r="C879" s="425" t="s">
        <v>665</v>
      </c>
      <c r="D879" s="419"/>
      <c r="E879" s="419"/>
      <c r="F879" s="419"/>
      <c r="G879" s="419"/>
      <c r="H879" s="419"/>
      <c r="I879" s="419"/>
      <c r="J879" s="420">
        <v>3080001016530</v>
      </c>
      <c r="K879" s="421"/>
      <c r="L879" s="421"/>
      <c r="M879" s="421"/>
      <c r="N879" s="421"/>
      <c r="O879" s="421"/>
      <c r="P879" s="317" t="s">
        <v>664</v>
      </c>
      <c r="Q879" s="318"/>
      <c r="R879" s="318"/>
      <c r="S879" s="318"/>
      <c r="T879" s="318"/>
      <c r="U879" s="318"/>
      <c r="V879" s="318"/>
      <c r="W879" s="318"/>
      <c r="X879" s="318"/>
      <c r="Y879" s="319">
        <v>1</v>
      </c>
      <c r="Z879" s="320"/>
      <c r="AA879" s="320"/>
      <c r="AB879" s="321"/>
      <c r="AC879" s="323" t="s">
        <v>500</v>
      </c>
      <c r="AD879" s="323"/>
      <c r="AE879" s="323"/>
      <c r="AF879" s="323"/>
      <c r="AG879" s="323"/>
      <c r="AH879" s="324" t="s">
        <v>698</v>
      </c>
      <c r="AI879" s="325"/>
      <c r="AJ879" s="325"/>
      <c r="AK879" s="325"/>
      <c r="AL879" s="326" t="s">
        <v>698</v>
      </c>
      <c r="AM879" s="327"/>
      <c r="AN879" s="327"/>
      <c r="AO879" s="328"/>
      <c r="AP879" s="322" t="s">
        <v>699</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50.25" customHeight="1" x14ac:dyDescent="0.15">
      <c r="A903" s="405">
        <v>1</v>
      </c>
      <c r="B903" s="405">
        <v>1</v>
      </c>
      <c r="C903" s="425" t="s">
        <v>634</v>
      </c>
      <c r="D903" s="419"/>
      <c r="E903" s="419"/>
      <c r="F903" s="419"/>
      <c r="G903" s="419"/>
      <c r="H903" s="419"/>
      <c r="I903" s="419"/>
      <c r="J903" s="420">
        <v>1330002027676</v>
      </c>
      <c r="K903" s="421"/>
      <c r="L903" s="421"/>
      <c r="M903" s="421"/>
      <c r="N903" s="421"/>
      <c r="O903" s="421"/>
      <c r="P903" s="317" t="s">
        <v>638</v>
      </c>
      <c r="Q903" s="318"/>
      <c r="R903" s="318"/>
      <c r="S903" s="318"/>
      <c r="T903" s="318"/>
      <c r="U903" s="318"/>
      <c r="V903" s="318"/>
      <c r="W903" s="318"/>
      <c r="X903" s="318"/>
      <c r="Y903" s="319">
        <v>12</v>
      </c>
      <c r="Z903" s="320"/>
      <c r="AA903" s="320"/>
      <c r="AB903" s="321"/>
      <c r="AC903" s="329" t="s">
        <v>494</v>
      </c>
      <c r="AD903" s="424"/>
      <c r="AE903" s="424"/>
      <c r="AF903" s="424"/>
      <c r="AG903" s="424"/>
      <c r="AH903" s="422">
        <v>2</v>
      </c>
      <c r="AI903" s="423"/>
      <c r="AJ903" s="423"/>
      <c r="AK903" s="423"/>
      <c r="AL903" s="326">
        <v>47.8</v>
      </c>
      <c r="AM903" s="327"/>
      <c r="AN903" s="327"/>
      <c r="AO903" s="328"/>
      <c r="AP903" s="322" t="s">
        <v>642</v>
      </c>
      <c r="AQ903" s="322"/>
      <c r="AR903" s="322"/>
      <c r="AS903" s="322"/>
      <c r="AT903" s="322"/>
      <c r="AU903" s="322"/>
      <c r="AV903" s="322"/>
      <c r="AW903" s="322"/>
      <c r="AX903" s="322"/>
    </row>
    <row r="904" spans="1:50" ht="44.25" customHeight="1" x14ac:dyDescent="0.15">
      <c r="A904" s="405">
        <v>2</v>
      </c>
      <c r="B904" s="405">
        <v>1</v>
      </c>
      <c r="C904" s="425" t="s">
        <v>635</v>
      </c>
      <c r="D904" s="419"/>
      <c r="E904" s="419"/>
      <c r="F904" s="419"/>
      <c r="G904" s="419"/>
      <c r="H904" s="419"/>
      <c r="I904" s="419"/>
      <c r="J904" s="420">
        <v>6330001013177</v>
      </c>
      <c r="K904" s="421"/>
      <c r="L904" s="421"/>
      <c r="M904" s="421"/>
      <c r="N904" s="421"/>
      <c r="O904" s="421"/>
      <c r="P904" s="317" t="s">
        <v>639</v>
      </c>
      <c r="Q904" s="318"/>
      <c r="R904" s="318"/>
      <c r="S904" s="318"/>
      <c r="T904" s="318"/>
      <c r="U904" s="318"/>
      <c r="V904" s="318"/>
      <c r="W904" s="318"/>
      <c r="X904" s="318"/>
      <c r="Y904" s="319">
        <v>8</v>
      </c>
      <c r="Z904" s="320"/>
      <c r="AA904" s="320"/>
      <c r="AB904" s="321"/>
      <c r="AC904" s="329" t="s">
        <v>494</v>
      </c>
      <c r="AD904" s="329"/>
      <c r="AE904" s="329"/>
      <c r="AF904" s="329"/>
      <c r="AG904" s="329"/>
      <c r="AH904" s="422">
        <v>2</v>
      </c>
      <c r="AI904" s="423"/>
      <c r="AJ904" s="423"/>
      <c r="AK904" s="423"/>
      <c r="AL904" s="326">
        <v>56.3</v>
      </c>
      <c r="AM904" s="327"/>
      <c r="AN904" s="327"/>
      <c r="AO904" s="328"/>
      <c r="AP904" s="322" t="s">
        <v>642</v>
      </c>
      <c r="AQ904" s="322"/>
      <c r="AR904" s="322"/>
      <c r="AS904" s="322"/>
      <c r="AT904" s="322"/>
      <c r="AU904" s="322"/>
      <c r="AV904" s="322"/>
      <c r="AW904" s="322"/>
      <c r="AX904" s="322"/>
    </row>
    <row r="905" spans="1:50" ht="30" customHeight="1" x14ac:dyDescent="0.15">
      <c r="A905" s="405">
        <v>3</v>
      </c>
      <c r="B905" s="405">
        <v>1</v>
      </c>
      <c r="C905" s="425" t="s">
        <v>636</v>
      </c>
      <c r="D905" s="419"/>
      <c r="E905" s="419"/>
      <c r="F905" s="419"/>
      <c r="G905" s="419"/>
      <c r="H905" s="419"/>
      <c r="I905" s="419"/>
      <c r="J905" s="420">
        <v>8330001014355</v>
      </c>
      <c r="K905" s="421"/>
      <c r="L905" s="421"/>
      <c r="M905" s="421"/>
      <c r="N905" s="421"/>
      <c r="O905" s="421"/>
      <c r="P905" s="317" t="s">
        <v>640</v>
      </c>
      <c r="Q905" s="318"/>
      <c r="R905" s="318"/>
      <c r="S905" s="318"/>
      <c r="T905" s="318"/>
      <c r="U905" s="318"/>
      <c r="V905" s="318"/>
      <c r="W905" s="318"/>
      <c r="X905" s="318"/>
      <c r="Y905" s="319">
        <v>3</v>
      </c>
      <c r="Z905" s="320"/>
      <c r="AA905" s="320"/>
      <c r="AB905" s="321"/>
      <c r="AC905" s="329" t="s">
        <v>501</v>
      </c>
      <c r="AD905" s="329"/>
      <c r="AE905" s="329"/>
      <c r="AF905" s="329"/>
      <c r="AG905" s="329"/>
      <c r="AH905" s="324" t="s">
        <v>642</v>
      </c>
      <c r="AI905" s="325"/>
      <c r="AJ905" s="325"/>
      <c r="AK905" s="325"/>
      <c r="AL905" s="326" t="s">
        <v>642</v>
      </c>
      <c r="AM905" s="327"/>
      <c r="AN905" s="327"/>
      <c r="AO905" s="328"/>
      <c r="AP905" s="322" t="s">
        <v>642</v>
      </c>
      <c r="AQ905" s="322"/>
      <c r="AR905" s="322"/>
      <c r="AS905" s="322"/>
      <c r="AT905" s="322"/>
      <c r="AU905" s="322"/>
      <c r="AV905" s="322"/>
      <c r="AW905" s="322"/>
      <c r="AX905" s="322"/>
    </row>
    <row r="906" spans="1:50" ht="45" customHeight="1" x14ac:dyDescent="0.15">
      <c r="A906" s="405">
        <v>4</v>
      </c>
      <c r="B906" s="405">
        <v>1</v>
      </c>
      <c r="C906" s="425" t="s">
        <v>637</v>
      </c>
      <c r="D906" s="419"/>
      <c r="E906" s="419"/>
      <c r="F906" s="419"/>
      <c r="G906" s="419"/>
      <c r="H906" s="419"/>
      <c r="I906" s="419"/>
      <c r="J906" s="420">
        <v>5010001143354</v>
      </c>
      <c r="K906" s="421"/>
      <c r="L906" s="421"/>
      <c r="M906" s="421"/>
      <c r="N906" s="421"/>
      <c r="O906" s="421"/>
      <c r="P906" s="317" t="s">
        <v>641</v>
      </c>
      <c r="Q906" s="318"/>
      <c r="R906" s="318"/>
      <c r="S906" s="318"/>
      <c r="T906" s="318"/>
      <c r="U906" s="318"/>
      <c r="V906" s="318"/>
      <c r="W906" s="318"/>
      <c r="X906" s="318"/>
      <c r="Y906" s="319">
        <v>1</v>
      </c>
      <c r="Z906" s="320"/>
      <c r="AA906" s="320"/>
      <c r="AB906" s="321"/>
      <c r="AC906" s="329" t="s">
        <v>500</v>
      </c>
      <c r="AD906" s="329"/>
      <c r="AE906" s="329"/>
      <c r="AF906" s="329"/>
      <c r="AG906" s="329"/>
      <c r="AH906" s="324" t="s">
        <v>643</v>
      </c>
      <c r="AI906" s="325"/>
      <c r="AJ906" s="325"/>
      <c r="AK906" s="325"/>
      <c r="AL906" s="326" t="s">
        <v>642</v>
      </c>
      <c r="AM906" s="327"/>
      <c r="AN906" s="327"/>
      <c r="AO906" s="328"/>
      <c r="AP906" s="322" t="s">
        <v>642</v>
      </c>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45.75" customHeight="1" x14ac:dyDescent="0.15">
      <c r="A936" s="405">
        <v>1</v>
      </c>
      <c r="B936" s="405">
        <v>1</v>
      </c>
      <c r="C936" s="419" t="s">
        <v>646</v>
      </c>
      <c r="D936" s="419"/>
      <c r="E936" s="419"/>
      <c r="F936" s="419"/>
      <c r="G936" s="419"/>
      <c r="H936" s="419"/>
      <c r="I936" s="419"/>
      <c r="J936" s="420">
        <v>2000012100001</v>
      </c>
      <c r="K936" s="421"/>
      <c r="L936" s="421"/>
      <c r="M936" s="421"/>
      <c r="N936" s="421"/>
      <c r="O936" s="421"/>
      <c r="P936" s="317" t="s">
        <v>647</v>
      </c>
      <c r="Q936" s="318"/>
      <c r="R936" s="318"/>
      <c r="S936" s="318"/>
      <c r="T936" s="318"/>
      <c r="U936" s="318"/>
      <c r="V936" s="318"/>
      <c r="W936" s="318"/>
      <c r="X936" s="318"/>
      <c r="Y936" s="319">
        <v>38</v>
      </c>
      <c r="Z936" s="320"/>
      <c r="AA936" s="320"/>
      <c r="AB936" s="321"/>
      <c r="AC936" s="329" t="s">
        <v>196</v>
      </c>
      <c r="AD936" s="424"/>
      <c r="AE936" s="424"/>
      <c r="AF936" s="424"/>
      <c r="AG936" s="424"/>
      <c r="AH936" s="422" t="s">
        <v>642</v>
      </c>
      <c r="AI936" s="423"/>
      <c r="AJ936" s="423"/>
      <c r="AK936" s="423"/>
      <c r="AL936" s="326" t="s">
        <v>642</v>
      </c>
      <c r="AM936" s="327"/>
      <c r="AN936" s="327"/>
      <c r="AO936" s="328"/>
      <c r="AP936" s="322" t="s">
        <v>642</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x14ac:dyDescent="0.15">
      <c r="A969" s="405">
        <v>1</v>
      </c>
      <c r="B969" s="405">
        <v>1</v>
      </c>
      <c r="C969" s="425" t="s">
        <v>626</v>
      </c>
      <c r="D969" s="419"/>
      <c r="E969" s="419"/>
      <c r="F969" s="419"/>
      <c r="G969" s="419"/>
      <c r="H969" s="419"/>
      <c r="I969" s="419"/>
      <c r="J969" s="420">
        <v>7330001014348</v>
      </c>
      <c r="K969" s="421"/>
      <c r="L969" s="421"/>
      <c r="M969" s="421"/>
      <c r="N969" s="421"/>
      <c r="O969" s="421"/>
      <c r="P969" s="317" t="s">
        <v>630</v>
      </c>
      <c r="Q969" s="318"/>
      <c r="R969" s="318"/>
      <c r="S969" s="318"/>
      <c r="T969" s="318"/>
      <c r="U969" s="318"/>
      <c r="V969" s="318"/>
      <c r="W969" s="318"/>
      <c r="X969" s="318"/>
      <c r="Y969" s="319">
        <v>21</v>
      </c>
      <c r="Z969" s="320"/>
      <c r="AA969" s="320"/>
      <c r="AB969" s="321"/>
      <c r="AC969" s="329" t="s">
        <v>499</v>
      </c>
      <c r="AD969" s="424"/>
      <c r="AE969" s="424"/>
      <c r="AF969" s="424"/>
      <c r="AG969" s="424"/>
      <c r="AH969" s="422">
        <v>1</v>
      </c>
      <c r="AI969" s="423"/>
      <c r="AJ969" s="423"/>
      <c r="AK969" s="423"/>
      <c r="AL969" s="326">
        <v>98.8</v>
      </c>
      <c r="AM969" s="327"/>
      <c r="AN969" s="327"/>
      <c r="AO969" s="328"/>
      <c r="AP969" s="322" t="s">
        <v>642</v>
      </c>
      <c r="AQ969" s="322"/>
      <c r="AR969" s="322"/>
      <c r="AS969" s="322"/>
      <c r="AT969" s="322"/>
      <c r="AU969" s="322"/>
      <c r="AV969" s="322"/>
      <c r="AW969" s="322"/>
      <c r="AX969" s="322"/>
    </row>
    <row r="970" spans="1:50" ht="45.75" customHeight="1" x14ac:dyDescent="0.15">
      <c r="A970" s="405">
        <v>2</v>
      </c>
      <c r="B970" s="405">
        <v>1</v>
      </c>
      <c r="C970" s="425" t="s">
        <v>627</v>
      </c>
      <c r="D970" s="419"/>
      <c r="E970" s="419"/>
      <c r="F970" s="419"/>
      <c r="G970" s="419"/>
      <c r="H970" s="419"/>
      <c r="I970" s="419"/>
      <c r="J970" s="420">
        <v>5330001016008</v>
      </c>
      <c r="K970" s="421"/>
      <c r="L970" s="421"/>
      <c r="M970" s="421"/>
      <c r="N970" s="421"/>
      <c r="O970" s="421"/>
      <c r="P970" s="317" t="s">
        <v>631</v>
      </c>
      <c r="Q970" s="318"/>
      <c r="R970" s="318"/>
      <c r="S970" s="318"/>
      <c r="T970" s="318"/>
      <c r="U970" s="318"/>
      <c r="V970" s="318"/>
      <c r="W970" s="318"/>
      <c r="X970" s="318"/>
      <c r="Y970" s="319">
        <v>12</v>
      </c>
      <c r="Z970" s="320"/>
      <c r="AA970" s="320"/>
      <c r="AB970" s="321"/>
      <c r="AC970" s="329" t="s">
        <v>496</v>
      </c>
      <c r="AD970" s="329"/>
      <c r="AE970" s="329"/>
      <c r="AF970" s="329"/>
      <c r="AG970" s="329"/>
      <c r="AH970" s="422">
        <v>2</v>
      </c>
      <c r="AI970" s="423"/>
      <c r="AJ970" s="423"/>
      <c r="AK970" s="423"/>
      <c r="AL970" s="326">
        <v>94</v>
      </c>
      <c r="AM970" s="327"/>
      <c r="AN970" s="327"/>
      <c r="AO970" s="328"/>
      <c r="AP970" s="322" t="s">
        <v>642</v>
      </c>
      <c r="AQ970" s="322"/>
      <c r="AR970" s="322"/>
      <c r="AS970" s="322"/>
      <c r="AT970" s="322"/>
      <c r="AU970" s="322"/>
      <c r="AV970" s="322"/>
      <c r="AW970" s="322"/>
      <c r="AX970" s="322"/>
    </row>
    <row r="971" spans="1:50" ht="30" customHeight="1" x14ac:dyDescent="0.15">
      <c r="A971" s="405">
        <v>3</v>
      </c>
      <c r="B971" s="405">
        <v>1</v>
      </c>
      <c r="C971" s="425" t="s">
        <v>628</v>
      </c>
      <c r="D971" s="419"/>
      <c r="E971" s="419"/>
      <c r="F971" s="419"/>
      <c r="G971" s="419"/>
      <c r="H971" s="419"/>
      <c r="I971" s="419"/>
      <c r="J971" s="420">
        <v>1120101037119</v>
      </c>
      <c r="K971" s="421"/>
      <c r="L971" s="421"/>
      <c r="M971" s="421"/>
      <c r="N971" s="421"/>
      <c r="O971" s="421"/>
      <c r="P971" s="317" t="s">
        <v>632</v>
      </c>
      <c r="Q971" s="318"/>
      <c r="R971" s="318"/>
      <c r="S971" s="318"/>
      <c r="T971" s="318"/>
      <c r="U971" s="318"/>
      <c r="V971" s="318"/>
      <c r="W971" s="318"/>
      <c r="X971" s="318"/>
      <c r="Y971" s="319">
        <v>4</v>
      </c>
      <c r="Z971" s="320"/>
      <c r="AA971" s="320"/>
      <c r="AB971" s="321"/>
      <c r="AC971" s="329" t="s">
        <v>499</v>
      </c>
      <c r="AD971" s="329"/>
      <c r="AE971" s="329"/>
      <c r="AF971" s="329"/>
      <c r="AG971" s="329"/>
      <c r="AH971" s="324">
        <v>1</v>
      </c>
      <c r="AI971" s="325"/>
      <c r="AJ971" s="325"/>
      <c r="AK971" s="325"/>
      <c r="AL971" s="326">
        <v>98.9</v>
      </c>
      <c r="AM971" s="327"/>
      <c r="AN971" s="327"/>
      <c r="AO971" s="328"/>
      <c r="AP971" s="322" t="s">
        <v>648</v>
      </c>
      <c r="AQ971" s="322"/>
      <c r="AR971" s="322"/>
      <c r="AS971" s="322"/>
      <c r="AT971" s="322"/>
      <c r="AU971" s="322"/>
      <c r="AV971" s="322"/>
      <c r="AW971" s="322"/>
      <c r="AX971" s="322"/>
    </row>
    <row r="972" spans="1:50" ht="30" customHeight="1" x14ac:dyDescent="0.15">
      <c r="A972" s="405">
        <v>4</v>
      </c>
      <c r="B972" s="405">
        <v>1</v>
      </c>
      <c r="C972" s="425" t="s">
        <v>629</v>
      </c>
      <c r="D972" s="419"/>
      <c r="E972" s="419"/>
      <c r="F972" s="419"/>
      <c r="G972" s="419"/>
      <c r="H972" s="419"/>
      <c r="I972" s="419"/>
      <c r="J972" s="420">
        <v>7290001003537</v>
      </c>
      <c r="K972" s="421"/>
      <c r="L972" s="421"/>
      <c r="M972" s="421"/>
      <c r="N972" s="421"/>
      <c r="O972" s="421"/>
      <c r="P972" s="317" t="s">
        <v>633</v>
      </c>
      <c r="Q972" s="318"/>
      <c r="R972" s="318"/>
      <c r="S972" s="318"/>
      <c r="T972" s="318"/>
      <c r="U972" s="318"/>
      <c r="V972" s="318"/>
      <c r="W972" s="318"/>
      <c r="X972" s="318"/>
      <c r="Y972" s="319">
        <v>0.2</v>
      </c>
      <c r="Z972" s="320"/>
      <c r="AA972" s="320"/>
      <c r="AB972" s="321"/>
      <c r="AC972" s="329" t="s">
        <v>499</v>
      </c>
      <c r="AD972" s="329"/>
      <c r="AE972" s="329"/>
      <c r="AF972" s="329"/>
      <c r="AG972" s="329"/>
      <c r="AH972" s="324">
        <v>7</v>
      </c>
      <c r="AI972" s="325"/>
      <c r="AJ972" s="325"/>
      <c r="AK972" s="325"/>
      <c r="AL972" s="326">
        <v>68.7</v>
      </c>
      <c r="AM972" s="327"/>
      <c r="AN972" s="327"/>
      <c r="AO972" s="328"/>
      <c r="AP972" s="322" t="s">
        <v>649</v>
      </c>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450</v>
      </c>
      <c r="AQ1101" s="427"/>
      <c r="AR1101" s="427"/>
      <c r="AS1101" s="427"/>
      <c r="AT1101" s="427"/>
      <c r="AU1101" s="427"/>
      <c r="AV1101" s="427"/>
      <c r="AW1101" s="427"/>
      <c r="AX1101" s="427"/>
    </row>
    <row r="1102" spans="1:50" ht="30" customHeight="1" x14ac:dyDescent="0.15">
      <c r="A1102" s="405">
        <v>1</v>
      </c>
      <c r="B1102" s="405">
        <v>1</v>
      </c>
      <c r="C1102" s="893"/>
      <c r="D1102" s="893"/>
      <c r="E1102" s="261" t="s">
        <v>711</v>
      </c>
      <c r="F1102" s="892"/>
      <c r="G1102" s="892"/>
      <c r="H1102" s="892"/>
      <c r="I1102" s="892"/>
      <c r="J1102" s="420" t="s">
        <v>712</v>
      </c>
      <c r="K1102" s="421"/>
      <c r="L1102" s="421"/>
      <c r="M1102" s="421"/>
      <c r="N1102" s="421"/>
      <c r="O1102" s="421"/>
      <c r="P1102" s="317" t="s">
        <v>711</v>
      </c>
      <c r="Q1102" s="318"/>
      <c r="R1102" s="318"/>
      <c r="S1102" s="318"/>
      <c r="T1102" s="318"/>
      <c r="U1102" s="318"/>
      <c r="V1102" s="318"/>
      <c r="W1102" s="318"/>
      <c r="X1102" s="318"/>
      <c r="Y1102" s="319" t="s">
        <v>711</v>
      </c>
      <c r="Z1102" s="320"/>
      <c r="AA1102" s="320"/>
      <c r="AB1102" s="321"/>
      <c r="AC1102" s="323"/>
      <c r="AD1102" s="323"/>
      <c r="AE1102" s="323"/>
      <c r="AF1102" s="323"/>
      <c r="AG1102" s="323"/>
      <c r="AH1102" s="324" t="s">
        <v>714</v>
      </c>
      <c r="AI1102" s="325"/>
      <c r="AJ1102" s="325"/>
      <c r="AK1102" s="325"/>
      <c r="AL1102" s="326" t="s">
        <v>711</v>
      </c>
      <c r="AM1102" s="327"/>
      <c r="AN1102" s="327"/>
      <c r="AO1102" s="328"/>
      <c r="AP1102" s="322" t="s">
        <v>711</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39:AO866">
    <cfRule type="expression" dxfId="2497" priority="6633">
      <formula>IF(AND(AL839&gt;=0, RIGHT(TEXT(AL839,"0.#"),1)&lt;&gt;"."),TRUE,FALSE)</formula>
    </cfRule>
    <cfRule type="expression" dxfId="2496" priority="6634">
      <formula>IF(AND(AL839&gt;=0, RIGHT(TEXT(AL839,"0.#"),1)="."),TRUE,FALSE)</formula>
    </cfRule>
    <cfRule type="expression" dxfId="2495" priority="6635">
      <formula>IF(AND(AL839&lt;0, RIGHT(TEXT(AL839,"0.#"),1)&lt;&gt;"."),TRUE,FALSE)</formula>
    </cfRule>
    <cfRule type="expression" dxfId="2494" priority="6636">
      <formula>IF(AND(AL839&lt;0, RIGHT(TEXT(AL839,"0.#"),1)="."),TRUE,FALSE)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7:AO838">
    <cfRule type="expression" dxfId="2379" priority="2819">
      <formula>IF(AND(AL837&gt;=0, RIGHT(TEXT(AL837,"0.#"),1)&lt;&gt;"."),TRUE,FALSE)</formula>
    </cfRule>
    <cfRule type="expression" dxfId="2378" priority="2820">
      <formula>IF(AND(AL837&gt;=0, RIGHT(TEXT(AL837,"0.#"),1)="."),TRUE,FALSE)</formula>
    </cfRule>
    <cfRule type="expression" dxfId="2377" priority="2821">
      <formula>IF(AND(AL837&lt;0, RIGHT(TEXT(AL837,"0.#"),1)&lt;&gt;"."),TRUE,FALSE)</formula>
    </cfRule>
    <cfRule type="expression" dxfId="2376" priority="2822">
      <formula>IF(AND(AL837&lt;0, RIGHT(TEXT(AL837,"0.#"),1)="."),TRUE,FALSE)</formula>
    </cfRule>
  </conditionalFormatting>
  <conditionalFormatting sqref="Y837:Y838">
    <cfRule type="expression" dxfId="2375" priority="2817">
      <formula>IF(RIGHT(TEXT(Y837,"0.#"),1)=".",FALSE,TRUE)</formula>
    </cfRule>
    <cfRule type="expression" dxfId="2374" priority="2818">
      <formula>IF(RIGHT(TEXT(Y837,"0.#"),1)=".",TRUE,FALSE)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2:Y899">
    <cfRule type="expression" dxfId="2057" priority="2077">
      <formula>IF(RIGHT(TEXT(Y872,"0.#"),1)=".",FALSE,TRUE)</formula>
    </cfRule>
    <cfRule type="expression" dxfId="2056" priority="2078">
      <formula>IF(RIGHT(TEXT(Y872,"0.#"),1)=".",TRUE,FALSE)</formula>
    </cfRule>
  </conditionalFormatting>
  <conditionalFormatting sqref="Y870:Y871">
    <cfRule type="expression" dxfId="2055" priority="2071">
      <formula>IF(RIGHT(TEXT(Y870,"0.#"),1)=".",FALSE,TRUE)</formula>
    </cfRule>
    <cfRule type="expression" dxfId="2054" priority="2072">
      <formula>IF(RIGHT(TEXT(Y870,"0.#"),1)=".",TRUE,FALSE)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2:AO899">
    <cfRule type="expression" dxfId="1959" priority="2079">
      <formula>IF(AND(AL872&gt;=0, RIGHT(TEXT(AL872,"0.#"),1)&lt;&gt;"."),TRUE,FALSE)</formula>
    </cfRule>
    <cfRule type="expression" dxfId="1958" priority="2080">
      <formula>IF(AND(AL872&gt;=0, RIGHT(TEXT(AL872,"0.#"),1)="."),TRUE,FALSE)</formula>
    </cfRule>
    <cfRule type="expression" dxfId="1957" priority="2081">
      <formula>IF(AND(AL872&lt;0, RIGHT(TEXT(AL872,"0.#"),1)&lt;&gt;"."),TRUE,FALSE)</formula>
    </cfRule>
    <cfRule type="expression" dxfId="1956" priority="2082">
      <formula>IF(AND(AL872&lt;0, RIGHT(TEXT(AL872,"0.#"),1)="."),TRUE,FALSE)</formula>
    </cfRule>
  </conditionalFormatting>
  <conditionalFormatting sqref="AL870:AO871">
    <cfRule type="expression" dxfId="1955" priority="2073">
      <formula>IF(AND(AL870&gt;=0, RIGHT(TEXT(AL870,"0.#"),1)&lt;&gt;"."),TRUE,FALSE)</formula>
    </cfRule>
    <cfRule type="expression" dxfId="1954" priority="2074">
      <formula>IF(AND(AL870&gt;=0, RIGHT(TEXT(AL870,"0.#"),1)="."),TRUE,FALSE)</formula>
    </cfRule>
    <cfRule type="expression" dxfId="1953" priority="2075">
      <formula>IF(AND(AL870&lt;0, RIGHT(TEXT(AL870,"0.#"),1)&lt;&gt;"."),TRUE,FALSE)</formula>
    </cfRule>
    <cfRule type="expression" dxfId="1952" priority="2076">
      <formula>IF(AND(AL870&lt;0, RIGHT(TEXT(AL870,"0.#"),1)="."),TRUE,FALSE)</formula>
    </cfRule>
  </conditionalFormatting>
  <conditionalFormatting sqref="AL905:AO932">
    <cfRule type="expression" dxfId="1951" priority="2067">
      <formula>IF(AND(AL905&gt;=0, RIGHT(TEXT(AL905,"0.#"),1)&lt;&gt;"."),TRUE,FALSE)</formula>
    </cfRule>
    <cfRule type="expression" dxfId="1950" priority="2068">
      <formula>IF(AND(AL905&gt;=0, RIGHT(TEXT(AL905,"0.#"),1)="."),TRUE,FALSE)</formula>
    </cfRule>
    <cfRule type="expression" dxfId="1949" priority="2069">
      <formula>IF(AND(AL905&lt;0, RIGHT(TEXT(AL905,"0.#"),1)&lt;&gt;"."),TRUE,FALSE)</formula>
    </cfRule>
    <cfRule type="expression" dxfId="1948" priority="2070">
      <formula>IF(AND(AL905&lt;0, RIGHT(TEXT(AL905,"0.#"),1)="."),TRUE,FALSE)</formula>
    </cfRule>
  </conditionalFormatting>
  <conditionalFormatting sqref="AL903:AO904">
    <cfRule type="expression" dxfId="1947" priority="2061">
      <formula>IF(AND(AL903&gt;=0, RIGHT(TEXT(AL903,"0.#"),1)&lt;&gt;"."),TRUE,FALSE)</formula>
    </cfRule>
    <cfRule type="expression" dxfId="1946" priority="2062">
      <formula>IF(AND(AL903&gt;=0, RIGHT(TEXT(AL903,"0.#"),1)="."),TRUE,FALSE)</formula>
    </cfRule>
    <cfRule type="expression" dxfId="1945" priority="2063">
      <formula>IF(AND(AL903&lt;0, RIGHT(TEXT(AL903,"0.#"),1)&lt;&gt;"."),TRUE,FALSE)</formula>
    </cfRule>
    <cfRule type="expression" dxfId="1944" priority="2064">
      <formula>IF(AND(AL903&lt;0, RIGHT(TEXT(AL903,"0.#"),1)="."),TRUE,FALSE)</formula>
    </cfRule>
  </conditionalFormatting>
  <conditionalFormatting sqref="AL938:AO965">
    <cfRule type="expression" dxfId="1943" priority="2055">
      <formula>IF(AND(AL938&gt;=0, RIGHT(TEXT(AL938,"0.#"),1)&lt;&gt;"."),TRUE,FALSE)</formula>
    </cfRule>
    <cfRule type="expression" dxfId="1942" priority="2056">
      <formula>IF(AND(AL938&gt;=0, RIGHT(TEXT(AL938,"0.#"),1)="."),TRUE,FALSE)</formula>
    </cfRule>
    <cfRule type="expression" dxfId="1941" priority="2057">
      <formula>IF(AND(AL938&lt;0, RIGHT(TEXT(AL938,"0.#"),1)&lt;&gt;"."),TRUE,FALSE)</formula>
    </cfRule>
    <cfRule type="expression" dxfId="1940" priority="2058">
      <formula>IF(AND(AL938&lt;0, RIGHT(TEXT(AL938,"0.#"),1)="."),TRUE,FALSE)</formula>
    </cfRule>
  </conditionalFormatting>
  <conditionalFormatting sqref="AL936:AO937">
    <cfRule type="expression" dxfId="1939" priority="2049">
      <formula>IF(AND(AL936&gt;=0, RIGHT(TEXT(AL936,"0.#"),1)&lt;&gt;"."),TRUE,FALSE)</formula>
    </cfRule>
    <cfRule type="expression" dxfId="1938" priority="2050">
      <formula>IF(AND(AL936&gt;=0, RIGHT(TEXT(AL936,"0.#"),1)="."),TRUE,FALSE)</formula>
    </cfRule>
    <cfRule type="expression" dxfId="1937" priority="2051">
      <formula>IF(AND(AL936&lt;0, RIGHT(TEXT(AL936,"0.#"),1)&lt;&gt;"."),TRUE,FALSE)</formula>
    </cfRule>
    <cfRule type="expression" dxfId="1936" priority="2052">
      <formula>IF(AND(AL936&lt;0, RIGHT(TEXT(AL936,"0.#"),1)="."),TRUE,FALSE)</formula>
    </cfRule>
  </conditionalFormatting>
  <conditionalFormatting sqref="AL971:AO998">
    <cfRule type="expression" dxfId="1935" priority="2043">
      <formula>IF(AND(AL971&gt;=0, RIGHT(TEXT(AL971,"0.#"),1)&lt;&gt;"."),TRUE,FALSE)</formula>
    </cfRule>
    <cfRule type="expression" dxfId="1934" priority="2044">
      <formula>IF(AND(AL971&gt;=0, RIGHT(TEXT(AL971,"0.#"),1)="."),TRUE,FALSE)</formula>
    </cfRule>
    <cfRule type="expression" dxfId="1933" priority="2045">
      <formula>IF(AND(AL971&lt;0, RIGHT(TEXT(AL971,"0.#"),1)&lt;&gt;"."),TRUE,FALSE)</formula>
    </cfRule>
    <cfRule type="expression" dxfId="1932" priority="2046">
      <formula>IF(AND(AL971&lt;0, RIGHT(TEXT(AL971,"0.#"),1)="."),TRUE,FALSE)</formula>
    </cfRule>
  </conditionalFormatting>
  <conditionalFormatting sqref="AL969:AO970">
    <cfRule type="expression" dxfId="1931" priority="2037">
      <formula>IF(AND(AL969&gt;=0, RIGHT(TEXT(AL969,"0.#"),1)&lt;&gt;"."),TRUE,FALSE)</formula>
    </cfRule>
    <cfRule type="expression" dxfId="1930" priority="2038">
      <formula>IF(AND(AL969&gt;=0, RIGHT(TEXT(AL969,"0.#"),1)="."),TRUE,FALSE)</formula>
    </cfRule>
    <cfRule type="expression" dxfId="1929" priority="2039">
      <formula>IF(AND(AL969&lt;0, RIGHT(TEXT(AL969,"0.#"),1)&lt;&gt;"."),TRUE,FALSE)</formula>
    </cfRule>
    <cfRule type="expression" dxfId="1928" priority="2040">
      <formula>IF(AND(AL969&lt;0, RIGHT(TEXT(AL969,"0.#"),1)="."),TRUE,FALSE)</formula>
    </cfRule>
  </conditionalFormatting>
  <conditionalFormatting sqref="AL1004:AO1031">
    <cfRule type="expression" dxfId="1927" priority="2031">
      <formula>IF(AND(AL1004&gt;=0, RIGHT(TEXT(AL1004,"0.#"),1)&lt;&gt;"."),TRUE,FALSE)</formula>
    </cfRule>
    <cfRule type="expression" dxfId="1926" priority="2032">
      <formula>IF(AND(AL1004&gt;=0, RIGHT(TEXT(AL1004,"0.#"),1)="."),TRUE,FALSE)</formula>
    </cfRule>
    <cfRule type="expression" dxfId="1925" priority="2033">
      <formula>IF(AND(AL1004&lt;0, RIGHT(TEXT(AL1004,"0.#"),1)&lt;&gt;"."),TRUE,FALSE)</formula>
    </cfRule>
    <cfRule type="expression" dxfId="1924" priority="2034">
      <formula>IF(AND(AL1004&lt;0, RIGHT(TEXT(AL1004,"0.#"),1)="."),TRUE,FALSE)</formula>
    </cfRule>
  </conditionalFormatting>
  <conditionalFormatting sqref="AL1002:AO1003">
    <cfRule type="expression" dxfId="1923" priority="2025">
      <formula>IF(AND(AL1002&gt;=0, RIGHT(TEXT(AL1002,"0.#"),1)&lt;&gt;"."),TRUE,FALSE)</formula>
    </cfRule>
    <cfRule type="expression" dxfId="1922" priority="2026">
      <formula>IF(AND(AL1002&gt;=0, RIGHT(TEXT(AL1002,"0.#"),1)="."),TRUE,FALSE)</formula>
    </cfRule>
    <cfRule type="expression" dxfId="1921" priority="2027">
      <formula>IF(AND(AL1002&lt;0, RIGHT(TEXT(AL1002,"0.#"),1)&lt;&gt;"."),TRUE,FALSE)</formula>
    </cfRule>
    <cfRule type="expression" dxfId="1920" priority="2028">
      <formula>IF(AND(AL1002&lt;0, RIGHT(TEXT(AL1002,"0.#"),1)="."),TRUE,FALSE)</formula>
    </cfRule>
  </conditionalFormatting>
  <conditionalFormatting sqref="Y1002:Y1003">
    <cfRule type="expression" dxfId="1919" priority="2023">
      <formula>IF(RIGHT(TEXT(Y1002,"0.#"),1)=".",FALSE,TRUE)</formula>
    </cfRule>
    <cfRule type="expression" dxfId="1918" priority="2024">
      <formula>IF(RIGHT(TEXT(Y1002,"0.#"),1)=".",TRUE,FALSE)</formula>
    </cfRule>
  </conditionalFormatting>
  <conditionalFormatting sqref="AL1037:AO1064">
    <cfRule type="expression" dxfId="1917" priority="2019">
      <formula>IF(AND(AL1037&gt;=0, RIGHT(TEXT(AL1037,"0.#"),1)&lt;&gt;"."),TRUE,FALSE)</formula>
    </cfRule>
    <cfRule type="expression" dxfId="1916" priority="2020">
      <formula>IF(AND(AL1037&gt;=0, RIGHT(TEXT(AL1037,"0.#"),1)="."),TRUE,FALSE)</formula>
    </cfRule>
    <cfRule type="expression" dxfId="1915" priority="2021">
      <formula>IF(AND(AL1037&lt;0, RIGHT(TEXT(AL1037,"0.#"),1)&lt;&gt;"."),TRUE,FALSE)</formula>
    </cfRule>
    <cfRule type="expression" dxfId="1914" priority="2022">
      <formula>IF(AND(AL1037&lt;0, RIGHT(TEXT(AL1037,"0.#"),1)="."),TRUE,FALSE)</formula>
    </cfRule>
  </conditionalFormatting>
  <conditionalFormatting sqref="Y1037:Y1064">
    <cfRule type="expression" dxfId="1913" priority="2017">
      <formula>IF(RIGHT(TEXT(Y1037,"0.#"),1)=".",FALSE,TRUE)</formula>
    </cfRule>
    <cfRule type="expression" dxfId="1912" priority="2018">
      <formula>IF(RIGHT(TEXT(Y1037,"0.#"),1)=".",TRUE,FALSE)</formula>
    </cfRule>
  </conditionalFormatting>
  <conditionalFormatting sqref="AL1035:AO1036">
    <cfRule type="expression" dxfId="1911" priority="2013">
      <formula>IF(AND(AL1035&gt;=0, RIGHT(TEXT(AL1035,"0.#"),1)&lt;&gt;"."),TRUE,FALSE)</formula>
    </cfRule>
    <cfRule type="expression" dxfId="1910" priority="2014">
      <formula>IF(AND(AL1035&gt;=0, RIGHT(TEXT(AL1035,"0.#"),1)="."),TRUE,FALSE)</formula>
    </cfRule>
    <cfRule type="expression" dxfId="1909" priority="2015">
      <formula>IF(AND(AL1035&lt;0, RIGHT(TEXT(AL1035,"0.#"),1)&lt;&gt;"."),TRUE,FALSE)</formula>
    </cfRule>
    <cfRule type="expression" dxfId="1908" priority="2016">
      <formula>IF(AND(AL1035&lt;0, RIGHT(TEXT(AL1035,"0.#"),1)="."),TRUE,FALSE)</formula>
    </cfRule>
  </conditionalFormatting>
  <conditionalFormatting sqref="Y1035:Y1036">
    <cfRule type="expression" dxfId="1907" priority="2011">
      <formula>IF(RIGHT(TEXT(Y1035,"0.#"),1)=".",FALSE,TRUE)</formula>
    </cfRule>
    <cfRule type="expression" dxfId="1906" priority="2012">
      <formula>IF(RIGHT(TEXT(Y1035,"0.#"),1)=".",TRUE,FALSE)</formula>
    </cfRule>
  </conditionalFormatting>
  <conditionalFormatting sqref="AL1070:AO1097">
    <cfRule type="expression" dxfId="1905" priority="2007">
      <formula>IF(AND(AL1070&gt;=0, RIGHT(TEXT(AL1070,"0.#"),1)&lt;&gt;"."),TRUE,FALSE)</formula>
    </cfRule>
    <cfRule type="expression" dxfId="1904" priority="2008">
      <formula>IF(AND(AL1070&gt;=0, RIGHT(TEXT(AL1070,"0.#"),1)="."),TRUE,FALSE)</formula>
    </cfRule>
    <cfRule type="expression" dxfId="1903" priority="2009">
      <formula>IF(AND(AL1070&lt;0, RIGHT(TEXT(AL1070,"0.#"),1)&lt;&gt;"."),TRUE,FALSE)</formula>
    </cfRule>
    <cfRule type="expression" dxfId="1902" priority="2010">
      <formula>IF(AND(AL1070&lt;0, RIGHT(TEXT(AL1070,"0.#"),1)="."),TRUE,FALSE)</formula>
    </cfRule>
  </conditionalFormatting>
  <conditionalFormatting sqref="Y1070:Y1097">
    <cfRule type="expression" dxfId="1901" priority="2005">
      <formula>IF(RIGHT(TEXT(Y1070,"0.#"),1)=".",FALSE,TRUE)</formula>
    </cfRule>
    <cfRule type="expression" dxfId="1900" priority="2006">
      <formula>IF(RIGHT(TEXT(Y1070,"0.#"),1)=".",TRUE,FALSE)</formula>
    </cfRule>
  </conditionalFormatting>
  <conditionalFormatting sqref="AL1068:AO1069">
    <cfRule type="expression" dxfId="1899" priority="2001">
      <formula>IF(AND(AL1068&gt;=0, RIGHT(TEXT(AL1068,"0.#"),1)&lt;&gt;"."),TRUE,FALSE)</formula>
    </cfRule>
    <cfRule type="expression" dxfId="1898" priority="2002">
      <formula>IF(AND(AL1068&gt;=0, RIGHT(TEXT(AL1068,"0.#"),1)="."),TRUE,FALSE)</formula>
    </cfRule>
    <cfRule type="expression" dxfId="1897" priority="2003">
      <formula>IF(AND(AL1068&lt;0, RIGHT(TEXT(AL1068,"0.#"),1)&lt;&gt;"."),TRUE,FALSE)</formula>
    </cfRule>
    <cfRule type="expression" dxfId="1896" priority="2004">
      <formula>IF(AND(AL1068&lt;0, RIGHT(TEXT(AL1068,"0.#"),1)="."),TRUE,FALSE)</formula>
    </cfRule>
  </conditionalFormatting>
  <conditionalFormatting sqref="Y1068:Y1069">
    <cfRule type="expression" dxfId="1895" priority="1999">
      <formula>IF(RIGHT(TEXT(Y1068,"0.#"),1)=".",FALSE,TRUE)</formula>
    </cfRule>
    <cfRule type="expression" dxfId="1894" priority="2000">
      <formula>IF(RIGHT(TEXT(Y1068,"0.#"),1)=".",TRUE,FALSE)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94" max="49" man="1"/>
    <brk id="699" max="49" man="1"/>
    <brk id="727" max="49" man="1"/>
    <brk id="739" max="49" man="1"/>
    <brk id="778" max="49" man="1"/>
    <brk id="831"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2019-08-15T06:08:12Z</cp:lastPrinted>
  <dcterms:created xsi:type="dcterms:W3CDTF">2012-03-13T00:50:25Z</dcterms:created>
  <dcterms:modified xsi:type="dcterms:W3CDTF">2020-11-24T11:42:03Z</dcterms:modified>
</cp:coreProperties>
</file>