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統括官G\"/>
    </mc:Choice>
  </mc:AlternateContent>
  <bookViews>
    <workbookView xWindow="0" yWindow="0" windowWidth="2304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<sst xmlns="http://schemas.openxmlformats.org/spreadsheetml/2006/main" count="2899" uniqueCount="651">
  <si>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</si>
  <si>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</si>
  <si>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</si>
  <si>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</si>
  <si>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</si>
  <si>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</si>
  <si>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</si>
  <si>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</si>
  <si>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</si>
  <si>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</si>
  <si>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</si>
  <si>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</si>
  <si>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</si>
  <si>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</si>
  <si>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</si>
  <si>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</si>
  <si>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</si>
  <si>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</si>
  <si>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</si>
  <si>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</si>
  <si>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</si>
  <si>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</si>
  <si>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</si>
  <si>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</si>
  <si>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</si>
  <si>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</si>
  <si>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</si>
  <si>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</si>
  <si>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</si>
  <si>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</si>
  <si>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</si>
  <si>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</si>
  <si>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</si>
  <si>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</si>
  <si>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</si>
  <si>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</si>
  <si>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</si>
  <si>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</si>
  <si>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</si>
  <si>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</si>
  <si>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</si>
  <si>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</si>
  <si>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</si>
  <si>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</si>
  <si>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</si>
  <si>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</si>
  <si>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</si>
  <si>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</si>
  <si>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</si>
  <si>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</si>
  <si>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</si>
  <si>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</si>
  <si>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</si>
  <si>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</si>
  <si>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</si>
  <si>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</si>
  <si>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</si>
  <si>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</si>
  <si>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</si>
  <si>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</si>
  <si>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</si>
  <si>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</si>
  <si>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</si>
  <si>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</si>
  <si>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</si>
  <si>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</si>
  <si>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</si>
  <si>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</si>
  <si>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</si>
  <si>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</si>
  <si>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</si>
  <si>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</si>
  <si>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</si>
  <si>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</si>
  <si>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</si>
  <si>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</si>
  <si>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</si>
  <si>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</si>
  <si>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</si>
  <si>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</si>
  <si>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</si>
  <si>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</si>
  <si>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</si>
  <si>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</si>
  <si>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</si>
  <si>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</si>
  <si>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</si>
  <si>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</si>
  <si>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</si>
  <si>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</si>
  <si>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</si>
  <si>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</si>
  <si>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</si>
  <si>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</si>
  <si>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</si>
  <si>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</si>
  <si>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</si>
  <si>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</si>
  <si>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</si>
  <si>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</si>
  <si>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</si>
  <si>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</si>
  <si>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</si>
  <si>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</si>
  <si>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</si>
  <si>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</si>
  <si>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</si>
  <si>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</si>
  <si>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</si>
  <si>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</si>
  <si>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</si>
  <si>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</si>
  <si>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</si>
  <si>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</si>
  <si>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</si>
  <si>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</si>
  <si>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</si>
  <si>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</si>
  <si>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</si>
  <si>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</si>
  <si>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</si>
  <si>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</si>
  <si>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</si>
  <si>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</si>
  <si>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</si>
  <si>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</si>
  <si>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</si>
  <si>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</si>
  <si>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</si>
  <si>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</si>
  <si>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</si>
  <si>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</si>
  <si>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</si>
  <si>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</si>
  <si>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</si>
  <si>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</si>
  <si>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</si>
  <si>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</si>
  <si>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</si>
  <si>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</si>
  <si>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</si>
  <si>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</si>
  <si>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</si>
  <si>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</si>
  <si>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</si>
  <si>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</si>
  <si>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</si>
  <si>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</si>
  <si>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</si>
  <si>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</si>
  <si>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</si>
  <si>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</si>
  <si>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</si>
  <si>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</si>
  <si>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</si>
  <si>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</si>
  <si>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</si>
  <si>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</si>
  <si>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</si>
  <si>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</si>
  <si>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</si>
  <si>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</si>
  <si>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</si>
  <si>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</si>
  <si>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</si>
  <si>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</si>
  <si>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</si>
  <si>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</si>
  <si>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</si>
  <si>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</si>
  <si>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</si>
  <si>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</si>
  <si>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</si>
  <si>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</si>
  <si>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</si>
  <si>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</si>
  <si>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</si>
  <si>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</si>
  <si>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</si>
  <si>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</si>
  <si>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</si>
  <si>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</si>
  <si>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</si>
  <si>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</si>
  <si>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</si>
  <si>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</si>
  <si>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</si>
  <si>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</si>
  <si>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</si>
  <si>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</si>
  <si>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</si>
  <si>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</si>
  <si>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</si>
  <si>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</si>
  <si>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</si>
  <si>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</si>
  <si>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</si>
  <si>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</si>
  <si>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</si>
  <si>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</si>
  <si>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</si>
  <si>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</si>
  <si>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</si>
  <si>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</si>
  <si>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</si>
  <si>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</si>
  <si>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</si>
  <si>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</si>
  <si>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</si>
  <si>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</si>
  <si>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</si>
  <si>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</si>
  <si>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</si>
  <si>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</si>
  <si>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</si>
  <si>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</si>
  <si>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</si>
  <si>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</si>
  <si>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</si>
  <si>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</si>
  <si>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</si>
  <si>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</si>
  <si>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</si>
  <si>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</si>
  <si>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</si>
  <si>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</si>
  <si>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</si>
  <si>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</si>
  <si>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</si>
  <si>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</si>
  <si>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</si>
  <si>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</si>
  <si>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</si>
  <si>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</si>
  <si>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</si>
  <si>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</si>
  <si>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</si>
  <si>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</si>
  <si>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</si>
  <si>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</si>
  <si>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</si>
  <si>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</si>
  <si>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</si>
  <si>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</si>
  <si>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</si>
  <si>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</si>
  <si>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</si>
  <si>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</si>
  <si>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</si>
  <si>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</si>
  <si>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</si>
  <si>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</si>
  <si>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</si>
  <si>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</si>
  <si>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</si>
  <si>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</si>
  <si>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</si>
  <si>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</si>
  <si>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</si>
  <si>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</si>
  <si>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</si>
  <si>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</si>
  <si>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</si>
  <si>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</si>
  <si>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</si>
  <si>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</si>
  <si>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</si>
  <si>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</si>
  <si>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</si>
  <si>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</si>
  <si>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</si>
  <si>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</si>
  <si>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</si>
  <si>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</si>
  <si>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</si>
  <si>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</si>
  <si>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</si>
  <si>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</si>
  <si>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</si>
  <si>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</si>
  <si>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</si>
  <si>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</si>
  <si>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</si>
  <si>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</si>
  <si>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</si>
  <si>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</si>
  <si>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</si>
  <si>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</si>
  <si>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</si>
  <si>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</si>
  <si>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</si>
  <si>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</si>
  <si>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</si>
  <si>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</si>
  <si>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</si>
  <si>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</si>
  <si>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</si>
  <si>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</si>
  <si>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</si>
  <si>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</si>
  <si>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</si>
  <si>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</si>
  <si>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</si>
  <si>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</si>
  <si>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</si>
  <si>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</si>
  <si>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</si>
  <si>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</si>
  <si>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</si>
  <si>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</si>
  <si>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</si>
  <si>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</si>
  <si>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</si>
  <si>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</si>
  <si>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</si>
  <si>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</si>
  <si>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</si>
  <si>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</si>
  <si>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</si>
  <si>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</si>
  <si>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</si>
  <si>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</si>
  <si>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</si>
  <si>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</si>
  <si>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</si>
  <si>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</si>
  <si>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</si>
  <si>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</si>
  <si>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</si>
  <si>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</si>
  <si>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</si>
  <si>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</si>
  <si>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</si>
  <si>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</si>
  <si>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</si>
  <si>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</si>
  <si>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</si>
  <si>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</si>
  <si>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</si>
  <si>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</si>
  <si>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</si>
  <si>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</si>
  <si>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</si>
  <si>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</si>
  <si>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</si>
  <si>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</si>
  <si>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</si>
  <si>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</si>
  <si>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</si>
  <si>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</si>
  <si>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</si>
  <si>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</si>
  <si>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</si>
  <si>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</si>
  <si>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</si>
  <si>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</si>
  <si>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</si>
  <si>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</si>
  <si>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</si>
  <si>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</si>
  <si>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</si>
  <si>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</si>
  <si>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</si>
  <si>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</si>
  <si>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</si>
  <si>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</si>
  <si>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</si>
  <si>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</si>
  <si>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</si>
  <si>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</si>
  <si>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</si>
  <si>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</si>
  <si>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</si>
  <si>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</si>
  <si>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</si>
  <si>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</si>
  <si>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</si>
  <si>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</si>
  <si>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</si>
  <si>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</si>
  <si>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</si>
  <si>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</si>
  <si>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</si>
  <si>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</si>
  <si>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</si>
  <si>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</si>
  <si>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</si>
  <si>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</si>
  <si>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</si>
  <si>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</si>
  <si>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</si>
  <si>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</si>
  <si>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</si>
  <si>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</si>
  <si>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</si>
  <si>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</si>
  <si>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</si>
  <si>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</si>
  <si>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</si>
  <si>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</si>
  <si>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</si>
  <si>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</si>
  <si>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</si>
  <si>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</si>
  <si>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</si>
  <si>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</si>
  <si>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</si>
  <si>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</si>
  <si>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</si>
  <si>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</si>
  <si>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</si>
  <si>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</si>
  <si>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</si>
  <si>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</si>
  <si>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</si>
  <si>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</si>
  <si>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</si>
  <si>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</si>
  <si>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</si>
  <si>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</si>
  <si>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</si>
  <si>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</si>
  <si>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</si>
  <si>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</si>
  <si>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</si>
  <si>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</si>
  <si>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</si>
  <si>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</si>
  <si>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</si>
  <si>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</si>
  <si>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</si>
  <si>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</si>
  <si>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</si>
  <si>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</si>
  <si>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</si>
  <si>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</si>
  <si>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</si>
  <si>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</si>
  <si>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</si>
  <si>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</si>
  <si>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</si>
  <si>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</si>
  <si>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</si>
  <si>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</si>
  <si>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</si>
  <si>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</si>
  <si>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</si>
  <si>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</si>
  <si>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</si>
  <si>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</si>
  <si>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</si>
  <si>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</si>
  <si>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</si>
  <si>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</si>
  <si>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</si>
  <si>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</si>
  <si>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</si>
  <si>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</si>
  <si>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</si>
  <si>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</si>
  <si>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</si>
  <si>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</si>
  <si>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</si>
  <si>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</si>
  <si>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</si>
  <si>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</si>
  <si>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</si>
  <si>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</si>
  <si>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</si>
  <si>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</si>
  <si>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</si>
  <si>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</si>
  <si>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</si>
  <si>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</si>
  <si>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</si>
  <si>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</si>
  <si>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</si>
  <si>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</si>
  <si>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</si>
  <si>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</si>
  <si>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</si>
  <si>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</si>
  <si>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</si>
  <si>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</si>
  <si>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</si>
  <si>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</si>
  <si>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</si>
  <si>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</si>
  <si>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</si>
  <si>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</si>
  <si>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</si>
  <si>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</si>
  <si>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</si>
  <si>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</si>
  <si>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</si>
  <si>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</si>
  <si>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</si>
  <si>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</si>
  <si>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</si>
  <si>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</si>
  <si>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</si>
  <si>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</si>
  <si>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</si>
  <si>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</si>
  <si>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</si>
  <si>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</si>
  <si>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</si>
  <si>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</si>
  <si>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</si>
  <si>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</si>
  <si>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</si>
  <si>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</si>
  <si>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</si>
  <si>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</si>
  <si>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</si>
  <si>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</si>
  <si>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</si>
  <si>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</si>
  <si>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</si>
  <si>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</si>
  <si>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</si>
  <si>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</si>
  <si>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</si>
  <si>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</si>
  <si>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</si>
  <si>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</si>
  <si>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</si>
  <si>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</si>
  <si>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</si>
  <si>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</si>
  <si>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</si>
  <si>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</si>
  <si>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</si>
  <si>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</si>
  <si>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</si>
  <si>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</si>
  <si>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</si>
  <si>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</si>
  <si>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</si>
  <si>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</si>
  <si>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</si>
  <si>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</si>
  <si>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</si>
  <si>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</si>
  <si>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</si>
  <si>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</si>
  <si>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</si>
  <si>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</si>
  <si>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</si>
  <si>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</si>
  <si>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</si>
  <si>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</si>
  <si>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</si>
  <si>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</si>
  <si>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</si>
  <si>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</si>
  <si>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</si>
  <si>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</si>
  <si>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</si>
  <si>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</si>
  <si>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</si>
  <si>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</si>
  <si>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</si>
  <si>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</si>
  <si>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</si>
  <si>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</si>
  <si>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</si>
  <si>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</si>
  <si>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</si>
  <si>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</si>
  <si>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持続可能な社会のためのグッドライフ総合推進事業</t>
    <rPh sb="0" eb="2">
      <t>ジゾク</t>
    </rPh>
    <rPh sb="2" eb="4">
      <t>カノウ</t>
    </rPh>
    <rPh sb="5" eb="7">
      <t>シャカイ</t>
    </rPh>
    <rPh sb="17" eb="19">
      <t>ソウゴウ</t>
    </rPh>
    <rPh sb="19" eb="21">
      <t>スイシン</t>
    </rPh>
    <rPh sb="21" eb="23">
      <t>ジギョウ</t>
    </rPh>
    <phoneticPr fontId="5"/>
  </si>
  <si>
    <t>大臣官房</t>
    <rPh sb="0" eb="2">
      <t>ダイジン</t>
    </rPh>
    <rPh sb="2" eb="4">
      <t>カンボウ</t>
    </rPh>
    <phoneticPr fontId="5"/>
  </si>
  <si>
    <t>環境省</t>
  </si>
  <si>
    <t>環境計画課</t>
  </si>
  <si>
    <t>環境計画課長
川又　孝太郎</t>
  </si>
  <si>
    <t>○</t>
  </si>
  <si>
    <t>環境基本法第15条</t>
    <rPh sb="0" eb="2">
      <t>カンキョウ</t>
    </rPh>
    <rPh sb="2" eb="5">
      <t>キホンホウ</t>
    </rPh>
    <rPh sb="5" eb="6">
      <t>ダイ</t>
    </rPh>
    <rPh sb="8" eb="9">
      <t>ジョウ</t>
    </rPh>
    <phoneticPr fontId="5"/>
  </si>
  <si>
    <t>環境基本計画（第五次：平成30年４月17日閣議決定）</t>
    <rPh sb="0" eb="2">
      <t>カンキョウ</t>
    </rPh>
    <rPh sb="2" eb="4">
      <t>キホン</t>
    </rPh>
    <rPh sb="4" eb="6">
      <t>ケイカク</t>
    </rPh>
    <rPh sb="7" eb="8">
      <t>ダイ</t>
    </rPh>
    <rPh sb="9" eb="10">
      <t>ジ</t>
    </rPh>
    <rPh sb="11" eb="13">
      <t>ヘイセイ</t>
    </rPh>
    <rPh sb="15" eb="16">
      <t>ネン</t>
    </rPh>
    <rPh sb="17" eb="18">
      <t>ガツ</t>
    </rPh>
    <rPh sb="20" eb="21">
      <t>ニチ</t>
    </rPh>
    <rPh sb="21" eb="23">
      <t>カクギ</t>
    </rPh>
    <rPh sb="23" eb="25">
      <t>ケッテイ</t>
    </rPh>
    <phoneticPr fontId="5"/>
  </si>
  <si>
    <t>環境基本計画が目標として掲げる「低炭素・循環・自然共生」を統合的に達成する持続可能な社会の実現に向けた取組を更に加速するため、各地域で実践されている持続可能な社会を目指した取組を募集・表彰し、優秀な取組を広く社会に発信していくことで、持続可能な社会の実現に向けた新たなライフスタイルの構築及びその波及を目指す。</t>
  </si>
  <si>
    <t>環境基本計画に示す持続可能な社会の実現を目指し、「環境や社会に良い暮らし」やこれを支える取組を募集・表彰する「グッドライフアワード」(平成25年度から実施)を引き続き実施するとともに、ホームページ等を通じて、情報を広く社会に発信する。
また、「低炭素・循環・自然共生」を統合的に達成する持続可能な社会の実現に向けたライフスタイルの実証・検証等のため、グッドライフアワードの受賞取組の現地に赴き、取組状況についての調査を行うとともに、ホームページ等を通じて、情報を広く社会に発信する。</t>
  </si>
  <si>
    <t>-</t>
  </si>
  <si>
    <t>グッドライフアワードへの応募促進のための周知・広報の件数（facebookのリーチ件数）
※「リーチ数」とは、Facebookページで投稿した記事を見た人の数。（読者のFacebook画面上に表示された数）</t>
  </si>
  <si>
    <t>facebookのリーチ件数</t>
    <rPh sb="12" eb="14">
      <t>ケンスウ</t>
    </rPh>
    <phoneticPr fontId="5"/>
  </si>
  <si>
    <t>件</t>
    <rPh sb="0" eb="1">
      <t>ケン</t>
    </rPh>
    <phoneticPr fontId="5"/>
  </si>
  <si>
    <t>請負業者調べ</t>
    <rPh sb="0" eb="2">
      <t>ウケオイ</t>
    </rPh>
    <rPh sb="2" eb="4">
      <t>ギョウシャ</t>
    </rPh>
    <rPh sb="4" eb="5">
      <t>シラ</t>
    </rPh>
    <phoneticPr fontId="5"/>
  </si>
  <si>
    <t>-</t>
    <phoneticPr fontId="5"/>
  </si>
  <si>
    <t>-</t>
    <phoneticPr fontId="5"/>
  </si>
  <si>
    <t>-</t>
    <phoneticPr fontId="5"/>
  </si>
  <si>
    <t>グッドライフアワード応募件数</t>
    <rPh sb="10" eb="12">
      <t>オウボ</t>
    </rPh>
    <rPh sb="12" eb="14">
      <t>ケンスウ</t>
    </rPh>
    <phoneticPr fontId="5"/>
  </si>
  <si>
    <t>-</t>
    <phoneticPr fontId="5"/>
  </si>
  <si>
    <t>執行額／グッドライフアワード応募件数　　　　　　</t>
    <rPh sb="0" eb="2">
      <t>シッコウ</t>
    </rPh>
    <rPh sb="2" eb="3">
      <t>ガク</t>
    </rPh>
    <rPh sb="14" eb="16">
      <t>オウボ</t>
    </rPh>
    <rPh sb="16" eb="18">
      <t>ケンスウ</t>
    </rPh>
    <phoneticPr fontId="5"/>
  </si>
  <si>
    <t>千円/件</t>
  </si>
  <si>
    <t>20,498／140</t>
  </si>
  <si>
    <t>19,945／153</t>
  </si>
  <si>
    <t>９　環境政策の基盤整備</t>
    <rPh sb="2" eb="4">
      <t>カンキョウ</t>
    </rPh>
    <rPh sb="4" eb="6">
      <t>セイサク</t>
    </rPh>
    <rPh sb="7" eb="9">
      <t>キバン</t>
    </rPh>
    <rPh sb="9" eb="11">
      <t>セイビ</t>
    </rPh>
    <phoneticPr fontId="5"/>
  </si>
  <si>
    <t>－</t>
  </si>
  <si>
    <t>-</t>
    <phoneticPr fontId="5"/>
  </si>
  <si>
    <t>環境基本計画に示す持続可能な社会の実現のため、国民一人一人が現在のライフスタイルを見つめ直すきっかけを作ることができる。</t>
  </si>
  <si>
    <t>環境基本計画が掲げる「低炭素・循環・自然共生」を統合的に達成する持続可能な社会の実現という目標の達成のためには、国自らが早急に取組を実施し、その情報を広く国民に発信する必要がある。</t>
  </si>
  <si>
    <t>環境基本計画が掲げる「低炭素・循環・自然共生」を統合的に達成する持続可能な社会の実現という目標の達成のため、必要かつ適切な事業であり、優先度が高い。</t>
  </si>
  <si>
    <t>総合評価落札方式による一般競争入札を実施することにより競争性は確保されている。
一者応札については、公告期間の延長等更なる競争性の確保に努めて参りたい。</t>
  </si>
  <si>
    <t>有</t>
  </si>
  <si>
    <t>無</t>
  </si>
  <si>
    <t>‐</t>
  </si>
  <si>
    <t>グッドライフアワードへの応募促進のための周知・広報の件数に係る単位当たりコストとして妥当な水準である。</t>
  </si>
  <si>
    <t>費目・使途は、事業目的である持続可能な社会の実現に向けた新たなライフスタイルの構築・波及に即し、真に必要なものに限定されている。</t>
  </si>
  <si>
    <t>過去に実施した同事業の経験・成果を踏まえ、コスト削減や効率化に向けた工夫を検討・実施した。</t>
  </si>
  <si>
    <t>成果実績は成果目標を達成しており、見合ったものとなっている。</t>
  </si>
  <si>
    <t>前年度に実施したグッドライフアワードを引き続き実施し、それを踏まえて更なる取組を実施するため、低コストで効果的に事業を実施することが可能となる。</t>
  </si>
  <si>
    <t>見込みどおりの活動実績である。</t>
  </si>
  <si>
    <t>表彰した取組等について、ホームページやフェイスブックで閲覧されている。</t>
  </si>
  <si>
    <t>株式会社　ビジネス・ブレークスルー</t>
  </si>
  <si>
    <t>一般競争契約
（総合評価）</t>
  </si>
  <si>
    <t>A.株式会社ビジネス・ブレークスルー</t>
    <phoneticPr fontId="5"/>
  </si>
  <si>
    <t>PR関係費</t>
  </si>
  <si>
    <t>WEBサイト、雑誌広告</t>
  </si>
  <si>
    <t>イベント運営費</t>
  </si>
  <si>
    <t>表彰式、カンファレンス</t>
  </si>
  <si>
    <t>人件費</t>
  </si>
  <si>
    <t>事務局設置・運営、実行委員会運営</t>
  </si>
  <si>
    <t>-</t>
    <phoneticPr fontId="5"/>
  </si>
  <si>
    <t>新25-031</t>
  </si>
  <si>
    <t>新26-034</t>
    <rPh sb="0" eb="1">
      <t>シン</t>
    </rPh>
    <phoneticPr fontId="5"/>
  </si>
  <si>
    <t>286</t>
  </si>
  <si>
    <t>268</t>
  </si>
  <si>
    <t>283</t>
    <phoneticPr fontId="5"/>
  </si>
  <si>
    <r>
      <t>平成3</t>
    </r>
    <r>
      <rPr>
        <sz val="11"/>
        <rFont val="ＭＳ Ｐゴシック"/>
        <family val="3"/>
        <charset val="128"/>
      </rPr>
      <t>0</t>
    </r>
    <r>
      <rPr>
        <sz val="11"/>
        <rFont val="ＭＳ Ｐゴシック"/>
        <family val="3"/>
        <charset val="128"/>
      </rPr>
      <t>年度持続可能な社会のためのグッドライフ総合推進事業に係る業務</t>
    </r>
    <phoneticPr fontId="5"/>
  </si>
  <si>
    <t>19,818／169</t>
    <phoneticPr fontId="5"/>
  </si>
  <si>
    <t>第五次環境基本計画の進捗状況</t>
  </si>
  <si>
    <t>第五次環境基本計画の点検</t>
  </si>
  <si>
    <t>32年度</t>
  </si>
  <si>
    <t>・第五次環境基本計画に基づき、中央環境審議会において2019年度に個別施策の進捗状況の点検を、2020年度に計画の総合的な進捗状況の点検を行い、報告書を作成する</t>
    <rPh sb="30" eb="32">
      <t>ネンド</t>
    </rPh>
    <rPh sb="33" eb="35">
      <t>コベツ</t>
    </rPh>
    <rPh sb="35" eb="37">
      <t>シサク</t>
    </rPh>
    <rPh sb="38" eb="40">
      <t>シンチョク</t>
    </rPh>
    <rPh sb="40" eb="42">
      <t>ジョウキョウ</t>
    </rPh>
    <rPh sb="43" eb="45">
      <t>テンケン</t>
    </rPh>
    <rPh sb="72" eb="75">
      <t>ホウコクショ</t>
    </rPh>
    <rPh sb="76" eb="78">
      <t>サクセイ</t>
    </rPh>
    <phoneticPr fontId="5"/>
  </si>
  <si>
    <t>平成30年度は中央環境審議会を3回開催し、計画の点検に向けた準備を進めた。</t>
    <rPh sb="0" eb="2">
      <t>ヘイセイ</t>
    </rPh>
    <rPh sb="4" eb="5">
      <t>ネン</t>
    </rPh>
    <rPh sb="5" eb="6">
      <t>ド</t>
    </rPh>
    <rPh sb="7" eb="9">
      <t>チュウオウ</t>
    </rPh>
    <rPh sb="9" eb="11">
      <t>カンキョウ</t>
    </rPh>
    <rPh sb="11" eb="14">
      <t>シンギカイ</t>
    </rPh>
    <rPh sb="16" eb="17">
      <t>カイ</t>
    </rPh>
    <rPh sb="17" eb="19">
      <t>カイサイ</t>
    </rPh>
    <rPh sb="21" eb="23">
      <t>ケイカク</t>
    </rPh>
    <rPh sb="24" eb="26">
      <t>テンケン</t>
    </rPh>
    <rPh sb="27" eb="28">
      <t>ム</t>
    </rPh>
    <rPh sb="30" eb="32">
      <t>ジュンビ</t>
    </rPh>
    <rPh sb="33" eb="34">
      <t>スス</t>
    </rPh>
    <phoneticPr fontId="5"/>
  </si>
  <si>
    <t>&lt;達成手段の概要&gt;グッドライフアワード(平成25年度から実施)を引き続き実施するとともに、ホームページ等を通じた社会への情報発信、グッドライフアワードの受賞取組の現地取材等を行う。
&lt;達成手段の目標&gt;グッドライフアワードへの応募促進のための周知・広報の件数（facebookのリーチ件数）：506,995件
&lt;施策の達成すべき目標(測定資料)への寄与の内容&gt;
達成手段を実施することにより、第五次環境基本計画の点検に資することができる。</t>
    <rPh sb="141" eb="143">
      <t>ケンスウ</t>
    </rPh>
    <rPh sb="196" eb="197">
      <t>ゴ</t>
    </rPh>
    <phoneticPr fontId="5"/>
  </si>
  <si>
    <t>-</t>
    <phoneticPr fontId="5"/>
  </si>
  <si>
    <t>-</t>
    <phoneticPr fontId="5"/>
  </si>
  <si>
    <t>その他</t>
    <phoneticPr fontId="5"/>
  </si>
  <si>
    <t>取材活動費</t>
    <phoneticPr fontId="5"/>
  </si>
  <si>
    <t>一般管理費、消費税</t>
    <phoneticPr fontId="5"/>
  </si>
  <si>
    <t>受賞取組取材</t>
    <phoneticPr fontId="5"/>
  </si>
  <si>
    <t>地域循環共生圏形成に向けた取組と、本事業によるライフスタイル・イノベーションの創出及びパートナーシップの強化に向けた取組を、連携してより効果的に実施していくため、2019年度概算要求において、本事業を廃止し、「環境で地方を元気にする地域循環共生圏づくりプラットフォーム事業」（新規）に統合して実施することとした。</t>
    <phoneticPr fontId="5"/>
  </si>
  <si>
    <t>総合評価落札方式による一般競争入札を実施し、専門的な業務内容を担保した上で、競争性を確保するとともに、予算の執行を効率化した。</t>
    <phoneticPr fontId="5"/>
  </si>
  <si>
    <t>-</t>
    <phoneticPr fontId="5"/>
  </si>
  <si>
    <t>-</t>
    <phoneticPr fontId="5"/>
  </si>
  <si>
    <t>-</t>
    <phoneticPr fontId="5"/>
  </si>
  <si>
    <t>終了予定</t>
  </si>
  <si>
    <t>-</t>
    <phoneticPr fontId="5"/>
  </si>
  <si>
    <t>-</t>
    <phoneticPr fontId="5"/>
  </si>
  <si>
    <t>本事業で得られた成果等を、「環境で地方を元気にする地域循環共生圏づくりプラットフォーム事業」の実施に当たって有効活用すること。</t>
    <phoneticPr fontId="5"/>
  </si>
  <si>
    <t>本事業による取組を、「環境で地方を元気にする地域循環共生圏づくりプラットフォーム事業」において、地域循環共生圏形成に向けた他の取組と連携させてさらに効果的に実施していく。</t>
    <rPh sb="0" eb="1">
      <t>ホン</t>
    </rPh>
    <rPh sb="1" eb="3">
      <t>ジギョウ</t>
    </rPh>
    <rPh sb="6" eb="7">
      <t>ト</t>
    </rPh>
    <rPh sb="7" eb="8">
      <t>ク</t>
    </rPh>
    <rPh sb="48" eb="50">
      <t>チイキ</t>
    </rPh>
    <rPh sb="50" eb="52">
      <t>ジュンカン</t>
    </rPh>
    <rPh sb="52" eb="54">
      <t>キョウセイ</t>
    </rPh>
    <rPh sb="54" eb="55">
      <t>ケン</t>
    </rPh>
    <rPh sb="55" eb="57">
      <t>ケイセイ</t>
    </rPh>
    <rPh sb="58" eb="59">
      <t>ム</t>
    </rPh>
    <rPh sb="61" eb="62">
      <t>タ</t>
    </rPh>
    <rPh sb="63" eb="65">
      <t>トリクミ</t>
    </rPh>
    <rPh sb="66" eb="68">
      <t>レンケイ</t>
    </rPh>
    <rPh sb="74" eb="77">
      <t>コウカテキ</t>
    </rPh>
    <rPh sb="78" eb="80">
      <t>ジッシ</t>
    </rPh>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</si>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</sst>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0</xdr:colOff>
      <xdr:row>741</xdr:row>
      <xdr:rowOff>0</xdr:rowOff>
    </xdr:from>
    <xdr:to>
      <xdr:col>32</xdr:col>
      <xdr:colOff>104812</xdr:colOff>
      <xdr:row>742</xdr:row>
      <xdr:rowOff>220288</xdr:rowOff>
    </xdr:to>
    <xdr:sp macro="" textlink="">
      <xdr:nvSpPr>
        <xdr:cNvPr id="3" name="テキスト ボックス 2"/>
        <xdr:cNvSpPr txBox="1"/>
      </xdr:nvSpPr>
      <xdr:spPr>
        <a:xfrm>
          <a:off x="4206240" y="42732960"/>
          <a:ext cx="1750732" cy="5784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20</a:t>
          </a:r>
          <a:r>
            <a:rPr kumimoji="1" lang="ja-JP" altLang="en-US" sz="1100">
              <a:solidFill>
                <a:sysClr val="windowText" lastClr="000000"/>
              </a:solidFill>
              <a:latin typeface="+mn-ea"/>
              <a:ea typeface="+mn-ea"/>
            </a:rPr>
            <a:t>百万円</a:t>
          </a:r>
        </a:p>
      </xdr:txBody>
    </xdr:sp>
    <xdr:clientData/>
  </xdr:twoCellAnchor>
  <xdr:twoCellAnchor>
    <xdr:from>
      <xdr:col>21</xdr:col>
      <xdr:colOff>154213</xdr:colOff>
      <xdr:row>743</xdr:row>
      <xdr:rowOff>54429</xdr:rowOff>
    </xdr:from>
    <xdr:to>
      <xdr:col>33</xdr:col>
      <xdr:colOff>65746</xdr:colOff>
      <xdr:row>744</xdr:row>
      <xdr:rowOff>165610</xdr:rowOff>
    </xdr:to>
    <xdr:sp macro="" textlink="">
      <xdr:nvSpPr>
        <xdr:cNvPr id="4" name="大かっこ 3"/>
        <xdr:cNvSpPr/>
      </xdr:nvSpPr>
      <xdr:spPr>
        <a:xfrm>
          <a:off x="3994693" y="43503669"/>
          <a:ext cx="2106093" cy="4617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事業全体の統括を行う。</a:t>
          </a:r>
        </a:p>
      </xdr:txBody>
    </xdr:sp>
    <xdr:clientData/>
  </xdr:twoCellAnchor>
  <xdr:twoCellAnchor>
    <xdr:from>
      <xdr:col>27</xdr:col>
      <xdr:colOff>145143</xdr:colOff>
      <xdr:row>745</xdr:row>
      <xdr:rowOff>36286</xdr:rowOff>
    </xdr:from>
    <xdr:to>
      <xdr:col>27</xdr:col>
      <xdr:colOff>145143</xdr:colOff>
      <xdr:row>748</xdr:row>
      <xdr:rowOff>115795</xdr:rowOff>
    </xdr:to>
    <xdr:cxnSp macro="">
      <xdr:nvCxnSpPr>
        <xdr:cNvPr id="5" name="直線矢印コネクタ 4"/>
        <xdr:cNvCxnSpPr/>
      </xdr:nvCxnSpPr>
      <xdr:spPr>
        <a:xfrm>
          <a:off x="5082903" y="44194186"/>
          <a:ext cx="0" cy="114630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101598</xdr:colOff>
      <xdr:row>748</xdr:row>
      <xdr:rowOff>321733</xdr:rowOff>
    </xdr:from>
    <xdr:to>
      <xdr:col>35</xdr:col>
      <xdr:colOff>135467</xdr:colOff>
      <xdr:row>749</xdr:row>
      <xdr:rowOff>244141</xdr:rowOff>
    </xdr:to>
    <xdr:sp macro="" textlink="">
      <xdr:nvSpPr>
        <xdr:cNvPr id="6" name="テキスト ボックス 5"/>
        <xdr:cNvSpPr txBox="1"/>
      </xdr:nvSpPr>
      <xdr:spPr>
        <a:xfrm>
          <a:off x="3657598" y="44983400"/>
          <a:ext cx="2404536" cy="27800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請負</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21</xdr:col>
      <xdr:colOff>54429</xdr:colOff>
      <xdr:row>749</xdr:row>
      <xdr:rowOff>263071</xdr:rowOff>
    </xdr:from>
    <xdr:to>
      <xdr:col>35</xdr:col>
      <xdr:colOff>136071</xdr:colOff>
      <xdr:row>751</xdr:row>
      <xdr:rowOff>204655</xdr:rowOff>
    </xdr:to>
    <xdr:sp macro="" textlink="">
      <xdr:nvSpPr>
        <xdr:cNvPr id="7" name="テキスト ボックス 6"/>
        <xdr:cNvSpPr txBox="1"/>
      </xdr:nvSpPr>
      <xdr:spPr>
        <a:xfrm>
          <a:off x="3894909" y="45845911"/>
          <a:ext cx="2641962" cy="657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Ａ．株式会社ビジネス・ブレークスルー</a:t>
          </a:r>
          <a:endParaRPr kumimoji="1" lang="en-US" altLang="ja-JP" sz="1100"/>
        </a:p>
        <a:p>
          <a:pPr algn="ctr"/>
          <a:r>
            <a:rPr kumimoji="1" lang="en-US" altLang="ja-JP" sz="1100">
              <a:latin typeface="+mn-ea"/>
              <a:ea typeface="+mn-ea"/>
            </a:rPr>
            <a:t>20</a:t>
          </a:r>
          <a:r>
            <a:rPr kumimoji="1" lang="ja-JP" altLang="en-US" sz="1100">
              <a:latin typeface="+mn-ea"/>
              <a:ea typeface="+mn-ea"/>
            </a:rPr>
            <a:t>百万円</a:t>
          </a:r>
        </a:p>
      </xdr:txBody>
    </xdr:sp>
    <xdr:clientData/>
  </xdr:twoCellAnchor>
  <xdr:twoCellAnchor>
    <xdr:from>
      <xdr:col>19</xdr:col>
      <xdr:colOff>0</xdr:colOff>
      <xdr:row>752</xdr:row>
      <xdr:rowOff>0</xdr:rowOff>
    </xdr:from>
    <xdr:to>
      <xdr:col>36</xdr:col>
      <xdr:colOff>85406</xdr:colOff>
      <xdr:row>755</xdr:row>
      <xdr:rowOff>49457</xdr:rowOff>
    </xdr:to>
    <xdr:sp macro="" textlink="">
      <xdr:nvSpPr>
        <xdr:cNvPr id="8" name="大かっこ 7"/>
        <xdr:cNvSpPr/>
      </xdr:nvSpPr>
      <xdr:spPr>
        <a:xfrm>
          <a:off x="3474720" y="46657260"/>
          <a:ext cx="3194366" cy="11162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lang="ja-JP" altLang="en-US"/>
            <a:t>環境基本計画に示す持続可能な社会の実現を目指し、グッドライフアワードの実施、</a:t>
          </a:r>
          <a:r>
            <a:rPr lang="ja-JP" altLang="ja-JP" sz="1100">
              <a:solidFill>
                <a:schemeClr val="tx1"/>
              </a:solidFill>
              <a:effectLst/>
              <a:latin typeface="+mn-lt"/>
              <a:ea typeface="+mn-ea"/>
              <a:cs typeface="+mn-cs"/>
            </a:rPr>
            <a:t>グッドライフアワードの</a:t>
          </a:r>
          <a:r>
            <a:rPr lang="ja-JP" altLang="en-US"/>
            <a:t>受賞取組の現地調査、それらの情報発信等を実施。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87" zoomScale="75" zoomScaleNormal="75" zoomScaleSheetLayoutView="75" zoomScalePageLayoutView="85" workbookViewId="0">
      <selection activeCell="BG6" sqref="BG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278</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572</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69</v>
      </c>
      <c r="H5" s="559"/>
      <c r="I5" s="559"/>
      <c r="J5" s="559"/>
      <c r="K5" s="559"/>
      <c r="L5" s="559"/>
      <c r="M5" s="560" t="s">
        <v>66</v>
      </c>
      <c r="N5" s="561"/>
      <c r="O5" s="561"/>
      <c r="P5" s="561"/>
      <c r="Q5" s="561"/>
      <c r="R5" s="562"/>
      <c r="S5" s="563" t="s">
        <v>79</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21</v>
      </c>
      <c r="Q13" s="109"/>
      <c r="R13" s="109"/>
      <c r="S13" s="109"/>
      <c r="T13" s="109"/>
      <c r="U13" s="109"/>
      <c r="V13" s="110"/>
      <c r="W13" s="108">
        <v>20</v>
      </c>
      <c r="X13" s="109"/>
      <c r="Y13" s="109"/>
      <c r="Z13" s="109"/>
      <c r="AA13" s="109"/>
      <c r="AB13" s="109"/>
      <c r="AC13" s="110"/>
      <c r="AD13" s="108">
        <v>20</v>
      </c>
      <c r="AE13" s="109"/>
      <c r="AF13" s="109"/>
      <c r="AG13" s="109"/>
      <c r="AH13" s="109"/>
      <c r="AI13" s="109"/>
      <c r="AJ13" s="110"/>
      <c r="AK13" s="108" t="s">
        <v>634</v>
      </c>
      <c r="AL13" s="109"/>
      <c r="AM13" s="109"/>
      <c r="AN13" s="109"/>
      <c r="AO13" s="109"/>
      <c r="AP13" s="109"/>
      <c r="AQ13" s="110"/>
      <c r="AR13" s="105" t="s">
        <v>646</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580</v>
      </c>
      <c r="Q14" s="109"/>
      <c r="R14" s="109"/>
      <c r="S14" s="109"/>
      <c r="T14" s="109"/>
      <c r="U14" s="109"/>
      <c r="V14" s="110"/>
      <c r="W14" s="108" t="s">
        <v>580</v>
      </c>
      <c r="X14" s="109"/>
      <c r="Y14" s="109"/>
      <c r="Z14" s="109"/>
      <c r="AA14" s="109"/>
      <c r="AB14" s="109"/>
      <c r="AC14" s="110"/>
      <c r="AD14" s="108" t="s">
        <v>580</v>
      </c>
      <c r="AE14" s="109"/>
      <c r="AF14" s="109"/>
      <c r="AG14" s="109"/>
      <c r="AH14" s="109"/>
      <c r="AI14" s="109"/>
      <c r="AJ14" s="110"/>
      <c r="AK14" s="108" t="s">
        <v>580</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580</v>
      </c>
      <c r="Q15" s="109"/>
      <c r="R15" s="109"/>
      <c r="S15" s="109"/>
      <c r="T15" s="109"/>
      <c r="U15" s="109"/>
      <c r="V15" s="110"/>
      <c r="W15" s="108" t="s">
        <v>580</v>
      </c>
      <c r="X15" s="109"/>
      <c r="Y15" s="109"/>
      <c r="Z15" s="109"/>
      <c r="AA15" s="109"/>
      <c r="AB15" s="109"/>
      <c r="AC15" s="110"/>
      <c r="AD15" s="108" t="s">
        <v>580</v>
      </c>
      <c r="AE15" s="109"/>
      <c r="AF15" s="109"/>
      <c r="AG15" s="109"/>
      <c r="AH15" s="109"/>
      <c r="AI15" s="109"/>
      <c r="AJ15" s="110"/>
      <c r="AK15" s="108" t="s">
        <v>580</v>
      </c>
      <c r="AL15" s="109"/>
      <c r="AM15" s="109"/>
      <c r="AN15" s="109"/>
      <c r="AO15" s="109"/>
      <c r="AP15" s="109"/>
      <c r="AQ15" s="110"/>
      <c r="AR15" s="108" t="s">
        <v>647</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580</v>
      </c>
      <c r="Q16" s="109"/>
      <c r="R16" s="109"/>
      <c r="S16" s="109"/>
      <c r="T16" s="109"/>
      <c r="U16" s="109"/>
      <c r="V16" s="110"/>
      <c r="W16" s="108" t="s">
        <v>580</v>
      </c>
      <c r="X16" s="109"/>
      <c r="Y16" s="109"/>
      <c r="Z16" s="109"/>
      <c r="AA16" s="109"/>
      <c r="AB16" s="109"/>
      <c r="AC16" s="110"/>
      <c r="AD16" s="108" t="s">
        <v>580</v>
      </c>
      <c r="AE16" s="109"/>
      <c r="AF16" s="109"/>
      <c r="AG16" s="109"/>
      <c r="AH16" s="109"/>
      <c r="AI16" s="109"/>
      <c r="AJ16" s="110"/>
      <c r="AK16" s="108" t="s">
        <v>580</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580</v>
      </c>
      <c r="Q17" s="109"/>
      <c r="R17" s="109"/>
      <c r="S17" s="109"/>
      <c r="T17" s="109"/>
      <c r="U17" s="109"/>
      <c r="V17" s="110"/>
      <c r="W17" s="108" t="s">
        <v>580</v>
      </c>
      <c r="X17" s="109"/>
      <c r="Y17" s="109"/>
      <c r="Z17" s="109"/>
      <c r="AA17" s="109"/>
      <c r="AB17" s="109"/>
      <c r="AC17" s="110"/>
      <c r="AD17" s="108" t="s">
        <v>580</v>
      </c>
      <c r="AE17" s="109"/>
      <c r="AF17" s="109"/>
      <c r="AG17" s="109"/>
      <c r="AH17" s="109"/>
      <c r="AI17" s="109"/>
      <c r="AJ17" s="110"/>
      <c r="AK17" s="108" t="s">
        <v>580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21</v>
      </c>
      <c r="Q18" s="115"/>
      <c r="R18" s="115"/>
      <c r="S18" s="115"/>
      <c r="T18" s="115"/>
      <c r="U18" s="115"/>
      <c r="V18" s="116"/>
      <c r="W18" s="114">
        <f>SUM(W13:AC17)</f>
        <v>20</v>
      </c>
      <c r="X18" s="115"/>
      <c r="Y18" s="115"/>
      <c r="Z18" s="115"/>
      <c r="AA18" s="115"/>
      <c r="AB18" s="115"/>
      <c r="AC18" s="116"/>
      <c r="AD18" s="114">
        <f>SUM(AD13:AJ17)</f>
        <v>20</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20</v>
      </c>
      <c r="Q19" s="109"/>
      <c r="R19" s="109"/>
      <c r="S19" s="109"/>
      <c r="T19" s="109"/>
      <c r="U19" s="109"/>
      <c r="V19" s="110"/>
      <c r="W19" s="108">
        <v>20</v>
      </c>
      <c r="X19" s="109"/>
      <c r="Y19" s="109"/>
      <c r="Z19" s="109"/>
      <c r="AA19" s="109"/>
      <c r="AB19" s="109"/>
      <c r="AC19" s="110"/>
      <c r="AD19" s="108">
        <v>20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0.95238095238095233</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0.95238095238095233</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634</v>
      </c>
      <c r="H23" s="187"/>
      <c r="I23" s="187"/>
      <c r="J23" s="187"/>
      <c r="K23" s="187"/>
      <c r="L23" s="187"/>
      <c r="M23" s="187"/>
      <c r="N23" s="187"/>
      <c r="O23" s="188"/>
      <c r="P23" s="105" t="s">
        <v>634</v>
      </c>
      <c r="Q23" s="106"/>
      <c r="R23" s="106"/>
      <c r="S23" s="106"/>
      <c r="T23" s="106"/>
      <c r="U23" s="106"/>
      <c r="V23" s="107"/>
      <c r="W23" s="105" t="s">
        <v>647</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t="e">
        <f>P29-SUM(P23:P27)</f>
        <v>#VALUE!</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t="str">
        <f>AK13</f>
        <v>-</v>
      </c>
      <c r="Q29" s="109"/>
      <c r="R29" s="109"/>
      <c r="S29" s="109"/>
      <c r="T29" s="109"/>
      <c r="U29" s="109"/>
      <c r="V29" s="110"/>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585</v>
      </c>
      <c r="AR31" s="136"/>
      <c r="AS31" s="137" t="s">
        <v>355</v>
      </c>
      <c r="AT31" s="172"/>
      <c r="AU31" s="271" t="s">
        <v>585</v>
      </c>
      <c r="AV31" s="271"/>
      <c r="AW31" s="379" t="s">
        <v>300</v>
      </c>
      <c r="AX31" s="380"/>
    </row>
    <row r="32" spans="1:50" ht="23.25" customHeight="1" x14ac:dyDescent="0.15">
      <c r="A32" s="515"/>
      <c r="B32" s="513"/>
      <c r="C32" s="513"/>
      <c r="D32" s="513"/>
      <c r="E32" s="513"/>
      <c r="F32" s="514"/>
      <c r="G32" s="540" t="s">
        <v>581</v>
      </c>
      <c r="H32" s="541"/>
      <c r="I32" s="541"/>
      <c r="J32" s="541"/>
      <c r="K32" s="541"/>
      <c r="L32" s="541"/>
      <c r="M32" s="541"/>
      <c r="N32" s="541"/>
      <c r="O32" s="542"/>
      <c r="P32" s="161" t="s">
        <v>582</v>
      </c>
      <c r="Q32" s="161"/>
      <c r="R32" s="161"/>
      <c r="S32" s="161"/>
      <c r="T32" s="161"/>
      <c r="U32" s="161"/>
      <c r="V32" s="161"/>
      <c r="W32" s="161"/>
      <c r="X32" s="231"/>
      <c r="Y32" s="338" t="s">
        <v>12</v>
      </c>
      <c r="Z32" s="549"/>
      <c r="AA32" s="550"/>
      <c r="AB32" s="551" t="s">
        <v>583</v>
      </c>
      <c r="AC32" s="551"/>
      <c r="AD32" s="551"/>
      <c r="AE32" s="364">
        <v>53600</v>
      </c>
      <c r="AF32" s="365"/>
      <c r="AG32" s="365"/>
      <c r="AH32" s="365"/>
      <c r="AI32" s="364">
        <v>309700</v>
      </c>
      <c r="AJ32" s="365"/>
      <c r="AK32" s="365"/>
      <c r="AL32" s="365"/>
      <c r="AM32" s="364">
        <v>506995</v>
      </c>
      <c r="AN32" s="365"/>
      <c r="AO32" s="365"/>
      <c r="AP32" s="365"/>
      <c r="AQ32" s="111" t="s">
        <v>585</v>
      </c>
      <c r="AR32" s="112"/>
      <c r="AS32" s="112"/>
      <c r="AT32" s="113"/>
      <c r="AU32" s="365" t="s">
        <v>585</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583</v>
      </c>
      <c r="AC33" s="522"/>
      <c r="AD33" s="522"/>
      <c r="AE33" s="364">
        <v>11000</v>
      </c>
      <c r="AF33" s="365"/>
      <c r="AG33" s="365"/>
      <c r="AH33" s="365"/>
      <c r="AI33" s="364">
        <v>54000</v>
      </c>
      <c r="AJ33" s="365"/>
      <c r="AK33" s="365"/>
      <c r="AL33" s="365"/>
      <c r="AM33" s="364">
        <v>310000</v>
      </c>
      <c r="AN33" s="365"/>
      <c r="AO33" s="365"/>
      <c r="AP33" s="365"/>
      <c r="AQ33" s="111" t="s">
        <v>585</v>
      </c>
      <c r="AR33" s="112"/>
      <c r="AS33" s="112"/>
      <c r="AT33" s="113"/>
      <c r="AU33" s="365" t="s">
        <v>585</v>
      </c>
      <c r="AV33" s="365"/>
      <c r="AW33" s="365"/>
      <c r="AX33" s="367"/>
    </row>
    <row r="34" spans="1:50" ht="85.1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f>AE32/AE33*100</f>
        <v>487.27272727272731</v>
      </c>
      <c r="AF34" s="365"/>
      <c r="AG34" s="365"/>
      <c r="AH34" s="365"/>
      <c r="AI34" s="364">
        <f t="shared" ref="AI34" si="4">AI32/AI33*100</f>
        <v>573.51851851851848</v>
      </c>
      <c r="AJ34" s="365"/>
      <c r="AK34" s="365"/>
      <c r="AL34" s="365"/>
      <c r="AM34" s="364">
        <f>AM32/AM33*100</f>
        <v>163.5467741935484</v>
      </c>
      <c r="AN34" s="365"/>
      <c r="AO34" s="365"/>
      <c r="AP34" s="365"/>
      <c r="AQ34" s="111" t="s">
        <v>586</v>
      </c>
      <c r="AR34" s="112"/>
      <c r="AS34" s="112"/>
      <c r="AT34" s="113"/>
      <c r="AU34" s="365" t="s">
        <v>587</v>
      </c>
      <c r="AV34" s="365"/>
      <c r="AW34" s="365"/>
      <c r="AX34" s="367"/>
    </row>
    <row r="35" spans="1:50" ht="32.450000000000003" customHeight="1" x14ac:dyDescent="0.15">
      <c r="A35" s="897" t="s">
        <v>506</v>
      </c>
      <c r="B35" s="898"/>
      <c r="C35" s="898"/>
      <c r="D35" s="898"/>
      <c r="E35" s="898"/>
      <c r="F35" s="899"/>
      <c r="G35" s="903" t="s">
        <v>584</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32.450000000000003"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588</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583</v>
      </c>
      <c r="AC101" s="551"/>
      <c r="AD101" s="551"/>
      <c r="AE101" s="364">
        <v>140</v>
      </c>
      <c r="AF101" s="365"/>
      <c r="AG101" s="365"/>
      <c r="AH101" s="366"/>
      <c r="AI101" s="364">
        <v>153</v>
      </c>
      <c r="AJ101" s="365"/>
      <c r="AK101" s="365"/>
      <c r="AL101" s="366"/>
      <c r="AM101" s="364">
        <v>169</v>
      </c>
      <c r="AN101" s="365"/>
      <c r="AO101" s="365"/>
      <c r="AP101" s="366"/>
      <c r="AQ101" s="364" t="s">
        <v>589</v>
      </c>
      <c r="AR101" s="365"/>
      <c r="AS101" s="365"/>
      <c r="AT101" s="366"/>
      <c r="AU101" s="364" t="s">
        <v>589</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583</v>
      </c>
      <c r="AC102" s="551"/>
      <c r="AD102" s="551"/>
      <c r="AE102" s="358">
        <v>155</v>
      </c>
      <c r="AF102" s="358"/>
      <c r="AG102" s="358"/>
      <c r="AH102" s="358"/>
      <c r="AI102" s="358">
        <v>140</v>
      </c>
      <c r="AJ102" s="358"/>
      <c r="AK102" s="358"/>
      <c r="AL102" s="358"/>
      <c r="AM102" s="358">
        <v>153</v>
      </c>
      <c r="AN102" s="358"/>
      <c r="AO102" s="358"/>
      <c r="AP102" s="358"/>
      <c r="AQ102" s="814" t="s">
        <v>585</v>
      </c>
      <c r="AR102" s="815"/>
      <c r="AS102" s="815"/>
      <c r="AT102" s="816"/>
      <c r="AU102" s="814" t="s">
        <v>585</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591</v>
      </c>
      <c r="AC116" s="301"/>
      <c r="AD116" s="302"/>
      <c r="AE116" s="358">
        <v>146</v>
      </c>
      <c r="AF116" s="358"/>
      <c r="AG116" s="358"/>
      <c r="AH116" s="358"/>
      <c r="AI116" s="358">
        <v>130</v>
      </c>
      <c r="AJ116" s="358"/>
      <c r="AK116" s="358"/>
      <c r="AL116" s="358"/>
      <c r="AM116" s="358">
        <v>117</v>
      </c>
      <c r="AN116" s="358"/>
      <c r="AO116" s="358"/>
      <c r="AP116" s="358"/>
      <c r="AQ116" s="364" t="s">
        <v>585</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591</v>
      </c>
      <c r="AC117" s="342"/>
      <c r="AD117" s="343"/>
      <c r="AE117" s="306" t="s">
        <v>592</v>
      </c>
      <c r="AF117" s="306"/>
      <c r="AG117" s="306"/>
      <c r="AH117" s="306"/>
      <c r="AI117" s="306" t="s">
        <v>593</v>
      </c>
      <c r="AJ117" s="306"/>
      <c r="AK117" s="306"/>
      <c r="AL117" s="306"/>
      <c r="AM117" s="306" t="s">
        <v>627</v>
      </c>
      <c r="AN117" s="306"/>
      <c r="AO117" s="306"/>
      <c r="AP117" s="306"/>
      <c r="AQ117" s="306" t="s">
        <v>585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580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94"/>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t="s">
        <v>635</v>
      </c>
      <c r="AR149" s="271"/>
      <c r="AS149" s="137" t="s">
        <v>355</v>
      </c>
      <c r="AT149" s="172"/>
      <c r="AU149" s="136" t="s">
        <v>634</v>
      </c>
      <c r="AV149" s="136"/>
      <c r="AW149" s="137" t="s">
        <v>300</v>
      </c>
      <c r="AX149" s="138"/>
    </row>
    <row r="150" spans="1:50" ht="39.75" customHeight="1" x14ac:dyDescent="0.15">
      <c r="A150" s="994"/>
      <c r="B150" s="252"/>
      <c r="C150" s="251"/>
      <c r="D150" s="252"/>
      <c r="E150" s="251"/>
      <c r="F150" s="314"/>
      <c r="G150" s="230" t="s">
        <v>580</v>
      </c>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t="s">
        <v>595</v>
      </c>
      <c r="AC150" s="221"/>
      <c r="AD150" s="221"/>
      <c r="AE150" s="266" t="s">
        <v>580</v>
      </c>
      <c r="AF150" s="112"/>
      <c r="AG150" s="112"/>
      <c r="AH150" s="112"/>
      <c r="AI150" s="266" t="s">
        <v>580</v>
      </c>
      <c r="AJ150" s="112"/>
      <c r="AK150" s="112"/>
      <c r="AL150" s="112"/>
      <c r="AM150" s="266" t="s">
        <v>580</v>
      </c>
      <c r="AN150" s="112"/>
      <c r="AO150" s="112"/>
      <c r="AP150" s="112"/>
      <c r="AQ150" s="266" t="s">
        <v>580</v>
      </c>
      <c r="AR150" s="112"/>
      <c r="AS150" s="112"/>
      <c r="AT150" s="112"/>
      <c r="AU150" s="266" t="s">
        <v>580</v>
      </c>
      <c r="AV150" s="112"/>
      <c r="AW150" s="112"/>
      <c r="AX150" s="222"/>
    </row>
    <row r="151" spans="1:50" ht="39.75"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t="s">
        <v>595</v>
      </c>
      <c r="AC151" s="133"/>
      <c r="AD151" s="133"/>
      <c r="AE151" s="266" t="s">
        <v>580</v>
      </c>
      <c r="AF151" s="112"/>
      <c r="AG151" s="112"/>
      <c r="AH151" s="112"/>
      <c r="AI151" s="266" t="s">
        <v>580</v>
      </c>
      <c r="AJ151" s="112"/>
      <c r="AK151" s="112"/>
      <c r="AL151" s="112"/>
      <c r="AM151" s="266" t="s">
        <v>580</v>
      </c>
      <c r="AN151" s="112"/>
      <c r="AO151" s="112"/>
      <c r="AP151" s="112"/>
      <c r="AQ151" s="266" t="s">
        <v>580</v>
      </c>
      <c r="AR151" s="112"/>
      <c r="AS151" s="112"/>
      <c r="AT151" s="112"/>
      <c r="AU151" s="266" t="s">
        <v>580</v>
      </c>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628</v>
      </c>
      <c r="H154" s="161"/>
      <c r="I154" s="161"/>
      <c r="J154" s="161"/>
      <c r="K154" s="161"/>
      <c r="L154" s="161"/>
      <c r="M154" s="161"/>
      <c r="N154" s="161"/>
      <c r="O154" s="161"/>
      <c r="P154" s="231"/>
      <c r="Q154" s="160" t="s">
        <v>629</v>
      </c>
      <c r="R154" s="161"/>
      <c r="S154" s="161"/>
      <c r="T154" s="161"/>
      <c r="U154" s="161"/>
      <c r="V154" s="161"/>
      <c r="W154" s="161"/>
      <c r="X154" s="161"/>
      <c r="Y154" s="161"/>
      <c r="Z154" s="161"/>
      <c r="AA154" s="923"/>
      <c r="AB154" s="255" t="s">
        <v>630</v>
      </c>
      <c r="AC154" s="256"/>
      <c r="AD154" s="256"/>
      <c r="AE154" s="160" t="s">
        <v>631</v>
      </c>
      <c r="AF154" s="161"/>
      <c r="AG154" s="161"/>
      <c r="AH154" s="161"/>
      <c r="AI154" s="161"/>
      <c r="AJ154" s="161"/>
      <c r="AK154" s="161"/>
      <c r="AL154" s="161"/>
      <c r="AM154" s="161"/>
      <c r="AN154" s="161"/>
      <c r="AO154" s="161"/>
      <c r="AP154" s="161"/>
      <c r="AQ154" s="161"/>
      <c r="AR154" s="161"/>
      <c r="AS154" s="161"/>
      <c r="AT154" s="161"/>
      <c r="AU154" s="161"/>
      <c r="AV154" s="161"/>
      <c r="AW154" s="161"/>
      <c r="AX154" s="162"/>
    </row>
    <row r="155" spans="1:50" ht="2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163"/>
      <c r="AF155" s="164"/>
      <c r="AG155" s="164"/>
      <c r="AH155" s="164"/>
      <c r="AI155" s="164"/>
      <c r="AJ155" s="164"/>
      <c r="AK155" s="164"/>
      <c r="AL155" s="164"/>
      <c r="AM155" s="164"/>
      <c r="AN155" s="164"/>
      <c r="AO155" s="164"/>
      <c r="AP155" s="164"/>
      <c r="AQ155" s="164"/>
      <c r="AR155" s="164"/>
      <c r="AS155" s="164"/>
      <c r="AT155" s="164"/>
      <c r="AU155" s="164"/>
      <c r="AV155" s="164"/>
      <c r="AW155" s="164"/>
      <c r="AX155" s="165"/>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632</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633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79.900000000000006"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580</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586</v>
      </c>
      <c r="AF432" s="136"/>
      <c r="AG432" s="137" t="s">
        <v>355</v>
      </c>
      <c r="AH432" s="172"/>
      <c r="AI432" s="182"/>
      <c r="AJ432" s="182"/>
      <c r="AK432" s="182"/>
      <c r="AL432" s="177"/>
      <c r="AM432" s="182"/>
      <c r="AN432" s="182"/>
      <c r="AO432" s="182"/>
      <c r="AP432" s="177"/>
      <c r="AQ432" s="217" t="s">
        <v>596</v>
      </c>
      <c r="AR432" s="136"/>
      <c r="AS432" s="137" t="s">
        <v>355</v>
      </c>
      <c r="AT432" s="172"/>
      <c r="AU432" s="136" t="s">
        <v>585</v>
      </c>
      <c r="AV432" s="136"/>
      <c r="AW432" s="137" t="s">
        <v>300</v>
      </c>
      <c r="AX432" s="138"/>
    </row>
    <row r="433" spans="1:50" ht="23.25" customHeight="1" x14ac:dyDescent="0.15">
      <c r="A433" s="994"/>
      <c r="B433" s="252"/>
      <c r="C433" s="251"/>
      <c r="D433" s="252"/>
      <c r="E433" s="166"/>
      <c r="F433" s="167"/>
      <c r="G433" s="230" t="s">
        <v>580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580</v>
      </c>
      <c r="AC433" s="133"/>
      <c r="AD433" s="133"/>
      <c r="AE433" s="111" t="s">
        <v>580</v>
      </c>
      <c r="AF433" s="112"/>
      <c r="AG433" s="112"/>
      <c r="AH433" s="112"/>
      <c r="AI433" s="111" t="s">
        <v>580</v>
      </c>
      <c r="AJ433" s="112"/>
      <c r="AK433" s="112"/>
      <c r="AL433" s="112"/>
      <c r="AM433" s="111" t="s">
        <v>580</v>
      </c>
      <c r="AN433" s="112"/>
      <c r="AO433" s="112"/>
      <c r="AP433" s="113"/>
      <c r="AQ433" s="111" t="s">
        <v>580</v>
      </c>
      <c r="AR433" s="112"/>
      <c r="AS433" s="112"/>
      <c r="AT433" s="113"/>
      <c r="AU433" s="112" t="s">
        <v>580</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580</v>
      </c>
      <c r="AC434" s="221"/>
      <c r="AD434" s="221"/>
      <c r="AE434" s="111" t="s">
        <v>580</v>
      </c>
      <c r="AF434" s="112"/>
      <c r="AG434" s="112"/>
      <c r="AH434" s="113"/>
      <c r="AI434" s="111" t="s">
        <v>580</v>
      </c>
      <c r="AJ434" s="112"/>
      <c r="AK434" s="112"/>
      <c r="AL434" s="112"/>
      <c r="AM434" s="111" t="s">
        <v>580</v>
      </c>
      <c r="AN434" s="112"/>
      <c r="AO434" s="112"/>
      <c r="AP434" s="113"/>
      <c r="AQ434" s="111" t="s">
        <v>580</v>
      </c>
      <c r="AR434" s="112"/>
      <c r="AS434" s="112"/>
      <c r="AT434" s="113"/>
      <c r="AU434" s="112" t="s">
        <v>580</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580</v>
      </c>
      <c r="AF435" s="112"/>
      <c r="AG435" s="112"/>
      <c r="AH435" s="113"/>
      <c r="AI435" s="111" t="s">
        <v>580</v>
      </c>
      <c r="AJ435" s="112"/>
      <c r="AK435" s="112"/>
      <c r="AL435" s="112"/>
      <c r="AM435" s="111" t="s">
        <v>580</v>
      </c>
      <c r="AN435" s="112"/>
      <c r="AO435" s="112"/>
      <c r="AP435" s="113"/>
      <c r="AQ435" s="111" t="s">
        <v>580</v>
      </c>
      <c r="AR435" s="112"/>
      <c r="AS435" s="112"/>
      <c r="AT435" s="113"/>
      <c r="AU435" s="112" t="s">
        <v>580</v>
      </c>
      <c r="AV435" s="112"/>
      <c r="AW435" s="112"/>
      <c r="AX435" s="222"/>
    </row>
    <row r="436" spans="1:50" ht="18.600000000000001"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585</v>
      </c>
      <c r="AF457" s="136"/>
      <c r="AG457" s="137" t="s">
        <v>355</v>
      </c>
      <c r="AH457" s="172"/>
      <c r="AI457" s="182"/>
      <c r="AJ457" s="182"/>
      <c r="AK457" s="182"/>
      <c r="AL457" s="177"/>
      <c r="AM457" s="182"/>
      <c r="AN457" s="182"/>
      <c r="AO457" s="182"/>
      <c r="AP457" s="177"/>
      <c r="AQ457" s="217" t="s">
        <v>585</v>
      </c>
      <c r="AR457" s="136"/>
      <c r="AS457" s="137" t="s">
        <v>355</v>
      </c>
      <c r="AT457" s="172"/>
      <c r="AU457" s="136" t="s">
        <v>585</v>
      </c>
      <c r="AV457" s="136"/>
      <c r="AW457" s="137" t="s">
        <v>300</v>
      </c>
      <c r="AX457" s="138"/>
    </row>
    <row r="458" spans="1:50" ht="23.25" customHeight="1" x14ac:dyDescent="0.15">
      <c r="A458" s="994"/>
      <c r="B458" s="252"/>
      <c r="C458" s="251"/>
      <c r="D458" s="252"/>
      <c r="E458" s="166"/>
      <c r="F458" s="167"/>
      <c r="G458" s="230" t="s">
        <v>580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580</v>
      </c>
      <c r="AC458" s="133"/>
      <c r="AD458" s="133"/>
      <c r="AE458" s="111" t="s">
        <v>580</v>
      </c>
      <c r="AF458" s="112"/>
      <c r="AG458" s="112"/>
      <c r="AH458" s="112"/>
      <c r="AI458" s="111" t="s">
        <v>580</v>
      </c>
      <c r="AJ458" s="112"/>
      <c r="AK458" s="112"/>
      <c r="AL458" s="112"/>
      <c r="AM458" s="111" t="s">
        <v>580</v>
      </c>
      <c r="AN458" s="112"/>
      <c r="AO458" s="112"/>
      <c r="AP458" s="113"/>
      <c r="AQ458" s="111" t="s">
        <v>580</v>
      </c>
      <c r="AR458" s="112"/>
      <c r="AS458" s="112"/>
      <c r="AT458" s="113"/>
      <c r="AU458" s="112" t="s">
        <v>580</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580</v>
      </c>
      <c r="AC459" s="221"/>
      <c r="AD459" s="221"/>
      <c r="AE459" s="111" t="s">
        <v>580</v>
      </c>
      <c r="AF459" s="112"/>
      <c r="AG459" s="112"/>
      <c r="AH459" s="113"/>
      <c r="AI459" s="111" t="s">
        <v>580</v>
      </c>
      <c r="AJ459" s="112"/>
      <c r="AK459" s="112"/>
      <c r="AL459" s="112"/>
      <c r="AM459" s="111" t="s">
        <v>580</v>
      </c>
      <c r="AN459" s="112"/>
      <c r="AO459" s="112"/>
      <c r="AP459" s="113"/>
      <c r="AQ459" s="111" t="s">
        <v>580</v>
      </c>
      <c r="AR459" s="112"/>
      <c r="AS459" s="112"/>
      <c r="AT459" s="113"/>
      <c r="AU459" s="112" t="s">
        <v>580</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580</v>
      </c>
      <c r="AF460" s="112"/>
      <c r="AG460" s="112"/>
      <c r="AH460" s="113"/>
      <c r="AI460" s="111" t="s">
        <v>580</v>
      </c>
      <c r="AJ460" s="112"/>
      <c r="AK460" s="112"/>
      <c r="AL460" s="112"/>
      <c r="AM460" s="111" t="s">
        <v>580</v>
      </c>
      <c r="AN460" s="112"/>
      <c r="AO460" s="112"/>
      <c r="AP460" s="113"/>
      <c r="AQ460" s="111" t="s">
        <v>580</v>
      </c>
      <c r="AR460" s="112"/>
      <c r="AS460" s="112"/>
      <c r="AT460" s="113"/>
      <c r="AU460" s="112" t="s">
        <v>580</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994"/>
      <c r="B698" s="252"/>
      <c r="C698" s="251"/>
      <c r="D698" s="252"/>
      <c r="E698" s="160" t="s">
        <v>585</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9.1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575</v>
      </c>
      <c r="AE702" s="896"/>
      <c r="AF702" s="896"/>
      <c r="AG702" s="885" t="s">
        <v>597</v>
      </c>
      <c r="AH702" s="886"/>
      <c r="AI702" s="886"/>
      <c r="AJ702" s="886"/>
      <c r="AK702" s="886"/>
      <c r="AL702" s="886"/>
      <c r="AM702" s="886"/>
      <c r="AN702" s="886"/>
      <c r="AO702" s="886"/>
      <c r="AP702" s="886"/>
      <c r="AQ702" s="886"/>
      <c r="AR702" s="886"/>
      <c r="AS702" s="886"/>
      <c r="AT702" s="886"/>
      <c r="AU702" s="886"/>
      <c r="AV702" s="886"/>
      <c r="AW702" s="886"/>
      <c r="AX702" s="887"/>
    </row>
    <row r="703" spans="1:50" ht="101.4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598</v>
      </c>
      <c r="AH703" s="665"/>
      <c r="AI703" s="665"/>
      <c r="AJ703" s="665"/>
      <c r="AK703" s="665"/>
      <c r="AL703" s="665"/>
      <c r="AM703" s="665"/>
      <c r="AN703" s="665"/>
      <c r="AO703" s="665"/>
      <c r="AP703" s="665"/>
      <c r="AQ703" s="665"/>
      <c r="AR703" s="665"/>
      <c r="AS703" s="665"/>
      <c r="AT703" s="665"/>
      <c r="AU703" s="665"/>
      <c r="AV703" s="665"/>
      <c r="AW703" s="665"/>
      <c r="AX703" s="666"/>
    </row>
    <row r="704" spans="1:50" ht="91.9"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599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575</v>
      </c>
      <c r="AE705" s="733"/>
      <c r="AF705" s="733"/>
      <c r="AG705" s="160" t="s">
        <v>600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602</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603</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575</v>
      </c>
      <c r="AE709" s="155"/>
      <c r="AF709" s="155"/>
      <c r="AG709" s="664" t="s">
        <v>604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603</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43.9"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4" t="s">
        <v>605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603</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603</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575</v>
      </c>
      <c r="AE714" s="592"/>
      <c r="AF714" s="593"/>
      <c r="AG714" s="689" t="s">
        <v>606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575</v>
      </c>
      <c r="AE715" s="668"/>
      <c r="AF715" s="777"/>
      <c r="AG715" s="526" t="s">
        <v>607</v>
      </c>
      <c r="AH715" s="527"/>
      <c r="AI715" s="527"/>
      <c r="AJ715" s="527"/>
      <c r="AK715" s="527"/>
      <c r="AL715" s="527"/>
      <c r="AM715" s="527"/>
      <c r="AN715" s="527"/>
      <c r="AO715" s="527"/>
      <c r="AP715" s="527"/>
      <c r="AQ715" s="527"/>
      <c r="AR715" s="527"/>
      <c r="AS715" s="527"/>
      <c r="AT715" s="527"/>
      <c r="AU715" s="527"/>
      <c r="AV715" s="527"/>
      <c r="AW715" s="527"/>
      <c r="AX715" s="528"/>
    </row>
    <row r="716" spans="1:50" ht="61.1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575</v>
      </c>
      <c r="AE716" s="759"/>
      <c r="AF716" s="759"/>
      <c r="AG716" s="664" t="s">
        <v>608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575</v>
      </c>
      <c r="AE717" s="155"/>
      <c r="AF717" s="155"/>
      <c r="AG717" s="664" t="s">
        <v>609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575</v>
      </c>
      <c r="AE718" s="155"/>
      <c r="AF718" s="155"/>
      <c r="AG718" s="163" t="s">
        <v>610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603</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899999999999999"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hidden="1"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5">IF(OR(G722="　", G722=""), "", "-")</f>
        <v/>
      </c>
      <c r="J722" s="916"/>
      <c r="K722" s="916"/>
      <c r="L722" s="83" t="str">
        <f t="shared" ref="L722:L725" si="6">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5"/>
        <v/>
      </c>
      <c r="J723" s="916"/>
      <c r="K723" s="916"/>
      <c r="L723" s="83" t="str">
        <f t="shared" si="6"/>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5"/>
        <v/>
      </c>
      <c r="J724" s="916"/>
      <c r="K724" s="916"/>
      <c r="L724" s="83" t="str">
        <f t="shared" si="6"/>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5"/>
        <v/>
      </c>
      <c r="J725" s="961"/>
      <c r="K725" s="961"/>
      <c r="L725" s="85" t="str">
        <f t="shared" si="6"/>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641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640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6" customHeight="1" thickBot="1" x14ac:dyDescent="0.2">
      <c r="A729" s="765" t="s">
        <v>650</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3" customHeight="1" thickBot="1" x14ac:dyDescent="0.2">
      <c r="A731" s="618" t="s">
        <v>645</v>
      </c>
      <c r="B731" s="619"/>
      <c r="C731" s="619"/>
      <c r="D731" s="619"/>
      <c r="E731" s="620"/>
      <c r="F731" s="680" t="s">
        <v>648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9.5" customHeight="1" thickBot="1" x14ac:dyDescent="0.2">
      <c r="A733" s="749" t="s">
        <v>508</v>
      </c>
      <c r="B733" s="750"/>
      <c r="C733" s="750"/>
      <c r="D733" s="750"/>
      <c r="E733" s="751"/>
      <c r="F733" s="766" t="s">
        <v>649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620</v>
      </c>
      <c r="F737" s="122"/>
      <c r="G737" s="122"/>
      <c r="H737" s="122"/>
      <c r="I737" s="122"/>
      <c r="J737" s="122"/>
      <c r="K737" s="122"/>
      <c r="L737" s="122"/>
      <c r="M737" s="122"/>
      <c r="N737" s="101" t="s">
        <v>543</v>
      </c>
      <c r="O737" s="101"/>
      <c r="P737" s="101"/>
      <c r="Q737" s="101"/>
      <c r="R737" s="122" t="s">
        <v>585</v>
      </c>
      <c r="S737" s="122"/>
      <c r="T737" s="122"/>
      <c r="U737" s="122"/>
      <c r="V737" s="122"/>
      <c r="W737" s="122"/>
      <c r="X737" s="122"/>
      <c r="Y737" s="122"/>
      <c r="Z737" s="122"/>
      <c r="AA737" s="101" t="s">
        <v>542</v>
      </c>
      <c r="AB737" s="101"/>
      <c r="AC737" s="101"/>
      <c r="AD737" s="101"/>
      <c r="AE737" s="122" t="s">
        <v>585</v>
      </c>
      <c r="AF737" s="122"/>
      <c r="AG737" s="122"/>
      <c r="AH737" s="122"/>
      <c r="AI737" s="122"/>
      <c r="AJ737" s="122"/>
      <c r="AK737" s="122"/>
      <c r="AL737" s="122"/>
      <c r="AM737" s="122"/>
      <c r="AN737" s="101" t="s">
        <v>541</v>
      </c>
      <c r="AO737" s="101"/>
      <c r="AP737" s="101"/>
      <c r="AQ737" s="101"/>
      <c r="AR737" s="102" t="s">
        <v>621</v>
      </c>
      <c r="AS737" s="103"/>
      <c r="AT737" s="103"/>
      <c r="AU737" s="103"/>
      <c r="AV737" s="103"/>
      <c r="AW737" s="103"/>
      <c r="AX737" s="104"/>
      <c r="AY737" s="89"/>
      <c r="AZ737" s="89"/>
    </row>
    <row r="738" spans="1:52" ht="24.75" customHeight="1" x14ac:dyDescent="0.15">
      <c r="A738" s="123" t="s">
        <v>540</v>
      </c>
      <c r="B738" s="124"/>
      <c r="C738" s="124"/>
      <c r="D738" s="125"/>
      <c r="E738" s="122" t="s">
        <v>622</v>
      </c>
      <c r="F738" s="122"/>
      <c r="G738" s="122"/>
      <c r="H738" s="122"/>
      <c r="I738" s="122"/>
      <c r="J738" s="122"/>
      <c r="K738" s="122"/>
      <c r="L738" s="122"/>
      <c r="M738" s="122"/>
      <c r="N738" s="101" t="s">
        <v>539</v>
      </c>
      <c r="O738" s="101"/>
      <c r="P738" s="101"/>
      <c r="Q738" s="101"/>
      <c r="R738" s="122" t="s">
        <v>623</v>
      </c>
      <c r="S738" s="122"/>
      <c r="T738" s="122"/>
      <c r="U738" s="122"/>
      <c r="V738" s="122"/>
      <c r="W738" s="122"/>
      <c r="X738" s="122"/>
      <c r="Y738" s="122"/>
      <c r="Z738" s="122"/>
      <c r="AA738" s="101" t="s">
        <v>538</v>
      </c>
      <c r="AB738" s="101"/>
      <c r="AC738" s="101"/>
      <c r="AD738" s="101"/>
      <c r="AE738" s="122" t="s">
        <v>624</v>
      </c>
      <c r="AF738" s="122"/>
      <c r="AG738" s="122"/>
      <c r="AH738" s="122"/>
      <c r="AI738" s="122"/>
      <c r="AJ738" s="122"/>
      <c r="AK738" s="122"/>
      <c r="AL738" s="122"/>
      <c r="AM738" s="122"/>
      <c r="AN738" s="101" t="s">
        <v>534</v>
      </c>
      <c r="AO738" s="101"/>
      <c r="AP738" s="101"/>
      <c r="AQ738" s="101"/>
      <c r="AR738" s="102" t="s">
        <v>625</v>
      </c>
      <c r="AS738" s="103"/>
      <c r="AT738" s="103"/>
      <c r="AU738" s="103"/>
      <c r="AV738" s="103"/>
      <c r="AW738" s="103"/>
      <c r="AX738" s="104"/>
    </row>
    <row r="739" spans="1:52" ht="24.75" customHeight="1" thickBot="1" x14ac:dyDescent="0.2">
      <c r="A739" s="126" t="s">
        <v>530</v>
      </c>
      <c r="B739" s="127"/>
      <c r="C739" s="127"/>
      <c r="D739" s="128"/>
      <c r="E739" s="129" t="s">
        <v>572</v>
      </c>
      <c r="F739" s="117"/>
      <c r="G739" s="117"/>
      <c r="H739" s="93" t="str">
        <f>IF(E739="", "", "(")</f>
        <v>(</v>
      </c>
      <c r="I739" s="117"/>
      <c r="J739" s="117"/>
      <c r="K739" s="93" t="str">
        <f>IF(OR(I739="　", I739=""), "", "-")</f>
        <v/>
      </c>
      <c r="L739" s="118">
        <v>285</v>
      </c>
      <c r="M739" s="118"/>
      <c r="N739" s="94" t="str">
        <f>IF(O739="", "", "-")</f>
        <v/>
      </c>
      <c r="O739" s="95"/>
      <c r="P739" s="94" t="str">
        <f>IF(E739="", "", ")")</f>
        <v>)</v>
      </c>
      <c r="Q739" s="129" t="s">
        <v>572</v>
      </c>
      <c r="R739" s="117"/>
      <c r="S739" s="117"/>
      <c r="T739" s="93" t="str">
        <f>IF(Q739="", "", "(")</f>
        <v>(</v>
      </c>
      <c r="U739" s="117" t="s">
        <v>515</v>
      </c>
      <c r="V739" s="117"/>
      <c r="W739" s="93" t="str">
        <f>IF(OR(U739="　", U739=""), "", "-")</f>
        <v>-</v>
      </c>
      <c r="X739" s="118">
        <v>30</v>
      </c>
      <c r="Y739" s="118"/>
      <c r="Z739" s="94" t="str">
        <f>IF(AA739="", "", "-")</f>
        <v/>
      </c>
      <c r="AA739" s="95"/>
      <c r="AB739" s="94" t="str">
        <f>IF(Q739="", "", ")")</f>
        <v>)</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613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614</v>
      </c>
      <c r="H781" s="450"/>
      <c r="I781" s="450"/>
      <c r="J781" s="450"/>
      <c r="K781" s="451"/>
      <c r="L781" s="452" t="s">
        <v>615</v>
      </c>
      <c r="M781" s="453"/>
      <c r="N781" s="453"/>
      <c r="O781" s="453"/>
      <c r="P781" s="453"/>
      <c r="Q781" s="453"/>
      <c r="R781" s="453"/>
      <c r="S781" s="453"/>
      <c r="T781" s="453"/>
      <c r="U781" s="453"/>
      <c r="V781" s="453"/>
      <c r="W781" s="453"/>
      <c r="X781" s="454"/>
      <c r="Y781" s="455">
        <v>6</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t="s">
        <v>616</v>
      </c>
      <c r="H782" s="349"/>
      <c r="I782" s="349"/>
      <c r="J782" s="349"/>
      <c r="K782" s="350"/>
      <c r="L782" s="401" t="s">
        <v>617</v>
      </c>
      <c r="M782" s="402"/>
      <c r="N782" s="402"/>
      <c r="O782" s="402"/>
      <c r="P782" s="402"/>
      <c r="Q782" s="402"/>
      <c r="R782" s="402"/>
      <c r="S782" s="402"/>
      <c r="T782" s="402"/>
      <c r="U782" s="402"/>
      <c r="V782" s="402"/>
      <c r="W782" s="402"/>
      <c r="X782" s="403"/>
      <c r="Y782" s="398">
        <v>5</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t="s">
        <v>618</v>
      </c>
      <c r="H783" s="349"/>
      <c r="I783" s="349"/>
      <c r="J783" s="349"/>
      <c r="K783" s="350"/>
      <c r="L783" s="401" t="s">
        <v>619</v>
      </c>
      <c r="M783" s="402"/>
      <c r="N783" s="402"/>
      <c r="O783" s="402"/>
      <c r="P783" s="402"/>
      <c r="Q783" s="402"/>
      <c r="R783" s="402"/>
      <c r="S783" s="402"/>
      <c r="T783" s="402"/>
      <c r="U783" s="402"/>
      <c r="V783" s="402"/>
      <c r="W783" s="402"/>
      <c r="X783" s="403"/>
      <c r="Y783" s="398">
        <v>4</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t="s">
        <v>637</v>
      </c>
      <c r="H784" s="349"/>
      <c r="I784" s="349"/>
      <c r="J784" s="349"/>
      <c r="K784" s="350"/>
      <c r="L784" s="401" t="s">
        <v>639</v>
      </c>
      <c r="M784" s="402"/>
      <c r="N784" s="402"/>
      <c r="O784" s="402"/>
      <c r="P784" s="402"/>
      <c r="Q784" s="402"/>
      <c r="R784" s="402"/>
      <c r="S784" s="402"/>
      <c r="T784" s="402"/>
      <c r="U784" s="402"/>
      <c r="V784" s="402"/>
      <c r="W784" s="402"/>
      <c r="X784" s="403"/>
      <c r="Y784" s="398">
        <v>2</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t="s">
        <v>636</v>
      </c>
      <c r="H785" s="349"/>
      <c r="I785" s="349"/>
      <c r="J785" s="349"/>
      <c r="K785" s="350"/>
      <c r="L785" s="401" t="s">
        <v>638</v>
      </c>
      <c r="M785" s="402"/>
      <c r="N785" s="402"/>
      <c r="O785" s="402"/>
      <c r="P785" s="402"/>
      <c r="Q785" s="402"/>
      <c r="R785" s="402"/>
      <c r="S785" s="402"/>
      <c r="T785" s="402"/>
      <c r="U785" s="402"/>
      <c r="V785" s="402"/>
      <c r="W785" s="402"/>
      <c r="X785" s="403"/>
      <c r="Y785" s="398">
        <v>3</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20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52.9" customHeight="1" x14ac:dyDescent="0.15">
      <c r="A837" s="404">
        <v>1</v>
      </c>
      <c r="B837" s="404">
        <v>1</v>
      </c>
      <c r="C837" s="418" t="s">
        <v>611</v>
      </c>
      <c r="D837" s="418"/>
      <c r="E837" s="418"/>
      <c r="F837" s="418"/>
      <c r="G837" s="418"/>
      <c r="H837" s="418"/>
      <c r="I837" s="418"/>
      <c r="J837" s="419">
        <v>9010001027297</v>
      </c>
      <c r="K837" s="420"/>
      <c r="L837" s="420"/>
      <c r="M837" s="420"/>
      <c r="N837" s="420"/>
      <c r="O837" s="420"/>
      <c r="P837" s="425" t="s">
        <v>626</v>
      </c>
      <c r="Q837" s="317"/>
      <c r="R837" s="317"/>
      <c r="S837" s="317"/>
      <c r="T837" s="317"/>
      <c r="U837" s="317"/>
      <c r="V837" s="317"/>
      <c r="W837" s="317"/>
      <c r="X837" s="317"/>
      <c r="Y837" s="318">
        <v>20</v>
      </c>
      <c r="Z837" s="319"/>
      <c r="AA837" s="319"/>
      <c r="AB837" s="320"/>
      <c r="AC837" s="328" t="s">
        <v>612</v>
      </c>
      <c r="AD837" s="423"/>
      <c r="AE837" s="423"/>
      <c r="AF837" s="423"/>
      <c r="AG837" s="423"/>
      <c r="AH837" s="421">
        <v>1</v>
      </c>
      <c r="AI837" s="422"/>
      <c r="AJ837" s="422"/>
      <c r="AK837" s="422"/>
      <c r="AL837" s="325">
        <v>99</v>
      </c>
      <c r="AM837" s="326"/>
      <c r="AN837" s="326"/>
      <c r="AO837" s="327"/>
      <c r="AP837" s="321"/>
      <c r="AQ837" s="321"/>
      <c r="AR837" s="321"/>
      <c r="AS837" s="321"/>
      <c r="AT837" s="321"/>
      <c r="AU837" s="321"/>
      <c r="AV837" s="321"/>
      <c r="AW837" s="321"/>
      <c r="AX837" s="321"/>
    </row>
    <row r="838" spans="1:50" ht="52.9"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642</v>
      </c>
      <c r="F1102" s="892"/>
      <c r="G1102" s="892"/>
      <c r="H1102" s="892"/>
      <c r="I1102" s="892"/>
      <c r="J1102" s="419" t="s">
        <v>642</v>
      </c>
      <c r="K1102" s="420"/>
      <c r="L1102" s="420"/>
      <c r="M1102" s="420"/>
      <c r="N1102" s="420"/>
      <c r="O1102" s="420"/>
      <c r="P1102" s="425" t="s">
        <v>642</v>
      </c>
      <c r="Q1102" s="317"/>
      <c r="R1102" s="317"/>
      <c r="S1102" s="317"/>
      <c r="T1102" s="317"/>
      <c r="U1102" s="317"/>
      <c r="V1102" s="317"/>
      <c r="W1102" s="317"/>
      <c r="X1102" s="317"/>
      <c r="Y1102" s="318" t="s">
        <v>643</v>
      </c>
      <c r="Z1102" s="319"/>
      <c r="AA1102" s="319"/>
      <c r="AB1102" s="320"/>
      <c r="AC1102" s="322"/>
      <c r="AD1102" s="322"/>
      <c r="AE1102" s="322"/>
      <c r="AF1102" s="322"/>
      <c r="AG1102" s="322"/>
      <c r="AH1102" s="323" t="s">
        <v>644</v>
      </c>
      <c r="AI1102" s="324"/>
      <c r="AJ1102" s="324"/>
      <c r="AK1102" s="324"/>
      <c r="AL1102" s="325" t="s">
        <v>642</v>
      </c>
      <c r="AM1102" s="326"/>
      <c r="AN1102" s="326"/>
      <c r="AO1102" s="327"/>
      <c r="AP1102" s="321" t="s">
        <v>642</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3" manualBreakCount="3">
    <brk id="129" max="49" man="1"/>
    <brk id="699"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上野 広基</cp:lastModifiedBy>
  <cp:lastPrinted>2019-05-24T08:21:09Z</cp:lastPrinted>
  <dcterms:created xsi:type="dcterms:W3CDTF">2012-03-13T00:50:25Z</dcterms:created>
  <dcterms:modified xsi:type="dcterms:W3CDTF">2019-08-22T05:46:11Z</dcterms:modified>
</cp:coreProperties>
</file>