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国立公園課\03企画係\★行政事業レビュー\H31\04 最終公表版作成\②企画Ｌ→各Ｌ\"/>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<sst xmlns="http://schemas.openxmlformats.org/spreadsheetml/2006/main" count="2234" uniqueCount="604">
  <si>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</si>
  <si>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</si>
  <si>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</si>
  <si>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</si>
  <si>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</si>
  <si>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</si>
  <si>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</si>
  <si>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</si>
  <si>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</si>
  <si>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</si>
  <si>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</si>
  <si>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</si>
  <si>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</si>
  <si>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</si>
  <si>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</si>
  <si>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</si>
  <si>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</si>
  <si>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</si>
  <si>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</si>
  <si>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</si>
  <si>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</si>
  <si>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</si>
  <si>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</si>
  <si>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</si>
  <si>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</si>
  <si>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</si>
  <si>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</si>
  <si>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</si>
  <si>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</si>
  <si>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</si>
  <si>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</si>
  <si>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</si>
  <si>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</si>
  <si>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</si>
  <si>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</si>
  <si>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</si>
  <si>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</si>
  <si>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</si>
  <si>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</si>
  <si>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</si>
  <si>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</si>
  <si>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</si>
  <si>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</si>
  <si>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</si>
  <si>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</si>
  <si>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</si>
  <si>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</si>
  <si>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</si>
  <si>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</si>
  <si>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</si>
  <si>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</si>
  <si>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</si>
  <si>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</si>
  <si>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</si>
  <si>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</si>
  <si>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</si>
  <si>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</si>
  <si>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</si>
  <si>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</si>
  <si>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</si>
  <si>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</si>
  <si>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</si>
  <si>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</si>
  <si>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</si>
  <si>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</si>
  <si>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</si>
  <si>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</si>
  <si>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</si>
  <si>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</si>
  <si>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</si>
  <si>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</si>
  <si>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</si>
  <si>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</si>
  <si>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</si>
  <si>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</si>
  <si>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</si>
  <si>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</si>
  <si>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</si>
  <si>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</si>
  <si>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</si>
  <si>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</si>
  <si>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</si>
  <si>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</si>
  <si>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</si>
  <si>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</si>
  <si>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</si>
  <si>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</si>
  <si>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</si>
  <si>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</si>
  <si>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</si>
  <si>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</si>
  <si>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</si>
  <si>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</si>
  <si>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</si>
  <si>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</si>
  <si>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</si>
  <si>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</si>
  <si>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</si>
  <si>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</si>
  <si>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</si>
  <si>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</si>
  <si>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</si>
  <si>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</si>
  <si>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</si>
  <si>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</si>
  <si>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</si>
  <si>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</si>
  <si>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</si>
  <si>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</si>
  <si>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</si>
  <si>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</si>
  <si>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</si>
  <si>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</si>
  <si>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</si>
  <si>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</si>
  <si>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</si>
  <si>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</si>
  <si>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</si>
  <si>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</si>
  <si>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</si>
  <si>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</si>
  <si>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</si>
  <si>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</si>
  <si>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</si>
  <si>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</si>
  <si>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</si>
  <si>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</si>
  <si>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</si>
  <si>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</si>
  <si>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</si>
  <si>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</si>
  <si>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</si>
  <si>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</si>
  <si>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</si>
  <si>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</si>
  <si>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</si>
  <si>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</si>
  <si>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</si>
  <si>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</si>
  <si>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</si>
  <si>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</si>
  <si>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</si>
  <si>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</si>
  <si>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</si>
  <si>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</si>
  <si>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</si>
  <si>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</si>
  <si>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</si>
  <si>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</si>
  <si>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</si>
  <si>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</si>
  <si>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</si>
  <si>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</si>
  <si>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</si>
  <si>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</si>
  <si>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</si>
  <si>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</si>
  <si>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</si>
  <si>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</si>
  <si>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</si>
  <si>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</si>
  <si>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</si>
  <si>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</si>
  <si>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</si>
  <si>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</si>
  <si>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</si>
  <si>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</si>
  <si>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</si>
  <si>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</si>
  <si>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</si>
  <si>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</si>
  <si>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</si>
  <si>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</si>
  <si>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</si>
  <si>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</si>
  <si>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</si>
  <si>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</si>
  <si>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</si>
  <si>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</si>
  <si>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</si>
  <si>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</si>
  <si>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</si>
  <si>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</si>
  <si>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</si>
  <si>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</si>
  <si>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</si>
  <si>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</si>
  <si>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</si>
  <si>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</si>
  <si>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</si>
  <si>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</si>
  <si>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</si>
  <si>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</si>
  <si>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</si>
  <si>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</si>
  <si>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</si>
  <si>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</si>
  <si>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</si>
  <si>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</si>
  <si>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</si>
  <si>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</si>
  <si>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</si>
  <si>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</si>
  <si>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</si>
  <si>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</si>
  <si>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</si>
  <si>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</si>
  <si>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</si>
  <si>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</si>
  <si>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</si>
  <si>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</si>
  <si>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</si>
  <si>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</si>
  <si>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</si>
  <si>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</si>
  <si>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</si>
  <si>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</si>
  <si>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</si>
  <si>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</si>
  <si>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</si>
  <si>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</si>
  <si>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</si>
  <si>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</si>
  <si>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</si>
  <si>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</si>
  <si>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</si>
  <si>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</si>
  <si>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</si>
  <si>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</si>
  <si>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</si>
  <si>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</si>
  <si>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</si>
  <si>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</si>
  <si>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</si>
  <si>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</si>
  <si>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</si>
  <si>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</si>
  <si>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</si>
  <si>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</si>
  <si>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</si>
  <si>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</si>
  <si>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</si>
  <si>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</si>
  <si>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</si>
  <si>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</si>
  <si>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</si>
  <si>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</si>
  <si>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</si>
  <si>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</si>
  <si>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</si>
  <si>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</si>
  <si>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</si>
  <si>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</si>
  <si>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</si>
  <si>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</si>
  <si>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</si>
  <si>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</si>
  <si>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</si>
  <si>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</si>
  <si>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</si>
  <si>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</si>
  <si>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</si>
  <si>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</si>
  <si>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</si>
  <si>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</si>
  <si>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</si>
  <si>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</si>
  <si>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</si>
  <si>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</si>
  <si>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</si>
  <si>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</si>
  <si>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</si>
  <si>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</si>
  <si>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</si>
  <si>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</si>
  <si>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</si>
  <si>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</si>
  <si>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</si>
  <si>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</si>
  <si>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</si>
  <si>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</si>
  <si>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</si>
  <si>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</si>
  <si>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</si>
  <si>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</si>
  <si>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</si>
  <si>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</si>
  <si>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</si>
  <si>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</si>
  <si>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</si>
  <si>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</si>
  <si>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</si>
  <si>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</si>
  <si>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</si>
  <si>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</si>
  <si>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</si>
  <si>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</si>
  <si>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</si>
  <si>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</si>
  <si>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</si>
  <si>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</si>
  <si>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</si>
  <si>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</si>
  <si>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</si>
  <si>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</si>
  <si>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</si>
  <si>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</si>
  <si>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</si>
  <si>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</si>
  <si>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</si>
  <si>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</si>
  <si>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</si>
  <si>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</si>
  <si>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</si>
  <si>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</si>
  <si>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</si>
  <si>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</si>
  <si>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</si>
  <si>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</si>
  <si>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</si>
  <si>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</si>
  <si>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</si>
  <si>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</si>
  <si>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</si>
  <si>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</si>
  <si>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</si>
  <si>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</si>
  <si>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</si>
  <si>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</si>
  <si>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</si>
  <si>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</si>
  <si>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</si>
  <si>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</si>
  <si>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</si>
  <si>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</si>
  <si>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</si>
  <si>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</si>
  <si>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</si>
  <si>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</si>
  <si>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</si>
  <si>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</si>
  <si>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</si>
  <si>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</si>
  <si>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</si>
  <si>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</si>
  <si>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</si>
  <si>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</si>
  <si>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</si>
  <si>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</si>
  <si>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</si>
  <si>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</si>
  <si>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</si>
  <si>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</si>
  <si>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</si>
  <si>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</si>
  <si>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</si>
  <si>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</si>
  <si>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</si>
  <si>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</si>
  <si>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</si>
  <si>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</si>
  <si>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</si>
  <si>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</si>
  <si>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</si>
  <si>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</si>
  <si>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</si>
  <si>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</si>
  <si>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</si>
  <si>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</si>
  <si>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</si>
  <si>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</si>
  <si>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</si>
  <si>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</si>
  <si>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</si>
  <si>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</si>
  <si>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</si>
  <si>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</si>
  <si>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</si>
  <si>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</si>
  <si>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</si>
  <si>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</si>
  <si>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</si>
  <si>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</si>
  <si>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</si>
  <si>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</si>
  <si>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</si>
  <si>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</si>
  <si>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</si>
  <si>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</si>
  <si>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</si>
  <si>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</si>
  <si>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</si>
  <si>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</si>
  <si>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</si>
  <si>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</si>
  <si>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</si>
  <si>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</si>
  <si>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</si>
  <si>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</si>
  <si>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</si>
  <si>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</si>
  <si>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</si>
  <si>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</si>
  <si>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</si>
  <si>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</si>
  <si>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</si>
  <si>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</si>
  <si>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</si>
  <si>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</si>
  <si>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</si>
  <si>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</si>
  <si>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</si>
  <si>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</si>
  <si>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</si>
  <si>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</si>
  <si>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</si>
  <si>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</si>
  <si>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</si>
  <si>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</si>
  <si>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</si>
  <si>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</si>
  <si>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</si>
  <si>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</si>
  <si>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</si>
  <si>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</si>
  <si>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</si>
  <si>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</si>
  <si>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</si>
  <si>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</si>
  <si>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</si>
  <si>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</si>
  <si>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</si>
  <si>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</si>
  <si>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</si>
  <si>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</si>
  <si>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</si>
  <si>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</si>
  <si>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</si>
  <si>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</si>
  <si>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</si>
  <si>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</si>
  <si>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</si>
  <si>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</si>
  <si>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</si>
  <si>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</si>
  <si>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</si>
  <si>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</si>
  <si>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</si>
  <si>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</si>
  <si>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</si>
  <si>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</si>
  <si>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</si>
  <si>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</si>
  <si>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</si>
  <si>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</si>
  <si>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</si>
  <si>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</si>
  <si>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</si>
  <si>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</si>
  <si>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</si>
  <si>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</si>
  <si>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</si>
  <si>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</si>
  <si>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</si>
  <si>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</si>
  <si>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</si>
  <si>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</si>
  <si>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</si>
  <si>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</si>
  <si>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</si>
  <si>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</si>
  <si>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</si>
  <si>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</si>
  <si>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</si>
  <si>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</si>
  <si>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</si>
  <si>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</si>
  <si>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</si>
  <si>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</si>
  <si>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</si>
  <si>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環境省</t>
    <rPh sb="0" eb="3">
      <t>カンキョウショウ</t>
    </rPh>
    <phoneticPr fontId="5"/>
  </si>
  <si>
    <t>日光国立公園「那須平成の森」管理運営体制構築事業</t>
    <phoneticPr fontId="5"/>
  </si>
  <si>
    <t>平成２３年度</t>
    <rPh sb="0" eb="2">
      <t>ヘイセイ</t>
    </rPh>
    <rPh sb="4" eb="5">
      <t>ネン</t>
    </rPh>
    <rPh sb="5" eb="6">
      <t>ド</t>
    </rPh>
    <phoneticPr fontId="5"/>
  </si>
  <si>
    <t>終了予定なし</t>
    <rPh sb="0" eb="2">
      <t>シュウリョウ</t>
    </rPh>
    <rPh sb="2" eb="4">
      <t>ヨテイ</t>
    </rPh>
    <phoneticPr fontId="5"/>
  </si>
  <si>
    <t>自然環境局</t>
    <rPh sb="0" eb="2">
      <t>シゼン</t>
    </rPh>
    <rPh sb="2" eb="5">
      <t>カンキョウキョク</t>
    </rPh>
    <phoneticPr fontId="5"/>
  </si>
  <si>
    <t>国立公園課</t>
    <rPh sb="0" eb="2">
      <t>コクリツ</t>
    </rPh>
    <rPh sb="2" eb="5">
      <t>コウエンカ</t>
    </rPh>
    <phoneticPr fontId="5"/>
  </si>
  <si>
    <t>○</t>
  </si>
  <si>
    <t>自然公園法第１条、第３条等</t>
    <phoneticPr fontId="5"/>
  </si>
  <si>
    <t>生物多様性国家戦略2012-2020</t>
    <phoneticPr fontId="5"/>
  </si>
  <si>
    <t>平成23年5月に供用開始（開園）した旧那須御用邸地である「那須平成の森」にふさわしい、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ことを目的とする。</t>
    <phoneticPr fontId="5"/>
  </si>
  <si>
    <t>平成23年5月の一般供用後の変化を継続的にモニタリングするとともに、有識者会議を開催し、自然環境の保全や利用のあり方、モニタリングの体制構築について検討を行う。また、那須平成の森フィールドセンターや那須高原ビジターセンターを拠点として、ガイドツアーや自然体験プログラムの実施、施設内展示、解説等を行うことにより、国民に対して、所管換の趣旨に沿った利用環境を国民に提供する。</t>
    <phoneticPr fontId="5"/>
  </si>
  <si>
    <t>-</t>
    <phoneticPr fontId="5"/>
  </si>
  <si>
    <t>-</t>
    <phoneticPr fontId="5"/>
  </si>
  <si>
    <t>-</t>
    <phoneticPr fontId="5"/>
  </si>
  <si>
    <t>環境保全調査費</t>
    <rPh sb="0" eb="2">
      <t>カンキョウ</t>
    </rPh>
    <rPh sb="2" eb="4">
      <t>ホゼン</t>
    </rPh>
    <rPh sb="4" eb="7">
      <t>チョウサヒ</t>
    </rPh>
    <phoneticPr fontId="5"/>
  </si>
  <si>
    <t>那須平成の森ガイドウォーク参加者アンケートの満足度　７段階評価の上位２評価の合計が１００％以上とする。</t>
    <phoneticPr fontId="5"/>
  </si>
  <si>
    <t>那須平成の森ガイドウォーク参加者アンケート</t>
    <phoneticPr fontId="5"/>
  </si>
  <si>
    <t>人</t>
    <rPh sb="0" eb="1">
      <t>ニン</t>
    </rPh>
    <phoneticPr fontId="5"/>
  </si>
  <si>
    <t>・各年度の執行額を「ｘ」、ミニガイド・ガイドウォークの参加人数を「y」とし、参加者一人を満足させるためのコスト「ｘ/y」を算出する。　　　　　　　　　　　　　　</t>
    <phoneticPr fontId="5"/>
  </si>
  <si>
    <t>百万円/人</t>
    <rPh sb="0" eb="3">
      <t>ヒャクマンエン</t>
    </rPh>
    <rPh sb="4" eb="5">
      <t>ニン</t>
    </rPh>
    <phoneticPr fontId="5"/>
  </si>
  <si>
    <t>円</t>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</si>
  <si>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</si>
  <si>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保護区の管理状況</t>
    <phoneticPr fontId="5"/>
  </si>
  <si>
    <t>保護区の適切な保護・管理</t>
    <phoneticPr fontId="5"/>
  </si>
  <si>
    <t>－</t>
    <phoneticPr fontId="5"/>
  </si>
  <si>
    <t>国民が自然を体験し、自然を学び、自然と人間の共生の在り方を学ぶための利用環境を確保するとともに、多様な生物種が確認される豊かな自然を引き続き保全し、国民が自然に直接ふれあえる場として活用するための体制を構築する。</t>
    <phoneticPr fontId="5"/>
  </si>
  <si>
    <t>多様な生物種が確認される豊かな自然を保全し、国民が自然に直接ふれあえる場として活用するための体制を構築するなど、施策の達成に寄与する取り組みを行っている。</t>
    <phoneticPr fontId="5"/>
  </si>
  <si>
    <t>豊かな自然の中で国民が自然を体験し、自然と人間の共生のあり方を学ぶための場所にふさわしい利用環境を環境省において確保・維持していくことで、自然との共生の推進に資することに寄与する。</t>
    <phoneticPr fontId="5"/>
  </si>
  <si>
    <t>市場化テストにより、官民競争入札等監理委員会等の指摘を踏まえながら、利用者アンケート等を通じ、国民や社会のニーズを汲み上げている。</t>
    <phoneticPr fontId="5"/>
  </si>
  <si>
    <t>「その豊かな自然を維持しつつ、国民が自然に直接ふれあえる場として、御用邸用地の一部を活用してはどうか」との天皇陛下のお考えを受けて、宮内庁から環境省に所管換された趣旨に沿い、自然環境モニタリングと自然体験活動を合わせて行うものであり、適切かつ優先度が高い。</t>
    <phoneticPr fontId="5"/>
  </si>
  <si>
    <t>市場化テストにより、官民競争入札等監理委員会に承認された入札実施要項に基づき、総合評価方式により実施するものであり、妥当である。</t>
    <phoneticPr fontId="5"/>
  </si>
  <si>
    <t>無</t>
  </si>
  <si>
    <t>‐</t>
  </si>
  <si>
    <t>-</t>
    <phoneticPr fontId="5"/>
  </si>
  <si>
    <t>自然環境モニタリングと自然体験活動に必要な経費に限定されている。</t>
    <phoneticPr fontId="5"/>
  </si>
  <si>
    <t>－</t>
    <phoneticPr fontId="5"/>
  </si>
  <si>
    <t>那須平成の森の自然環境を網羅的かつ綿密にモニタリングするため、職員実行やボランティアを活用することでコスト削減を行っている。</t>
    <phoneticPr fontId="5"/>
  </si>
  <si>
    <t>アンケート集計中ではあるが、H28年度までの結果においては満足度は安定して高く、かつ徐々ではあるが年々上昇していることから、順当である。</t>
    <rPh sb="5" eb="8">
      <t>シュウケイチュウ</t>
    </rPh>
    <rPh sb="17" eb="19">
      <t>ネンド</t>
    </rPh>
    <rPh sb="42" eb="44">
      <t>ジョジョ</t>
    </rPh>
    <phoneticPr fontId="5"/>
  </si>
  <si>
    <t>地域の関係者との協議のもと、もっとも効果的かつ低コストな方法が採用されている。</t>
    <phoneticPr fontId="5"/>
  </si>
  <si>
    <t>見込みを上回ったものとなっている。</t>
    <phoneticPr fontId="5"/>
  </si>
  <si>
    <t>モニタリング結果は自然解説に活用され、より満足度の高く、かつ自然環境への影響を抑えたプログラムの実施につながっている。</t>
    <phoneticPr fontId="5"/>
  </si>
  <si>
    <t>-</t>
    <phoneticPr fontId="5"/>
  </si>
  <si>
    <t>日光国立公園「那須平成の森」は、「その豊かな自然を維持しつつ、国民が自然に直接ふれあえる場として、那須御用邸用地の一部を活用してはどうか」という天皇陛下のお考えを受けて、平成２０年３月に宮内庁から環境省に所管換えされたものである。
那須平成の森は、日光国立公園特別地域内にあり、国としての豊かな自然・景観を保全していくことが必要であるとともに、所管換えの趣旨に沿い、国民が自然を体験し、自然を学び、自然と人間の共生のあり方を学ぶための場所にふさわしい利用環境を環境省において確保・維持していくことが必要である。</t>
    <rPh sb="104" eb="105">
      <t>カ</t>
    </rPh>
    <phoneticPr fontId="5"/>
  </si>
  <si>
    <t>新23-011</t>
    <rPh sb="0" eb="1">
      <t>シン</t>
    </rPh>
    <phoneticPr fontId="5"/>
  </si>
  <si>
    <t>180</t>
    <phoneticPr fontId="5"/>
  </si>
  <si>
    <t>214</t>
    <phoneticPr fontId="5"/>
  </si>
  <si>
    <t>207</t>
    <phoneticPr fontId="5"/>
  </si>
  <si>
    <t>206</t>
    <phoneticPr fontId="5"/>
  </si>
  <si>
    <t>196</t>
    <phoneticPr fontId="5"/>
  </si>
  <si>
    <t>215</t>
    <phoneticPr fontId="5"/>
  </si>
  <si>
    <t>-</t>
  </si>
  <si>
    <t>-</t>
    <phoneticPr fontId="5"/>
  </si>
  <si>
    <t>-</t>
    <phoneticPr fontId="5"/>
  </si>
  <si>
    <t>-</t>
    <phoneticPr fontId="5"/>
  </si>
  <si>
    <t>-</t>
    <phoneticPr fontId="5"/>
  </si>
  <si>
    <t>-</t>
    <phoneticPr fontId="5"/>
  </si>
  <si>
    <t>-</t>
    <phoneticPr fontId="5"/>
  </si>
  <si>
    <t>-</t>
    <phoneticPr fontId="5"/>
  </si>
  <si>
    <t>-</t>
    <phoneticPr fontId="5"/>
  </si>
  <si>
    <t>H27・28年度と那須平成の森全体の利用者数が徐々に増加傾向にあることから、ガイドウォーク参加者数も多少ではあるが増加傾向に有りコストも徐々に下がってきているが、今後も適切な管理の上で利用の増進を図り、コストを下げてまいりたい。</t>
    <rPh sb="6" eb="8">
      <t>ネンド</t>
    </rPh>
    <rPh sb="23" eb="25">
      <t>ジョジョ</t>
    </rPh>
    <rPh sb="26" eb="28">
      <t>ゾウカ</t>
    </rPh>
    <rPh sb="28" eb="30">
      <t>ケイコウ</t>
    </rPh>
    <rPh sb="50" eb="52">
      <t>タショウ</t>
    </rPh>
    <rPh sb="57" eb="59">
      <t>ゾウカ</t>
    </rPh>
    <rPh sb="59" eb="61">
      <t>ケイコウ</t>
    </rPh>
    <rPh sb="62" eb="63">
      <t>ア</t>
    </rPh>
    <rPh sb="68" eb="70">
      <t>ジョジョ</t>
    </rPh>
    <rPh sb="71" eb="72">
      <t>サ</t>
    </rPh>
    <rPh sb="81" eb="83">
      <t>コンゴ</t>
    </rPh>
    <phoneticPr fontId="5"/>
  </si>
  <si>
    <t>A.関東地方環境事務所</t>
    <rPh sb="2" eb="4">
      <t>カントウ</t>
    </rPh>
    <rPh sb="4" eb="6">
      <t>チホウ</t>
    </rPh>
    <rPh sb="6" eb="8">
      <t>カンキョウ</t>
    </rPh>
    <rPh sb="8" eb="11">
      <t>ジムショ</t>
    </rPh>
    <phoneticPr fontId="5"/>
  </si>
  <si>
    <t>B.公益財団法人キープ協会</t>
    <rPh sb="2" eb="4">
      <t>コウエキ</t>
    </rPh>
    <rPh sb="4" eb="6">
      <t>ザイダン</t>
    </rPh>
    <rPh sb="6" eb="8">
      <t>ホウジン</t>
    </rPh>
    <rPh sb="11" eb="13">
      <t>キョウカイ</t>
    </rPh>
    <phoneticPr fontId="5"/>
  </si>
  <si>
    <t>アンケート結果による満足度</t>
    <phoneticPr fontId="5"/>
  </si>
  <si>
    <t>33/7,983</t>
    <phoneticPr fontId="5"/>
  </si>
  <si>
    <t>32/6,495</t>
    <phoneticPr fontId="5"/>
  </si>
  <si>
    <t>34/5,609</t>
    <phoneticPr fontId="5"/>
  </si>
  <si>
    <t>34/4,800</t>
    <phoneticPr fontId="5"/>
  </si>
  <si>
    <t>ミニガイド・ガイドウォークの参加人数（合計）　</t>
    <rPh sb="14" eb="16">
      <t>サンカ</t>
    </rPh>
    <rPh sb="16" eb="18">
      <t>ニンズウ</t>
    </rPh>
    <rPh sb="19" eb="21">
      <t>ゴウケイ</t>
    </rPh>
    <phoneticPr fontId="5"/>
  </si>
  <si>
    <t>「那須平成の森」は、環境省所管地であるとともに、都心からも近く、年間７万人を超える多くの利用者が訪れていることから、国立公園のモデル的なあり方として国が優先的に責任をもって管理運営していくことが必要である。</t>
    <phoneticPr fontId="5"/>
  </si>
  <si>
    <t>平成２３年５月の開園以来、毎年７万人を超える多くの国民が来園している状況を鑑み、国として自然環境を引き続き保全し、国民が自然に直接ふれあえる場を今後も提供していくことが重要。</t>
    <phoneticPr fontId="5"/>
  </si>
  <si>
    <t>-</t>
    <phoneticPr fontId="5"/>
  </si>
  <si>
    <t>-</t>
    <phoneticPr fontId="5"/>
  </si>
  <si>
    <t>-</t>
    <phoneticPr fontId="5"/>
  </si>
  <si>
    <t>公益財団法人キープ協会</t>
    <rPh sb="0" eb="2">
      <t>コウエキ</t>
    </rPh>
    <rPh sb="2" eb="6">
      <t>ザイダンホウジン</t>
    </rPh>
    <rPh sb="9" eb="11">
      <t>キョウカイ</t>
    </rPh>
    <phoneticPr fontId="4"/>
  </si>
  <si>
    <t>株式会社総合環境計画</t>
    <rPh sb="0" eb="4">
      <t>カブシキガイシャ</t>
    </rPh>
    <rPh sb="4" eb="6">
      <t>ソウゴウ</t>
    </rPh>
    <rPh sb="6" eb="8">
      <t>カンキョウ</t>
    </rPh>
    <rPh sb="8" eb="10">
      <t>ケイカク</t>
    </rPh>
    <phoneticPr fontId="4"/>
  </si>
  <si>
    <t>株式会社瑞穂</t>
    <rPh sb="0" eb="4">
      <t>カブシキガイシャ</t>
    </rPh>
    <rPh sb="4" eb="6">
      <t>ミズホ</t>
    </rPh>
    <phoneticPr fontId="4"/>
  </si>
  <si>
    <t>渡邊電気管理事務所</t>
    <rPh sb="0" eb="2">
      <t>ワタナベ</t>
    </rPh>
    <rPh sb="2" eb="4">
      <t>デンキ</t>
    </rPh>
    <rPh sb="4" eb="6">
      <t>カンリ</t>
    </rPh>
    <rPh sb="6" eb="9">
      <t>ジムショ</t>
    </rPh>
    <phoneticPr fontId="4"/>
  </si>
  <si>
    <t>昭和工機株式会社</t>
    <rPh sb="0" eb="2">
      <t>ショウワ</t>
    </rPh>
    <rPh sb="2" eb="4">
      <t>コウキ</t>
    </rPh>
    <rPh sb="4" eb="6">
      <t>カブシキ</t>
    </rPh>
    <rPh sb="6" eb="8">
      <t>ガイシャ</t>
    </rPh>
    <phoneticPr fontId="4"/>
  </si>
  <si>
    <t>株式会社ハイン</t>
    <rPh sb="0" eb="4">
      <t>カブシキガイシャ</t>
    </rPh>
    <phoneticPr fontId="4"/>
  </si>
  <si>
    <t>一般社団法人那須町観光協会</t>
    <rPh sb="0" eb="2">
      <t>イッパン</t>
    </rPh>
    <rPh sb="2" eb="6">
      <t>シャダンホウジン</t>
    </rPh>
    <rPh sb="6" eb="9">
      <t>ナスマチ</t>
    </rPh>
    <rPh sb="9" eb="11">
      <t>カンコウ</t>
    </rPh>
    <rPh sb="11" eb="13">
      <t>キョウカイ</t>
    </rPh>
    <phoneticPr fontId="4"/>
  </si>
  <si>
    <t>株式会社渡部組土木</t>
    <rPh sb="0" eb="4">
      <t>カブシキガイシャ</t>
    </rPh>
    <rPh sb="4" eb="6">
      <t>ワタベ</t>
    </rPh>
    <rPh sb="6" eb="7">
      <t>グミ</t>
    </rPh>
    <rPh sb="7" eb="9">
      <t>ドボク</t>
    </rPh>
    <phoneticPr fontId="4"/>
  </si>
  <si>
    <t>株式会社高久組</t>
    <rPh sb="0" eb="4">
      <t>カブシキガイシャ</t>
    </rPh>
    <rPh sb="4" eb="6">
      <t>タカク</t>
    </rPh>
    <rPh sb="6" eb="7">
      <t>グミ</t>
    </rPh>
    <phoneticPr fontId="4"/>
  </si>
  <si>
    <t>那須平成の森運営管理業務</t>
    <rPh sb="0" eb="2">
      <t>ナス</t>
    </rPh>
    <rPh sb="2" eb="4">
      <t>ヘイセイ</t>
    </rPh>
    <rPh sb="5" eb="6">
      <t>モリ</t>
    </rPh>
    <rPh sb="6" eb="8">
      <t>ウンエイ</t>
    </rPh>
    <rPh sb="8" eb="10">
      <t>カンリ</t>
    </rPh>
    <rPh sb="10" eb="12">
      <t>ギョウム</t>
    </rPh>
    <phoneticPr fontId="4"/>
  </si>
  <si>
    <t>委員会開催補助</t>
  </si>
  <si>
    <t>那須平成の森モニタリング等調査及び総括業務</t>
    <rPh sb="0" eb="2">
      <t>ナス</t>
    </rPh>
    <rPh sb="2" eb="4">
      <t>ヘイセイ</t>
    </rPh>
    <rPh sb="5" eb="6">
      <t>モリ</t>
    </rPh>
    <rPh sb="12" eb="13">
      <t>トウ</t>
    </rPh>
    <rPh sb="13" eb="15">
      <t>チョウサ</t>
    </rPh>
    <rPh sb="15" eb="16">
      <t>オヨ</t>
    </rPh>
    <rPh sb="17" eb="19">
      <t>ソウカツ</t>
    </rPh>
    <rPh sb="19" eb="21">
      <t>ギョウム</t>
    </rPh>
    <phoneticPr fontId="4"/>
  </si>
  <si>
    <t>那須平成の森駐車場整理業務</t>
    <rPh sb="0" eb="2">
      <t>ナス</t>
    </rPh>
    <rPh sb="2" eb="4">
      <t>ヘイセイ</t>
    </rPh>
    <rPh sb="5" eb="6">
      <t>モリ</t>
    </rPh>
    <rPh sb="6" eb="9">
      <t>チュウシャジョウ</t>
    </rPh>
    <rPh sb="9" eb="11">
      <t>セイリ</t>
    </rPh>
    <rPh sb="11" eb="13">
      <t>ギョウム</t>
    </rPh>
    <phoneticPr fontId="4"/>
  </si>
  <si>
    <t>那須高原ビジターセンター等自家用電気工作物保安管理業務</t>
    <rPh sb="0" eb="2">
      <t>ナス</t>
    </rPh>
    <rPh sb="2" eb="4">
      <t>コウゲン</t>
    </rPh>
    <rPh sb="12" eb="13">
      <t>トウ</t>
    </rPh>
    <rPh sb="13" eb="16">
      <t>ジカヨウ</t>
    </rPh>
    <rPh sb="16" eb="18">
      <t>デンキ</t>
    </rPh>
    <rPh sb="18" eb="21">
      <t>コウサクブツ</t>
    </rPh>
    <rPh sb="21" eb="23">
      <t>ホアン</t>
    </rPh>
    <rPh sb="23" eb="25">
      <t>カンリ</t>
    </rPh>
    <rPh sb="25" eb="27">
      <t>ギョウム</t>
    </rPh>
    <phoneticPr fontId="4"/>
  </si>
  <si>
    <t>那須平成の森フィールドセンター飲料水ろ過装置保守点検業務</t>
    <rPh sb="0" eb="2">
      <t>ナス</t>
    </rPh>
    <rPh sb="2" eb="4">
      <t>ヘイセイ</t>
    </rPh>
    <rPh sb="5" eb="6">
      <t>モリ</t>
    </rPh>
    <rPh sb="15" eb="18">
      <t>インリョウスイ</t>
    </rPh>
    <rPh sb="19" eb="20">
      <t>カ</t>
    </rPh>
    <rPh sb="20" eb="22">
      <t>ソウチ</t>
    </rPh>
    <rPh sb="22" eb="24">
      <t>ホシュ</t>
    </rPh>
    <rPh sb="24" eb="26">
      <t>テンケン</t>
    </rPh>
    <rPh sb="26" eb="28">
      <t>ギョウム</t>
    </rPh>
    <phoneticPr fontId="4"/>
  </si>
  <si>
    <t>那須高原ビジターセンターエレベーター保守点検業務</t>
    <rPh sb="0" eb="2">
      <t>ナス</t>
    </rPh>
    <rPh sb="2" eb="4">
      <t>コウゲン</t>
    </rPh>
    <rPh sb="18" eb="20">
      <t>ホシュ</t>
    </rPh>
    <rPh sb="20" eb="22">
      <t>テンケン</t>
    </rPh>
    <rPh sb="22" eb="24">
      <t>ギョウム</t>
    </rPh>
    <phoneticPr fontId="4"/>
  </si>
  <si>
    <t>季節運行バス便負担金</t>
    <rPh sb="0" eb="2">
      <t>キセツ</t>
    </rPh>
    <rPh sb="2" eb="4">
      <t>ウンコウ</t>
    </rPh>
    <rPh sb="6" eb="7">
      <t>ビン</t>
    </rPh>
    <rPh sb="7" eb="10">
      <t>フタンキン</t>
    </rPh>
    <phoneticPr fontId="4"/>
  </si>
  <si>
    <t>那須高原集団施設地区内駐車場車止め修繕業務</t>
    <rPh sb="0" eb="2">
      <t>ナス</t>
    </rPh>
    <rPh sb="2" eb="4">
      <t>コウゲン</t>
    </rPh>
    <rPh sb="4" eb="6">
      <t>シュウダン</t>
    </rPh>
    <rPh sb="6" eb="8">
      <t>シセツ</t>
    </rPh>
    <rPh sb="8" eb="11">
      <t>チクナイ</t>
    </rPh>
    <rPh sb="11" eb="14">
      <t>チュウシャジョウ</t>
    </rPh>
    <rPh sb="14" eb="16">
      <t>クルマド</t>
    </rPh>
    <rPh sb="17" eb="19">
      <t>シュウゼン</t>
    </rPh>
    <rPh sb="19" eb="21">
      <t>ギョウム</t>
    </rPh>
    <phoneticPr fontId="4"/>
  </si>
  <si>
    <t>那須平成の森フィールドセンターレクチャールーム扉修繕業務</t>
    <rPh sb="0" eb="4">
      <t>ナスヘイセイ</t>
    </rPh>
    <rPh sb="5" eb="6">
      <t>モリ</t>
    </rPh>
    <rPh sb="23" eb="24">
      <t>トビラ</t>
    </rPh>
    <rPh sb="24" eb="26">
      <t>シュウゼン</t>
    </rPh>
    <rPh sb="26" eb="28">
      <t>ギョウム</t>
    </rPh>
    <phoneticPr fontId="4"/>
  </si>
  <si>
    <t>国庫債務負担行為等</t>
    <rPh sb="0" eb="2">
      <t>コッコ</t>
    </rPh>
    <rPh sb="2" eb="4">
      <t>サイム</t>
    </rPh>
    <rPh sb="4" eb="6">
      <t>フタン</t>
    </rPh>
    <rPh sb="6" eb="8">
      <t>コウイ</t>
    </rPh>
    <rPh sb="8" eb="9">
      <t>トウ</t>
    </rPh>
    <phoneticPr fontId="4"/>
  </si>
  <si>
    <t>随意契約(少額)</t>
    <rPh sb="0" eb="2">
      <t>ズイイ</t>
    </rPh>
    <rPh sb="2" eb="4">
      <t>ケイヤク</t>
    </rPh>
    <rPh sb="5" eb="7">
      <t>ショウガク</t>
    </rPh>
    <phoneticPr fontId="4"/>
  </si>
  <si>
    <t>一般競争契約(最低価格)</t>
    <rPh sb="0" eb="2">
      <t>イッパン</t>
    </rPh>
    <rPh sb="2" eb="4">
      <t>キョウソウ</t>
    </rPh>
    <rPh sb="4" eb="6">
      <t>ケイヤク</t>
    </rPh>
    <rPh sb="7" eb="9">
      <t>サイテイ</t>
    </rPh>
    <rPh sb="9" eb="11">
      <t>カカク</t>
    </rPh>
    <phoneticPr fontId="4"/>
  </si>
  <si>
    <t>－</t>
  </si>
  <si>
    <t>B</t>
  </si>
  <si>
    <t>一般競争契約（総合評価）</t>
    <rPh sb="0" eb="2">
      <t>イッパン</t>
    </rPh>
    <rPh sb="2" eb="4">
      <t>キョウソウ</t>
    </rPh>
    <rPh sb="4" eb="6">
      <t>ケイヤク</t>
    </rPh>
    <rPh sb="7" eb="9">
      <t>ソウゴウ</t>
    </rPh>
    <rPh sb="9" eb="11">
      <t>ヒョウカ</t>
    </rPh>
    <phoneticPr fontId="4"/>
  </si>
  <si>
    <t>関東地方環境事務所</t>
    <rPh sb="0" eb="2">
      <t>カントウ</t>
    </rPh>
    <rPh sb="2" eb="4">
      <t>チホウ</t>
    </rPh>
    <rPh sb="4" eb="6">
      <t>カンキョウ</t>
    </rPh>
    <rPh sb="6" eb="9">
      <t>ジムショ</t>
    </rPh>
    <phoneticPr fontId="5"/>
  </si>
  <si>
    <t>-</t>
    <phoneticPr fontId="5"/>
  </si>
  <si>
    <t>-</t>
    <phoneticPr fontId="5"/>
  </si>
  <si>
    <t>-</t>
    <phoneticPr fontId="5"/>
  </si>
  <si>
    <t>-</t>
    <phoneticPr fontId="5"/>
  </si>
  <si>
    <t>-</t>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</si>
  <si>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</si>
  <si>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</si>
  <si>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</si>
  <si>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</si>
  <si>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会議費</t>
    <rPh sb="0" eb="3">
      <t>カイギヒ</t>
    </rPh>
    <phoneticPr fontId="5"/>
  </si>
  <si>
    <t>消耗品費</t>
    <rPh sb="0" eb="2">
      <t>ショウモウ</t>
    </rPh>
    <rPh sb="2" eb="3">
      <t>ヒン</t>
    </rPh>
    <rPh sb="3" eb="4">
      <t>ヒ</t>
    </rPh>
    <phoneticPr fontId="5"/>
  </si>
  <si>
    <t>その他</t>
    <rPh sb="2" eb="3">
      <t>タ</t>
    </rPh>
    <phoneticPr fontId="5"/>
  </si>
  <si>
    <t>一般管理費等</t>
    <rPh sb="0" eb="2">
      <t>イッパン</t>
    </rPh>
    <rPh sb="2" eb="5">
      <t>カンリヒ</t>
    </rPh>
    <rPh sb="5" eb="6">
      <t>トウ</t>
    </rPh>
    <phoneticPr fontId="5"/>
  </si>
  <si>
    <t>賞与、法定福利、福利厚生費</t>
    <rPh sb="0" eb="2">
      <t>ショウヨ</t>
    </rPh>
    <rPh sb="3" eb="5">
      <t>ホウテイ</t>
    </rPh>
    <rPh sb="5" eb="7">
      <t>フクリ</t>
    </rPh>
    <rPh sb="8" eb="10">
      <t>フクリ</t>
    </rPh>
    <rPh sb="10" eb="12">
      <t>コウセイ</t>
    </rPh>
    <rPh sb="12" eb="13">
      <t>ヒ</t>
    </rPh>
    <phoneticPr fontId="5"/>
  </si>
  <si>
    <t>出張旅費、職員通勤費等</t>
    <rPh sb="0" eb="2">
      <t>シュッチョウ</t>
    </rPh>
    <rPh sb="2" eb="4">
      <t>リョヒ</t>
    </rPh>
    <rPh sb="5" eb="7">
      <t>ショクイン</t>
    </rPh>
    <rPh sb="7" eb="9">
      <t>ツウキン</t>
    </rPh>
    <rPh sb="9" eb="10">
      <t>ヒ</t>
    </rPh>
    <rPh sb="10" eb="11">
      <t>トウ</t>
    </rPh>
    <phoneticPr fontId="5"/>
  </si>
  <si>
    <t>広報誌、年度報告書</t>
    <rPh sb="0" eb="3">
      <t>コウホウシ</t>
    </rPh>
    <rPh sb="4" eb="6">
      <t>ネンド</t>
    </rPh>
    <rPh sb="6" eb="9">
      <t>ホウコクショ</t>
    </rPh>
    <phoneticPr fontId="5"/>
  </si>
  <si>
    <t>複合機、印刷機、車両</t>
    <rPh sb="0" eb="3">
      <t>フクゴウキ</t>
    </rPh>
    <rPh sb="4" eb="7">
      <t>インサツキ</t>
    </rPh>
    <rPh sb="8" eb="10">
      <t>シャリョウ</t>
    </rPh>
    <phoneticPr fontId="5"/>
  </si>
  <si>
    <t>茶菓子等</t>
    <rPh sb="0" eb="3">
      <t>チャガシ</t>
    </rPh>
    <rPh sb="3" eb="4">
      <t>ナド</t>
    </rPh>
    <phoneticPr fontId="5"/>
  </si>
  <si>
    <t>事務用消耗品等</t>
    <rPh sb="0" eb="3">
      <t>ジムヨウ</t>
    </rPh>
    <rPh sb="3" eb="5">
      <t>ショウモウ</t>
    </rPh>
    <rPh sb="5" eb="6">
      <t>ヒン</t>
    </rPh>
    <rPh sb="6" eb="7">
      <t>トウ</t>
    </rPh>
    <phoneticPr fontId="5"/>
  </si>
  <si>
    <t>プログラム費等</t>
    <rPh sb="5" eb="6">
      <t>ヒ</t>
    </rPh>
    <rPh sb="6" eb="7">
      <t>ナド</t>
    </rPh>
    <phoneticPr fontId="5"/>
  </si>
  <si>
    <t>そもそも管理運営「体制構築」が政策目的ならば、平成23年からここまで、さらにこれからも、延々と続ける必要はないものと考える。ガイドツアーや自然体験プログラムの実施などの通年の業務委託にコストがかかっているようだが、この費用は受益者（＝利用者）負担の方向で考えるべきではないか。</t>
    <phoneticPr fontId="5"/>
  </si>
  <si>
    <t>外部有識者の所見を踏まえ、政策目的を明確にし、今後の管理運営費用等について受益者負担とする等、今後の方向性について検討すること。</t>
    <phoneticPr fontId="5"/>
  </si>
  <si>
    <t>課長　熊倉基之</t>
    <rPh sb="0" eb="2">
      <t>カチョウ</t>
    </rPh>
    <rPh sb="3" eb="5">
      <t>クマクラ</t>
    </rPh>
    <rPh sb="5" eb="7">
      <t>モトユキ</t>
    </rPh>
    <phoneticPr fontId="5"/>
  </si>
  <si>
    <t>-</t>
    <phoneticPr fontId="5"/>
  </si>
  <si>
    <t>所見を踏まえ、政策目的の明確化や受益者負担の在り方等について、方向性をよく検討して参りたい。</t>
    <rPh sb="0" eb="2">
      <t>ショケン</t>
    </rPh>
    <rPh sb="3" eb="4">
      <t>フ</t>
    </rPh>
    <rPh sb="7" eb="9">
      <t>セイサク</t>
    </rPh>
    <rPh sb="9" eb="11">
      <t>モクテキ</t>
    </rPh>
    <rPh sb="12" eb="15">
      <t>メイカクカ</t>
    </rPh>
    <rPh sb="16" eb="19">
      <t>ジュエキシャ</t>
    </rPh>
    <rPh sb="19" eb="21">
      <t>フタン</t>
    </rPh>
    <rPh sb="22" eb="23">
      <t>ア</t>
    </rPh>
    <rPh sb="24" eb="25">
      <t>カタ</t>
    </rPh>
    <rPh sb="25" eb="26">
      <t>トウ</t>
    </rPh>
    <rPh sb="31" eb="34">
      <t>ホウコウセイ</t>
    </rPh>
    <rPh sb="37" eb="39">
      <t>ケントウ</t>
    </rPh>
    <rPh sb="41" eb="42">
      <t>マイ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</si>
</sst>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110833</xdr:colOff>
      <xdr:row>752</xdr:row>
      <xdr:rowOff>286718</xdr:rowOff>
    </xdr:from>
    <xdr:to>
      <xdr:col>33</xdr:col>
      <xdr:colOff>30614</xdr:colOff>
      <xdr:row>754</xdr:row>
      <xdr:rowOff>180049</xdr:rowOff>
    </xdr:to>
    <xdr:sp macro="" textlink="">
      <xdr:nvSpPr>
        <xdr:cNvPr id="5" name="大かっこ 4"/>
        <xdr:cNvSpPr/>
      </xdr:nvSpPr>
      <xdr:spPr>
        <a:xfrm>
          <a:off x="3713015" y="47974063"/>
          <a:ext cx="2261199" cy="599913"/>
        </a:xfrm>
        <a:prstGeom prst="bracketPair">
          <a:avLst>
            <a:gd name="adj" fmla="val 82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0" rIns="36000" bIns="0" rtlCol="0" anchor="t"/>
        <a:lstStyle/>
        <a:p>
          <a:pPr algn="l"/>
          <a:r>
            <a:rPr kumimoji="1" lang="ja-JP" altLang="en-US" sz="1050">
              <a:solidFill>
                <a:sysClr val="windowText" lastClr="000000"/>
              </a:solidFill>
            </a:rPr>
            <a:t>「那須平成の森」において、自然体験活動プログラムの提供を行う　等</a:t>
          </a:r>
          <a:endParaRPr kumimoji="1" lang="en-US" altLang="ja-JP" sz="1050">
            <a:solidFill>
              <a:sysClr val="windowText" lastClr="000000"/>
            </a:solidFill>
          </a:endParaRPr>
        </a:p>
      </xdr:txBody>
    </xdr:sp>
    <xdr:clientData/>
  </xdr:twoCellAnchor>
  <xdr:twoCellAnchor>
    <xdr:from>
      <xdr:col>22</xdr:col>
      <xdr:colOff>102820</xdr:colOff>
      <xdr:row>742</xdr:row>
      <xdr:rowOff>193957</xdr:rowOff>
    </xdr:from>
    <xdr:to>
      <xdr:col>31</xdr:col>
      <xdr:colOff>100446</xdr:colOff>
      <xdr:row>744</xdr:row>
      <xdr:rowOff>19814</xdr:rowOff>
    </xdr:to>
    <xdr:sp macro="" textlink="">
      <xdr:nvSpPr>
        <xdr:cNvPr id="6" name="正方形/長方形 5"/>
        <xdr:cNvSpPr/>
      </xdr:nvSpPr>
      <xdr:spPr>
        <a:xfrm>
          <a:off x="4065220" y="44306830"/>
          <a:ext cx="1618608" cy="532439"/>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３４．１百万円</a:t>
          </a:r>
        </a:p>
      </xdr:txBody>
    </xdr:sp>
    <xdr:clientData/>
  </xdr:twoCellAnchor>
  <xdr:twoCellAnchor>
    <xdr:from>
      <xdr:col>22</xdr:col>
      <xdr:colOff>77419</xdr:colOff>
      <xdr:row>746</xdr:row>
      <xdr:rowOff>150990</xdr:rowOff>
    </xdr:from>
    <xdr:to>
      <xdr:col>31</xdr:col>
      <xdr:colOff>126753</xdr:colOff>
      <xdr:row>748</xdr:row>
      <xdr:rowOff>6124</xdr:rowOff>
    </xdr:to>
    <xdr:sp macro="" textlink="">
      <xdr:nvSpPr>
        <xdr:cNvPr id="7" name="正方形/長方形 6"/>
        <xdr:cNvSpPr/>
      </xdr:nvSpPr>
      <xdr:spPr>
        <a:xfrm>
          <a:off x="4039819" y="45690881"/>
          <a:ext cx="1670316" cy="561716"/>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en-US" altLang="ja-JP" sz="1100">
              <a:solidFill>
                <a:sysClr val="windowText" lastClr="000000"/>
              </a:solidFill>
            </a:rPr>
            <a:t>A.</a:t>
          </a:r>
          <a:r>
            <a:rPr kumimoji="1" lang="ja-JP" altLang="en-US" sz="1100">
              <a:solidFill>
                <a:sysClr val="windowText" lastClr="000000"/>
              </a:solidFill>
            </a:rPr>
            <a:t>関東地方環境事務所</a:t>
          </a:r>
          <a:endParaRPr kumimoji="1" lang="en-US" altLang="ja-JP" sz="1100">
            <a:solidFill>
              <a:sysClr val="windowText" lastClr="000000"/>
            </a:solidFill>
          </a:endParaRPr>
        </a:p>
        <a:p>
          <a:pPr algn="ctr"/>
          <a:r>
            <a:rPr kumimoji="1" lang="ja-JP" altLang="en-US" sz="1100">
              <a:solidFill>
                <a:sysClr val="windowText" lastClr="000000"/>
              </a:solidFill>
            </a:rPr>
            <a:t>３４．１百万円</a:t>
          </a:r>
        </a:p>
      </xdr:txBody>
    </xdr:sp>
    <xdr:clientData/>
  </xdr:twoCellAnchor>
  <xdr:twoCellAnchor>
    <xdr:from>
      <xdr:col>22</xdr:col>
      <xdr:colOff>2601</xdr:colOff>
      <xdr:row>750</xdr:row>
      <xdr:rowOff>217605</xdr:rowOff>
    </xdr:from>
    <xdr:to>
      <xdr:col>32</xdr:col>
      <xdr:colOff>80344</xdr:colOff>
      <xdr:row>752</xdr:row>
      <xdr:rowOff>80886</xdr:rowOff>
    </xdr:to>
    <xdr:sp macro="" textlink="">
      <xdr:nvSpPr>
        <xdr:cNvPr id="8" name="正方形/長方形 7"/>
        <xdr:cNvSpPr/>
      </xdr:nvSpPr>
      <xdr:spPr>
        <a:xfrm>
          <a:off x="3965001" y="47184514"/>
          <a:ext cx="1878834" cy="58371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t"/>
        <a:lstStyle/>
        <a:p>
          <a:pPr algn="ctr"/>
          <a:r>
            <a:rPr kumimoji="1" lang="en-US" altLang="ja-JP" sz="1050">
              <a:solidFill>
                <a:sysClr val="windowText" lastClr="000000"/>
              </a:solidFill>
            </a:rPr>
            <a:t>B</a:t>
          </a:r>
          <a:r>
            <a:rPr kumimoji="1" lang="ja-JP" altLang="en-US" sz="1050">
              <a:solidFill>
                <a:sysClr val="windowText" lastClr="000000"/>
              </a:solidFill>
            </a:rPr>
            <a:t>．公益財団法人キープ協会</a:t>
          </a:r>
          <a:endParaRPr kumimoji="1" lang="en-US" altLang="ja-JP" sz="1050">
            <a:solidFill>
              <a:sysClr val="windowText" lastClr="000000"/>
            </a:solidFill>
          </a:endParaRPr>
        </a:p>
        <a:p>
          <a:pPr algn="ctr"/>
          <a:r>
            <a:rPr kumimoji="1" lang="ja-JP" altLang="en-US" sz="1050">
              <a:solidFill>
                <a:sysClr val="windowText" lastClr="000000"/>
              </a:solidFill>
            </a:rPr>
            <a:t>　等　８件</a:t>
          </a:r>
          <a:endParaRPr kumimoji="1" lang="en-US" altLang="ja-JP" sz="1050">
            <a:solidFill>
              <a:sysClr val="windowText" lastClr="000000"/>
            </a:solidFill>
          </a:endParaRPr>
        </a:p>
        <a:p>
          <a:pPr algn="ctr"/>
          <a:r>
            <a:rPr kumimoji="1" lang="ja-JP" altLang="en-US" sz="1050">
              <a:solidFill>
                <a:sysClr val="windowText" lastClr="000000"/>
              </a:solidFill>
            </a:rPr>
            <a:t>３４．１百万円</a:t>
          </a:r>
        </a:p>
      </xdr:txBody>
    </xdr:sp>
    <xdr:clientData/>
  </xdr:twoCellAnchor>
  <xdr:twoCellAnchor>
    <xdr:from>
      <xdr:col>26</xdr:col>
      <xdr:colOff>171864</xdr:colOff>
      <xdr:row>744</xdr:row>
      <xdr:rowOff>7114</xdr:rowOff>
    </xdr:from>
    <xdr:to>
      <xdr:col>26</xdr:col>
      <xdr:colOff>171864</xdr:colOff>
      <xdr:row>746</xdr:row>
      <xdr:rowOff>140299</xdr:rowOff>
    </xdr:to>
    <xdr:cxnSp macro="">
      <xdr:nvCxnSpPr>
        <xdr:cNvPr id="9" name="直線コネクタ 8"/>
        <xdr:cNvCxnSpPr/>
      </xdr:nvCxnSpPr>
      <xdr:spPr>
        <a:xfrm>
          <a:off x="4854700" y="44826569"/>
          <a:ext cx="0" cy="853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178216</xdr:colOff>
      <xdr:row>748</xdr:row>
      <xdr:rowOff>18824</xdr:rowOff>
    </xdr:from>
    <xdr:to>
      <xdr:col>26</xdr:col>
      <xdr:colOff>178216</xdr:colOff>
      <xdr:row>750</xdr:row>
      <xdr:rowOff>200088</xdr:rowOff>
    </xdr:to>
    <xdr:cxnSp macro="">
      <xdr:nvCxnSpPr>
        <xdr:cNvPr id="10" name="直線コネクタ 9"/>
        <xdr:cNvCxnSpPr/>
      </xdr:nvCxnSpPr>
      <xdr:spPr>
        <a:xfrm>
          <a:off x="4861052" y="46265297"/>
          <a:ext cx="0" cy="9017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2599</xdr:colOff>
      <xdr:row>749</xdr:row>
      <xdr:rowOff>345313</xdr:rowOff>
    </xdr:from>
    <xdr:to>
      <xdr:col>42</xdr:col>
      <xdr:colOff>79100</xdr:colOff>
      <xdr:row>750</xdr:row>
      <xdr:rowOff>332032</xdr:rowOff>
    </xdr:to>
    <xdr:sp macro="" textlink="">
      <xdr:nvSpPr>
        <xdr:cNvPr id="11" name="テキスト ボックス 10"/>
        <xdr:cNvSpPr txBox="1"/>
      </xdr:nvSpPr>
      <xdr:spPr>
        <a:xfrm>
          <a:off x="5045654" y="46952004"/>
          <a:ext cx="2598028" cy="346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請負</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国庫債務負担行為</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3" zoomScale="90" zoomScaleNormal="75" zoomScaleSheetLayoutView="90" zoomScalePageLayoutView="85" workbookViewId="0">
      <selection activeCell="BB117" sqref="BB11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206</v>
      </c>
      <c r="AT2" s="206"/>
      <c r="AU2" s="206"/>
      <c r="AV2" s="43" t="str">
        <f>IF(AW2="", "", "-")</f>
        <v/>
      </c>
      <c r="AW2" s="383"/>
      <c r="AX2" s="383"/>
    </row>
    <row r="3" spans="1:50" ht="21" customHeight="1" thickBot="1" x14ac:dyDescent="0.25">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480</v>
      </c>
      <c r="AK3" s="511"/>
      <c r="AL3" s="511"/>
      <c r="AM3" s="511"/>
      <c r="AN3" s="511"/>
      <c r="AO3" s="511"/>
      <c r="AP3" s="511"/>
      <c r="AQ3" s="511"/>
      <c r="AR3" s="511"/>
      <c r="AS3" s="511"/>
      <c r="AT3" s="511"/>
      <c r="AU3" s="511"/>
      <c r="AV3" s="511"/>
      <c r="AW3" s="511"/>
      <c r="AX3" s="24" t="s">
        <v>64</v>
      </c>
    </row>
    <row r="4" spans="1:50" ht="24.75" customHeight="1" x14ac:dyDescent="0.2">
      <c r="A4" s="708" t="s">
        <v>25</v>
      </c>
      <c r="B4" s="709"/>
      <c r="C4" s="709"/>
      <c r="D4" s="709"/>
      <c r="E4" s="709"/>
      <c r="F4" s="709"/>
      <c r="G4" s="684" t="s">
        <v>481</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482</v>
      </c>
      <c r="H5" s="545"/>
      <c r="I5" s="545"/>
      <c r="J5" s="545"/>
      <c r="K5" s="545"/>
      <c r="L5" s="545"/>
      <c r="M5" s="546" t="s">
        <v>65</v>
      </c>
      <c r="N5" s="547"/>
      <c r="O5" s="547"/>
      <c r="P5" s="547"/>
      <c r="Q5" s="547"/>
      <c r="R5" s="548"/>
      <c r="S5" s="549" t="s">
        <v>483</v>
      </c>
      <c r="T5" s="545"/>
      <c r="U5" s="545"/>
      <c r="V5" s="545"/>
      <c r="W5" s="545"/>
      <c r="X5" s="550"/>
      <c r="Y5" s="700" t="s">
        <v>3</v>
      </c>
      <c r="Z5" s="701"/>
      <c r="AA5" s="701"/>
      <c r="AB5" s="701"/>
      <c r="AC5" s="701"/>
      <c r="AD5" s="702"/>
      <c r="AE5" s="703" t="s">
        <v>485</v>
      </c>
      <c r="AF5" s="703"/>
      <c r="AG5" s="703"/>
      <c r="AH5" s="703"/>
      <c r="AI5" s="703"/>
      <c r="AJ5" s="703"/>
      <c r="AK5" s="703"/>
      <c r="AL5" s="703"/>
      <c r="AM5" s="703"/>
      <c r="AN5" s="703"/>
      <c r="AO5" s="703"/>
      <c r="AP5" s="704"/>
      <c r="AQ5" s="705" t="s">
        <v>601</v>
      </c>
      <c r="AR5" s="706"/>
      <c r="AS5" s="706"/>
      <c r="AT5" s="706"/>
      <c r="AU5" s="706"/>
      <c r="AV5" s="706"/>
      <c r="AW5" s="706"/>
      <c r="AX5" s="707"/>
    </row>
    <row r="6" spans="1:50" ht="39" customHeight="1" x14ac:dyDescent="0.2">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2">
      <c r="A7" s="812" t="s">
        <v>22</v>
      </c>
      <c r="B7" s="813"/>
      <c r="C7" s="813"/>
      <c r="D7" s="813"/>
      <c r="E7" s="813"/>
      <c r="F7" s="814"/>
      <c r="G7" s="815" t="s">
        <v>487</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488</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2">
      <c r="A8" s="812" t="s">
        <v>330</v>
      </c>
      <c r="B8" s="813"/>
      <c r="C8" s="813"/>
      <c r="D8" s="813"/>
      <c r="E8" s="813"/>
      <c r="F8" s="814"/>
      <c r="G8" s="209" t="str">
        <f>入力規則等!A28</f>
        <v>観光立国、地方創生</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2">
      <c r="A9" s="131" t="s">
        <v>23</v>
      </c>
      <c r="B9" s="132"/>
      <c r="C9" s="132"/>
      <c r="D9" s="132"/>
      <c r="E9" s="132"/>
      <c r="F9" s="132"/>
      <c r="G9" s="558" t="s">
        <v>489</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2">
      <c r="A10" s="725" t="s">
        <v>29</v>
      </c>
      <c r="B10" s="726"/>
      <c r="C10" s="726"/>
      <c r="D10" s="726"/>
      <c r="E10" s="726"/>
      <c r="F10" s="726"/>
      <c r="G10" s="658" t="s">
        <v>490</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2">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v>33</v>
      </c>
      <c r="Q13" s="95"/>
      <c r="R13" s="95"/>
      <c r="S13" s="95"/>
      <c r="T13" s="95"/>
      <c r="U13" s="95"/>
      <c r="V13" s="96"/>
      <c r="W13" s="94">
        <v>32</v>
      </c>
      <c r="X13" s="95"/>
      <c r="Y13" s="95"/>
      <c r="Z13" s="95"/>
      <c r="AA13" s="95"/>
      <c r="AB13" s="95"/>
      <c r="AC13" s="96"/>
      <c r="AD13" s="94">
        <v>33</v>
      </c>
      <c r="AE13" s="95"/>
      <c r="AF13" s="95"/>
      <c r="AG13" s="95"/>
      <c r="AH13" s="95"/>
      <c r="AI13" s="95"/>
      <c r="AJ13" s="96"/>
      <c r="AK13" s="94">
        <v>34</v>
      </c>
      <c r="AL13" s="95"/>
      <c r="AM13" s="95"/>
      <c r="AN13" s="95"/>
      <c r="AO13" s="95"/>
      <c r="AP13" s="95"/>
      <c r="AQ13" s="96"/>
      <c r="AR13" s="91">
        <v>36</v>
      </c>
      <c r="AS13" s="92"/>
      <c r="AT13" s="92"/>
      <c r="AU13" s="92"/>
      <c r="AV13" s="92"/>
      <c r="AW13" s="92"/>
      <c r="AX13" s="380"/>
    </row>
    <row r="14" spans="1:50" ht="21" customHeight="1" x14ac:dyDescent="0.2">
      <c r="A14" s="128"/>
      <c r="B14" s="129"/>
      <c r="C14" s="129"/>
      <c r="D14" s="129"/>
      <c r="E14" s="129"/>
      <c r="F14" s="130"/>
      <c r="G14" s="730"/>
      <c r="H14" s="731"/>
      <c r="I14" s="561" t="s">
        <v>8</v>
      </c>
      <c r="J14" s="615"/>
      <c r="K14" s="615"/>
      <c r="L14" s="615"/>
      <c r="M14" s="615"/>
      <c r="N14" s="615"/>
      <c r="O14" s="616"/>
      <c r="P14" s="94" t="s">
        <v>491</v>
      </c>
      <c r="Q14" s="95"/>
      <c r="R14" s="95"/>
      <c r="S14" s="95"/>
      <c r="T14" s="95"/>
      <c r="U14" s="95"/>
      <c r="V14" s="96"/>
      <c r="W14" s="94" t="s">
        <v>492</v>
      </c>
      <c r="X14" s="95"/>
      <c r="Y14" s="95"/>
      <c r="Z14" s="95"/>
      <c r="AA14" s="95"/>
      <c r="AB14" s="95"/>
      <c r="AC14" s="96"/>
      <c r="AD14" s="94" t="s">
        <v>492</v>
      </c>
      <c r="AE14" s="95"/>
      <c r="AF14" s="95"/>
      <c r="AG14" s="95"/>
      <c r="AH14" s="95"/>
      <c r="AI14" s="95"/>
      <c r="AJ14" s="96"/>
      <c r="AK14" s="94"/>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491</v>
      </c>
      <c r="Q15" s="95"/>
      <c r="R15" s="95"/>
      <c r="S15" s="95"/>
      <c r="T15" s="95"/>
      <c r="U15" s="95"/>
      <c r="V15" s="96"/>
      <c r="W15" s="94" t="s">
        <v>491</v>
      </c>
      <c r="X15" s="95"/>
      <c r="Y15" s="95"/>
      <c r="Z15" s="95"/>
      <c r="AA15" s="95"/>
      <c r="AB15" s="95"/>
      <c r="AC15" s="96"/>
      <c r="AD15" s="94" t="s">
        <v>492</v>
      </c>
      <c r="AE15" s="95"/>
      <c r="AF15" s="95"/>
      <c r="AG15" s="95"/>
      <c r="AH15" s="95"/>
      <c r="AI15" s="95"/>
      <c r="AJ15" s="96"/>
      <c r="AK15" s="94" t="s">
        <v>491</v>
      </c>
      <c r="AL15" s="95"/>
      <c r="AM15" s="95"/>
      <c r="AN15" s="95"/>
      <c r="AO15" s="95"/>
      <c r="AP15" s="95"/>
      <c r="AQ15" s="96"/>
      <c r="AR15" s="94" t="s">
        <v>602</v>
      </c>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t="s">
        <v>491</v>
      </c>
      <c r="Q16" s="95"/>
      <c r="R16" s="95"/>
      <c r="S16" s="95"/>
      <c r="T16" s="95"/>
      <c r="U16" s="95"/>
      <c r="V16" s="96"/>
      <c r="W16" s="94" t="s">
        <v>493</v>
      </c>
      <c r="X16" s="95"/>
      <c r="Y16" s="95"/>
      <c r="Z16" s="95"/>
      <c r="AA16" s="95"/>
      <c r="AB16" s="95"/>
      <c r="AC16" s="96"/>
      <c r="AD16" s="94" t="s">
        <v>491</v>
      </c>
      <c r="AE16" s="95"/>
      <c r="AF16" s="95"/>
      <c r="AG16" s="95"/>
      <c r="AH16" s="95"/>
      <c r="AI16" s="95"/>
      <c r="AJ16" s="96"/>
      <c r="AK16" s="94" t="s">
        <v>491</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492</v>
      </c>
      <c r="Q17" s="95"/>
      <c r="R17" s="95"/>
      <c r="S17" s="95"/>
      <c r="T17" s="95"/>
      <c r="U17" s="95"/>
      <c r="V17" s="96"/>
      <c r="W17" s="94" t="s">
        <v>492</v>
      </c>
      <c r="X17" s="95"/>
      <c r="Y17" s="95"/>
      <c r="Z17" s="95"/>
      <c r="AA17" s="95"/>
      <c r="AB17" s="95"/>
      <c r="AC17" s="96"/>
      <c r="AD17" s="94" t="s">
        <v>491</v>
      </c>
      <c r="AE17" s="95"/>
      <c r="AF17" s="95"/>
      <c r="AG17" s="95"/>
      <c r="AH17" s="95"/>
      <c r="AI17" s="95"/>
      <c r="AJ17" s="96"/>
      <c r="AK17" s="94" t="s">
        <v>491</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2"/>
      <c r="H18" s="733"/>
      <c r="I18" s="720" t="s">
        <v>20</v>
      </c>
      <c r="J18" s="721"/>
      <c r="K18" s="721"/>
      <c r="L18" s="721"/>
      <c r="M18" s="721"/>
      <c r="N18" s="721"/>
      <c r="O18" s="722"/>
      <c r="P18" s="100">
        <f>SUM(P13:V17)</f>
        <v>33</v>
      </c>
      <c r="Q18" s="101"/>
      <c r="R18" s="101"/>
      <c r="S18" s="101"/>
      <c r="T18" s="101"/>
      <c r="U18" s="101"/>
      <c r="V18" s="102"/>
      <c r="W18" s="100">
        <f>SUM(W13:AC17)</f>
        <v>32</v>
      </c>
      <c r="X18" s="101"/>
      <c r="Y18" s="101"/>
      <c r="Z18" s="101"/>
      <c r="AA18" s="101"/>
      <c r="AB18" s="101"/>
      <c r="AC18" s="102"/>
      <c r="AD18" s="100">
        <f>SUM(AD13:AJ17)</f>
        <v>33</v>
      </c>
      <c r="AE18" s="101"/>
      <c r="AF18" s="101"/>
      <c r="AG18" s="101"/>
      <c r="AH18" s="101"/>
      <c r="AI18" s="101"/>
      <c r="AJ18" s="102"/>
      <c r="AK18" s="100">
        <f>SUM(AK13:AQ17)</f>
        <v>34</v>
      </c>
      <c r="AL18" s="101"/>
      <c r="AM18" s="101"/>
      <c r="AN18" s="101"/>
      <c r="AO18" s="101"/>
      <c r="AP18" s="101"/>
      <c r="AQ18" s="102"/>
      <c r="AR18" s="100">
        <f>SUM(AR13:AX17)</f>
        <v>36</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33</v>
      </c>
      <c r="Q19" s="95"/>
      <c r="R19" s="95"/>
      <c r="S19" s="95"/>
      <c r="T19" s="95"/>
      <c r="U19" s="95"/>
      <c r="V19" s="96"/>
      <c r="W19" s="94">
        <v>32</v>
      </c>
      <c r="X19" s="95"/>
      <c r="Y19" s="95"/>
      <c r="Z19" s="95"/>
      <c r="AA19" s="95"/>
      <c r="AB19" s="95"/>
      <c r="AC19" s="96"/>
      <c r="AD19" s="94">
        <v>34</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f>IF(P18=0, "-", SUM(P19)/P18)</f>
        <v>1</v>
      </c>
      <c r="Q20" s="525"/>
      <c r="R20" s="525"/>
      <c r="S20" s="525"/>
      <c r="T20" s="525"/>
      <c r="U20" s="525"/>
      <c r="V20" s="525"/>
      <c r="W20" s="525">
        <f t="shared" ref="W20" si="0">IF(W18=0, "-", SUM(W19)/W18)</f>
        <v>1</v>
      </c>
      <c r="X20" s="525"/>
      <c r="Y20" s="525"/>
      <c r="Z20" s="525"/>
      <c r="AA20" s="525"/>
      <c r="AB20" s="525"/>
      <c r="AC20" s="525"/>
      <c r="AD20" s="525">
        <f t="shared" ref="AD20" si="1">IF(AD18=0, "-", SUM(AD19)/AD18)</f>
        <v>1.0303030303030303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2" t="s">
        <v>398</v>
      </c>
      <c r="H21" s="913"/>
      <c r="I21" s="913"/>
      <c r="J21" s="913"/>
      <c r="K21" s="913"/>
      <c r="L21" s="913"/>
      <c r="M21" s="913"/>
      <c r="N21" s="913"/>
      <c r="O21" s="913"/>
      <c r="P21" s="525">
        <f>IF(P19=0, "-", SUM(P19)/SUM(P13,P14))</f>
        <v>1</v>
      </c>
      <c r="Q21" s="525"/>
      <c r="R21" s="525"/>
      <c r="S21" s="525"/>
      <c r="T21" s="525"/>
      <c r="U21" s="525"/>
      <c r="V21" s="525"/>
      <c r="W21" s="525">
        <f t="shared" ref="W21" si="2">IF(W19=0, "-", SUM(W19)/SUM(W13,W14))</f>
        <v>1</v>
      </c>
      <c r="X21" s="525"/>
      <c r="Y21" s="525"/>
      <c r="Z21" s="525"/>
      <c r="AA21" s="525"/>
      <c r="AB21" s="525"/>
      <c r="AC21" s="525"/>
      <c r="AD21" s="525">
        <f t="shared" ref="AD21" si="3">IF(AD19=0, "-", SUM(AD19)/SUM(AD13,AD14))</f>
        <v>1.0303030303030303</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494</v>
      </c>
      <c r="H23" s="173"/>
      <c r="I23" s="173"/>
      <c r="J23" s="173"/>
      <c r="K23" s="173"/>
      <c r="L23" s="173"/>
      <c r="M23" s="173"/>
      <c r="N23" s="173"/>
      <c r="O23" s="174"/>
      <c r="P23" s="91">
        <v>34</v>
      </c>
      <c r="Q23" s="92"/>
      <c r="R23" s="92"/>
      <c r="S23" s="92"/>
      <c r="T23" s="92"/>
      <c r="U23" s="92"/>
      <c r="V23" s="93"/>
      <c r="W23" s="91">
        <v>36</v>
      </c>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hidden="1" customHeight="1" x14ac:dyDescent="0.2">
      <c r="A24" s="187"/>
      <c r="B24" s="188"/>
      <c r="C24" s="188"/>
      <c r="D24" s="188"/>
      <c r="E24" s="188"/>
      <c r="F24" s="189"/>
      <c r="G24" s="175"/>
      <c r="H24" s="176"/>
      <c r="I24" s="176"/>
      <c r="J24" s="176"/>
      <c r="K24" s="176"/>
      <c r="L24" s="176"/>
      <c r="M24" s="176"/>
      <c r="N24" s="176"/>
      <c r="O24" s="177"/>
      <c r="P24" s="94"/>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2">
      <c r="A28" s="187"/>
      <c r="B28" s="188"/>
      <c r="C28" s="188"/>
      <c r="D28" s="188"/>
      <c r="E28" s="188"/>
      <c r="F28" s="189"/>
      <c r="G28" s="178" t="s">
        <v>382</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379</v>
      </c>
      <c r="H29" s="182"/>
      <c r="I29" s="182"/>
      <c r="J29" s="182"/>
      <c r="K29" s="182"/>
      <c r="L29" s="182"/>
      <c r="M29" s="182"/>
      <c r="N29" s="182"/>
      <c r="O29" s="183"/>
      <c r="P29" s="94">
        <f>AK13</f>
        <v>34</v>
      </c>
      <c r="Q29" s="95"/>
      <c r="R29" s="95"/>
      <c r="S29" s="95"/>
      <c r="T29" s="95"/>
      <c r="U29" s="95"/>
      <c r="V29" s="96"/>
      <c r="W29" s="213">
        <f>AR13</f>
        <v>36</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30</v>
      </c>
      <c r="AR31" s="122"/>
      <c r="AS31" s="123" t="s">
        <v>307</v>
      </c>
      <c r="AT31" s="158"/>
      <c r="AU31" s="257" t="s">
        <v>533</v>
      </c>
      <c r="AV31" s="257"/>
      <c r="AW31" s="365" t="s">
        <v>296</v>
      </c>
      <c r="AX31" s="366"/>
    </row>
    <row r="32" spans="1:50" ht="23.25" customHeight="1" x14ac:dyDescent="0.2">
      <c r="A32" s="501"/>
      <c r="B32" s="499"/>
      <c r="C32" s="499"/>
      <c r="D32" s="499"/>
      <c r="E32" s="499"/>
      <c r="F32" s="500"/>
      <c r="G32" s="526" t="s">
        <v>495</v>
      </c>
      <c r="H32" s="527"/>
      <c r="I32" s="527"/>
      <c r="J32" s="527"/>
      <c r="K32" s="527"/>
      <c r="L32" s="527"/>
      <c r="M32" s="527"/>
      <c r="N32" s="527"/>
      <c r="O32" s="528"/>
      <c r="P32" s="147" t="s">
        <v>542</v>
      </c>
      <c r="Q32" s="147"/>
      <c r="R32" s="147"/>
      <c r="S32" s="147"/>
      <c r="T32" s="147"/>
      <c r="U32" s="147"/>
      <c r="V32" s="147"/>
      <c r="W32" s="147"/>
      <c r="X32" s="217"/>
      <c r="Y32" s="324" t="s">
        <v>12</v>
      </c>
      <c r="Z32" s="535"/>
      <c r="AA32" s="536"/>
      <c r="AB32" s="537" t="s">
        <v>297</v>
      </c>
      <c r="AC32" s="537"/>
      <c r="AD32" s="537"/>
      <c r="AE32" s="350">
        <v>90</v>
      </c>
      <c r="AF32" s="351"/>
      <c r="AG32" s="351"/>
      <c r="AH32" s="351"/>
      <c r="AI32" s="350">
        <v>91.57</v>
      </c>
      <c r="AJ32" s="351"/>
      <c r="AK32" s="351"/>
      <c r="AL32" s="351"/>
      <c r="AM32" s="350">
        <v>93.55</v>
      </c>
      <c r="AN32" s="351"/>
      <c r="AO32" s="351"/>
      <c r="AP32" s="351"/>
      <c r="AQ32" s="97">
        <v>93.55</v>
      </c>
      <c r="AR32" s="98"/>
      <c r="AS32" s="98"/>
      <c r="AT32" s="99"/>
      <c r="AU32" s="351" t="s">
        <v>492</v>
      </c>
      <c r="AV32" s="351"/>
      <c r="AW32" s="351"/>
      <c r="AX32" s="353"/>
    </row>
    <row r="33" spans="1:50" ht="23.25"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297</v>
      </c>
      <c r="AC33" s="508"/>
      <c r="AD33" s="508"/>
      <c r="AE33" s="350">
        <v>100</v>
      </c>
      <c r="AF33" s="351"/>
      <c r="AG33" s="351"/>
      <c r="AH33" s="351"/>
      <c r="AI33" s="350">
        <v>100</v>
      </c>
      <c r="AJ33" s="351"/>
      <c r="AK33" s="351"/>
      <c r="AL33" s="351"/>
      <c r="AM33" s="350">
        <v>100</v>
      </c>
      <c r="AN33" s="351"/>
      <c r="AO33" s="351"/>
      <c r="AP33" s="351"/>
      <c r="AQ33" s="97">
        <v>100</v>
      </c>
      <c r="AR33" s="98"/>
      <c r="AS33" s="98"/>
      <c r="AT33" s="99"/>
      <c r="AU33" s="351" t="s">
        <v>492</v>
      </c>
      <c r="AV33" s="351"/>
      <c r="AW33" s="351"/>
      <c r="AX33" s="353"/>
    </row>
    <row r="34" spans="1:50" ht="23.25"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90</v>
      </c>
      <c r="AF34" s="351"/>
      <c r="AG34" s="351"/>
      <c r="AH34" s="351"/>
      <c r="AI34" s="350">
        <v>91.57</v>
      </c>
      <c r="AJ34" s="351"/>
      <c r="AK34" s="351"/>
      <c r="AL34" s="351"/>
      <c r="AM34" s="350">
        <v>93.55</v>
      </c>
      <c r="AN34" s="351"/>
      <c r="AO34" s="351"/>
      <c r="AP34" s="351"/>
      <c r="AQ34" s="97">
        <v>93.55</v>
      </c>
      <c r="AR34" s="98"/>
      <c r="AS34" s="98"/>
      <c r="AT34" s="99"/>
      <c r="AU34" s="351" t="s">
        <v>491</v>
      </c>
      <c r="AV34" s="351"/>
      <c r="AW34" s="351"/>
      <c r="AX34" s="353"/>
    </row>
    <row r="35" spans="1:50" ht="23.25" customHeight="1" x14ac:dyDescent="0.2">
      <c r="A35" s="883" t="s">
        <v>423</v>
      </c>
      <c r="B35" s="884"/>
      <c r="C35" s="884"/>
      <c r="D35" s="884"/>
      <c r="E35" s="884"/>
      <c r="F35" s="885"/>
      <c r="G35" s="889" t="s">
        <v>496</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35.15" customHeight="1" thickBot="1" x14ac:dyDescent="0.2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2">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2">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2">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2">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2">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2">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2">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2">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2">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2">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2">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hidden="1" customHeight="1" x14ac:dyDescent="0.2">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393</v>
      </c>
      <c r="AX66" s="964"/>
    </row>
    <row r="67" spans="1:50" ht="23.25" hidden="1" customHeight="1" x14ac:dyDescent="0.2">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413</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2">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2">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2">
      <c r="A70" s="837" t="s">
        <v>399</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412</v>
      </c>
      <c r="X70" s="930"/>
      <c r="Y70" s="935" t="s">
        <v>12</v>
      </c>
      <c r="Z70" s="935"/>
      <c r="AA70" s="936"/>
      <c r="AB70" s="937" t="s">
        <v>413</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2">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2">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2">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2">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2">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2">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2">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2">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2">
      <c r="A101" s="477"/>
      <c r="B101" s="478"/>
      <c r="C101" s="478"/>
      <c r="D101" s="478"/>
      <c r="E101" s="478"/>
      <c r="F101" s="479"/>
      <c r="G101" s="147" t="s">
        <v>547</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497</v>
      </c>
      <c r="AC101" s="537"/>
      <c r="AD101" s="537"/>
      <c r="AE101" s="350">
        <v>7983</v>
      </c>
      <c r="AF101" s="351"/>
      <c r="AG101" s="351"/>
      <c r="AH101" s="352"/>
      <c r="AI101" s="350">
        <v>6495</v>
      </c>
      <c r="AJ101" s="351"/>
      <c r="AK101" s="351"/>
      <c r="AL101" s="352"/>
      <c r="AM101" s="350">
        <v>5609</v>
      </c>
      <c r="AN101" s="351"/>
      <c r="AO101" s="351"/>
      <c r="AP101" s="352"/>
      <c r="AQ101" s="350">
        <v>4800</v>
      </c>
      <c r="AR101" s="351"/>
      <c r="AS101" s="351"/>
      <c r="AT101" s="352"/>
      <c r="AU101" s="350" t="s">
        <v>531</v>
      </c>
      <c r="AV101" s="351"/>
      <c r="AW101" s="351"/>
      <c r="AX101" s="352"/>
    </row>
    <row r="102" spans="1:60" ht="23.2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497</v>
      </c>
      <c r="AC102" s="537"/>
      <c r="AD102" s="537"/>
      <c r="AE102" s="344">
        <v>7800</v>
      </c>
      <c r="AF102" s="344"/>
      <c r="AG102" s="344"/>
      <c r="AH102" s="344"/>
      <c r="AI102" s="344">
        <v>5000</v>
      </c>
      <c r="AJ102" s="344"/>
      <c r="AK102" s="344"/>
      <c r="AL102" s="344"/>
      <c r="AM102" s="344">
        <v>5000</v>
      </c>
      <c r="AN102" s="344"/>
      <c r="AO102" s="344"/>
      <c r="AP102" s="344"/>
      <c r="AQ102" s="800">
        <v>4800</v>
      </c>
      <c r="AR102" s="801"/>
      <c r="AS102" s="801"/>
      <c r="AT102" s="802"/>
      <c r="AU102" s="800" t="s">
        <v>533</v>
      </c>
      <c r="AV102" s="801"/>
      <c r="AW102" s="801"/>
      <c r="AX102" s="802"/>
    </row>
    <row r="103" spans="1:60" ht="31.5" hidden="1" customHeight="1" x14ac:dyDescent="0.2">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2">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2">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2">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2">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2">
      <c r="A116" s="278"/>
      <c r="B116" s="279"/>
      <c r="C116" s="279"/>
      <c r="D116" s="279"/>
      <c r="E116" s="279"/>
      <c r="F116" s="280"/>
      <c r="G116" s="337" t="s">
        <v>498</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500</v>
      </c>
      <c r="AC116" s="287"/>
      <c r="AD116" s="288"/>
      <c r="AE116" s="344">
        <v>4134</v>
      </c>
      <c r="AF116" s="344"/>
      <c r="AG116" s="344"/>
      <c r="AH116" s="344"/>
      <c r="AI116" s="344">
        <v>4927</v>
      </c>
      <c r="AJ116" s="344"/>
      <c r="AK116" s="344"/>
      <c r="AL116" s="344"/>
      <c r="AM116" s="344">
        <v>6061</v>
      </c>
      <c r="AN116" s="344"/>
      <c r="AO116" s="344"/>
      <c r="AP116" s="344"/>
      <c r="AQ116" s="350">
        <v>7083</v>
      </c>
      <c r="AR116" s="351"/>
      <c r="AS116" s="351"/>
      <c r="AT116" s="351"/>
      <c r="AU116" s="351"/>
      <c r="AV116" s="351"/>
      <c r="AW116" s="351"/>
      <c r="AX116" s="353"/>
    </row>
    <row r="117" spans="1:50" ht="46.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499</v>
      </c>
      <c r="AC117" s="328"/>
      <c r="AD117" s="329"/>
      <c r="AE117" s="292" t="s">
        <v>543</v>
      </c>
      <c r="AF117" s="292"/>
      <c r="AG117" s="292"/>
      <c r="AH117" s="292"/>
      <c r="AI117" s="292" t="s">
        <v>544</v>
      </c>
      <c r="AJ117" s="292"/>
      <c r="AK117" s="292"/>
      <c r="AL117" s="292"/>
      <c r="AM117" s="292" t="s">
        <v>545</v>
      </c>
      <c r="AN117" s="292"/>
      <c r="AO117" s="292"/>
      <c r="AP117" s="292"/>
      <c r="AQ117" s="292" t="s">
        <v>546</v>
      </c>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2">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2">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2">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2">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79" t="s">
        <v>475</v>
      </c>
      <c r="B130" s="977"/>
      <c r="C130" s="976" t="s">
        <v>310</v>
      </c>
      <c r="D130" s="977"/>
      <c r="E130" s="294" t="s">
        <v>339</v>
      </c>
      <c r="F130" s="295"/>
      <c r="G130" s="296" t="s">
        <v>491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80"/>
      <c r="B131" s="238"/>
      <c r="C131" s="237"/>
      <c r="D131" s="238"/>
      <c r="E131" s="224" t="s">
        <v>338</v>
      </c>
      <c r="F131" s="225"/>
      <c r="G131" s="221" t="s">
        <v>501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2">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551</v>
      </c>
      <c r="AR133" s="257"/>
      <c r="AS133" s="123" t="s">
        <v>307</v>
      </c>
      <c r="AT133" s="158"/>
      <c r="AU133" s="122" t="s">
        <v>550</v>
      </c>
      <c r="AV133" s="122"/>
      <c r="AW133" s="123" t="s">
        <v>296</v>
      </c>
      <c r="AX133" s="124"/>
    </row>
    <row r="134" spans="1:50" ht="39.75" customHeight="1" x14ac:dyDescent="0.2">
      <c r="A134" s="980"/>
      <c r="B134" s="238"/>
      <c r="C134" s="237"/>
      <c r="D134" s="238"/>
      <c r="E134" s="237"/>
      <c r="F134" s="300"/>
      <c r="G134" s="216" t="s">
        <v>550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550</v>
      </c>
      <c r="AC134" s="207"/>
      <c r="AD134" s="207"/>
      <c r="AE134" s="252" t="s">
        <v>551</v>
      </c>
      <c r="AF134" s="98"/>
      <c r="AG134" s="98"/>
      <c r="AH134" s="98"/>
      <c r="AI134" s="252" t="s">
        <v>550</v>
      </c>
      <c r="AJ134" s="98"/>
      <c r="AK134" s="98"/>
      <c r="AL134" s="98"/>
      <c r="AM134" s="252" t="s">
        <v>552</v>
      </c>
      <c r="AN134" s="98"/>
      <c r="AO134" s="98"/>
      <c r="AP134" s="98"/>
      <c r="AQ134" s="252" t="s">
        <v>550</v>
      </c>
      <c r="AR134" s="98"/>
      <c r="AS134" s="98"/>
      <c r="AT134" s="98"/>
      <c r="AU134" s="252" t="s">
        <v>550</v>
      </c>
      <c r="AV134" s="98"/>
      <c r="AW134" s="98"/>
      <c r="AX134" s="208"/>
    </row>
    <row r="135" spans="1:50" ht="39.75" customHeight="1" x14ac:dyDescent="0.2">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550</v>
      </c>
      <c r="AC135" s="119"/>
      <c r="AD135" s="119"/>
      <c r="AE135" s="252" t="s">
        <v>550</v>
      </c>
      <c r="AF135" s="98"/>
      <c r="AG135" s="98"/>
      <c r="AH135" s="98"/>
      <c r="AI135" s="252" t="s">
        <v>550</v>
      </c>
      <c r="AJ135" s="98"/>
      <c r="AK135" s="98"/>
      <c r="AL135" s="98"/>
      <c r="AM135" s="252" t="s">
        <v>550</v>
      </c>
      <c r="AN135" s="98"/>
      <c r="AO135" s="98"/>
      <c r="AP135" s="98"/>
      <c r="AQ135" s="252" t="s">
        <v>550</v>
      </c>
      <c r="AR135" s="98"/>
      <c r="AS135" s="98"/>
      <c r="AT135" s="98"/>
      <c r="AU135" s="252" t="s">
        <v>550</v>
      </c>
      <c r="AV135" s="98"/>
      <c r="AW135" s="98"/>
      <c r="AX135" s="208"/>
    </row>
    <row r="136" spans="1:50" ht="18.75" hidden="1" customHeight="1" x14ac:dyDescent="0.2">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2">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2">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2">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2">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2">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2">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2">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customHeight="1" x14ac:dyDescent="0.2">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customHeight="1" x14ac:dyDescent="0.2">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customHeight="1" x14ac:dyDescent="0.2">
      <c r="A154" s="980"/>
      <c r="B154" s="238"/>
      <c r="C154" s="237"/>
      <c r="D154" s="238"/>
      <c r="E154" s="237"/>
      <c r="F154" s="300"/>
      <c r="G154" s="216" t="s">
        <v>502</v>
      </c>
      <c r="H154" s="147"/>
      <c r="I154" s="147"/>
      <c r="J154" s="147"/>
      <c r="K154" s="147"/>
      <c r="L154" s="147"/>
      <c r="M154" s="147"/>
      <c r="N154" s="147"/>
      <c r="O154" s="147"/>
      <c r="P154" s="217"/>
      <c r="Q154" s="146" t="s">
        <v>503</v>
      </c>
      <c r="R154" s="147"/>
      <c r="S154" s="147"/>
      <c r="T154" s="147"/>
      <c r="U154" s="147"/>
      <c r="V154" s="147"/>
      <c r="W154" s="147"/>
      <c r="X154" s="147"/>
      <c r="Y154" s="147"/>
      <c r="Z154" s="147"/>
      <c r="AA154" s="909"/>
      <c r="AB154" s="241" t="s">
        <v>504</v>
      </c>
      <c r="AC154" s="242"/>
      <c r="AD154" s="242"/>
      <c r="AE154" s="247" t="s">
        <v>505</v>
      </c>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42" customHeight="1" x14ac:dyDescent="0.2">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customHeight="1" x14ac:dyDescent="0.2">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customHeight="1" x14ac:dyDescent="0.2">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t="s">
        <v>506</v>
      </c>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customHeight="1" x14ac:dyDescent="0.2">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0"/>
      <c r="B188" s="238"/>
      <c r="C188" s="237"/>
      <c r="D188" s="238"/>
      <c r="E188" s="146" t="s">
        <v>507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2">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2">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2">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2">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2">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2">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2">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2">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2">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2">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2">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2">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2">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2">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2">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2">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2">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2">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2">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2">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2">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2">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980"/>
      <c r="B430" s="238"/>
      <c r="C430" s="235" t="s">
        <v>471</v>
      </c>
      <c r="D430" s="236"/>
      <c r="E430" s="224" t="s">
        <v>463</v>
      </c>
      <c r="F430" s="434"/>
      <c r="G430" s="226" t="s">
        <v>326</v>
      </c>
      <c r="H430" s="144"/>
      <c r="I430" s="144"/>
      <c r="J430" s="227" t="s">
        <v>530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2">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531</v>
      </c>
      <c r="AF432" s="122"/>
      <c r="AG432" s="123" t="s">
        <v>307</v>
      </c>
      <c r="AH432" s="158"/>
      <c r="AI432" s="168"/>
      <c r="AJ432" s="168"/>
      <c r="AK432" s="168"/>
      <c r="AL432" s="163"/>
      <c r="AM432" s="168"/>
      <c r="AN432" s="168"/>
      <c r="AO432" s="168"/>
      <c r="AP432" s="163"/>
      <c r="AQ432" s="203" t="s">
        <v>532</v>
      </c>
      <c r="AR432" s="122"/>
      <c r="AS432" s="123" t="s">
        <v>307</v>
      </c>
      <c r="AT432" s="158"/>
      <c r="AU432" s="122" t="s">
        <v>534</v>
      </c>
      <c r="AV432" s="122"/>
      <c r="AW432" s="123" t="s">
        <v>296</v>
      </c>
      <c r="AX432" s="124"/>
    </row>
    <row r="433" spans="1:50" ht="23.25" customHeight="1" x14ac:dyDescent="0.2">
      <c r="A433" s="980"/>
      <c r="B433" s="238"/>
      <c r="C433" s="237"/>
      <c r="D433" s="238"/>
      <c r="E433" s="152"/>
      <c r="F433" s="153"/>
      <c r="G433" s="216" t="s">
        <v>531</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531</v>
      </c>
      <c r="AC433" s="119"/>
      <c r="AD433" s="119"/>
      <c r="AE433" s="97" t="s">
        <v>531</v>
      </c>
      <c r="AF433" s="98"/>
      <c r="AG433" s="98"/>
      <c r="AH433" s="98"/>
      <c r="AI433" s="97" t="s">
        <v>531</v>
      </c>
      <c r="AJ433" s="98"/>
      <c r="AK433" s="98"/>
      <c r="AL433" s="98"/>
      <c r="AM433" s="97" t="s">
        <v>536</v>
      </c>
      <c r="AN433" s="98"/>
      <c r="AO433" s="98"/>
      <c r="AP433" s="99"/>
      <c r="AQ433" s="97" t="s">
        <v>531</v>
      </c>
      <c r="AR433" s="98"/>
      <c r="AS433" s="98"/>
      <c r="AT433" s="99"/>
      <c r="AU433" s="98" t="s">
        <v>531</v>
      </c>
      <c r="AV433" s="98"/>
      <c r="AW433" s="98"/>
      <c r="AX433" s="208"/>
    </row>
    <row r="434" spans="1:50" ht="23.25" customHeight="1" x14ac:dyDescent="0.2">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531</v>
      </c>
      <c r="AC434" s="207"/>
      <c r="AD434" s="207"/>
      <c r="AE434" s="97" t="s">
        <v>534</v>
      </c>
      <c r="AF434" s="98"/>
      <c r="AG434" s="98"/>
      <c r="AH434" s="99"/>
      <c r="AI434" s="97" t="s">
        <v>535</v>
      </c>
      <c r="AJ434" s="98"/>
      <c r="AK434" s="98"/>
      <c r="AL434" s="98"/>
      <c r="AM434" s="97" t="s">
        <v>531</v>
      </c>
      <c r="AN434" s="98"/>
      <c r="AO434" s="98"/>
      <c r="AP434" s="99"/>
      <c r="AQ434" s="97" t="s">
        <v>531</v>
      </c>
      <c r="AR434" s="98"/>
      <c r="AS434" s="98"/>
      <c r="AT434" s="99"/>
      <c r="AU434" s="98" t="s">
        <v>535</v>
      </c>
      <c r="AV434" s="98"/>
      <c r="AW434" s="98"/>
      <c r="AX434" s="208"/>
    </row>
    <row r="435" spans="1:50" ht="23.25" customHeight="1" x14ac:dyDescent="0.2">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531</v>
      </c>
      <c r="AF435" s="98"/>
      <c r="AG435" s="98"/>
      <c r="AH435" s="99"/>
      <c r="AI435" s="97" t="s">
        <v>531</v>
      </c>
      <c r="AJ435" s="98"/>
      <c r="AK435" s="98"/>
      <c r="AL435" s="98"/>
      <c r="AM435" s="97" t="s">
        <v>531</v>
      </c>
      <c r="AN435" s="98"/>
      <c r="AO435" s="98"/>
      <c r="AP435" s="99"/>
      <c r="AQ435" s="97" t="s">
        <v>537</v>
      </c>
      <c r="AR435" s="98"/>
      <c r="AS435" s="98"/>
      <c r="AT435" s="99"/>
      <c r="AU435" s="98" t="s">
        <v>532</v>
      </c>
      <c r="AV435" s="98"/>
      <c r="AW435" s="98"/>
      <c r="AX435" s="208"/>
    </row>
    <row r="436" spans="1:50" ht="18.75" hidden="1" customHeight="1" x14ac:dyDescent="0.2">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2">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2">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2">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2">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2">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2">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531</v>
      </c>
      <c r="AF457" s="122"/>
      <c r="AG457" s="123" t="s">
        <v>307</v>
      </c>
      <c r="AH457" s="158"/>
      <c r="AI457" s="168"/>
      <c r="AJ457" s="168"/>
      <c r="AK457" s="168"/>
      <c r="AL457" s="163"/>
      <c r="AM457" s="168"/>
      <c r="AN457" s="168"/>
      <c r="AO457" s="168"/>
      <c r="AP457" s="163"/>
      <c r="AQ457" s="203" t="s">
        <v>531</v>
      </c>
      <c r="AR457" s="122"/>
      <c r="AS457" s="123" t="s">
        <v>307</v>
      </c>
      <c r="AT457" s="158"/>
      <c r="AU457" s="122" t="s">
        <v>531</v>
      </c>
      <c r="AV457" s="122"/>
      <c r="AW457" s="123" t="s">
        <v>296</v>
      </c>
      <c r="AX457" s="124"/>
    </row>
    <row r="458" spans="1:50" ht="23.25" customHeight="1" x14ac:dyDescent="0.2">
      <c r="A458" s="980"/>
      <c r="B458" s="238"/>
      <c r="C458" s="237"/>
      <c r="D458" s="238"/>
      <c r="E458" s="152"/>
      <c r="F458" s="153"/>
      <c r="G458" s="216" t="s">
        <v>531</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531</v>
      </c>
      <c r="AC458" s="119"/>
      <c r="AD458" s="119"/>
      <c r="AE458" s="97" t="s">
        <v>531</v>
      </c>
      <c r="AF458" s="98"/>
      <c r="AG458" s="98"/>
      <c r="AH458" s="98"/>
      <c r="AI458" s="97" t="s">
        <v>538</v>
      </c>
      <c r="AJ458" s="98"/>
      <c r="AK458" s="98"/>
      <c r="AL458" s="98"/>
      <c r="AM458" s="97" t="s">
        <v>531</v>
      </c>
      <c r="AN458" s="98"/>
      <c r="AO458" s="98"/>
      <c r="AP458" s="99"/>
      <c r="AQ458" s="97" t="s">
        <v>532</v>
      </c>
      <c r="AR458" s="98"/>
      <c r="AS458" s="98"/>
      <c r="AT458" s="99"/>
      <c r="AU458" s="98" t="s">
        <v>532</v>
      </c>
      <c r="AV458" s="98"/>
      <c r="AW458" s="98"/>
      <c r="AX458" s="208"/>
    </row>
    <row r="459" spans="1:50" ht="23.25" customHeight="1" x14ac:dyDescent="0.2">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531</v>
      </c>
      <c r="AC459" s="207"/>
      <c r="AD459" s="207"/>
      <c r="AE459" s="97" t="s">
        <v>531</v>
      </c>
      <c r="AF459" s="98"/>
      <c r="AG459" s="98"/>
      <c r="AH459" s="99"/>
      <c r="AI459" s="97" t="s">
        <v>531</v>
      </c>
      <c r="AJ459" s="98"/>
      <c r="AK459" s="98"/>
      <c r="AL459" s="98"/>
      <c r="AM459" s="97" t="s">
        <v>531</v>
      </c>
      <c r="AN459" s="98"/>
      <c r="AO459" s="98"/>
      <c r="AP459" s="99"/>
      <c r="AQ459" s="97" t="s">
        <v>532</v>
      </c>
      <c r="AR459" s="98"/>
      <c r="AS459" s="98"/>
      <c r="AT459" s="99"/>
      <c r="AU459" s="98" t="s">
        <v>531</v>
      </c>
      <c r="AV459" s="98"/>
      <c r="AW459" s="98"/>
      <c r="AX459" s="208"/>
    </row>
    <row r="460" spans="1:50" ht="23.25" customHeight="1" x14ac:dyDescent="0.2">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532</v>
      </c>
      <c r="AF460" s="98"/>
      <c r="AG460" s="98"/>
      <c r="AH460" s="99"/>
      <c r="AI460" s="97" t="s">
        <v>532</v>
      </c>
      <c r="AJ460" s="98"/>
      <c r="AK460" s="98"/>
      <c r="AL460" s="98"/>
      <c r="AM460" s="97" t="s">
        <v>531</v>
      </c>
      <c r="AN460" s="98"/>
      <c r="AO460" s="98"/>
      <c r="AP460" s="99"/>
      <c r="AQ460" s="97" t="s">
        <v>532</v>
      </c>
      <c r="AR460" s="98"/>
      <c r="AS460" s="98"/>
      <c r="AT460" s="99"/>
      <c r="AU460" s="98" t="s">
        <v>531</v>
      </c>
      <c r="AV460" s="98"/>
      <c r="AW460" s="98"/>
      <c r="AX460" s="208"/>
    </row>
    <row r="461" spans="1:50" ht="18.75" hidden="1" customHeight="1" x14ac:dyDescent="0.2">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2">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2">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2">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2">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9" customHeight="1" x14ac:dyDescent="0.2">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2">
      <c r="A482" s="980"/>
      <c r="B482" s="238"/>
      <c r="C482" s="237"/>
      <c r="D482" s="238"/>
      <c r="E482" s="146"/>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5">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2">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2">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2">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2">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2">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2">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2">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2">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2">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2">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9" hidden="1" customHeight="1" x14ac:dyDescent="0.2">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2">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2">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2">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2">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2">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2">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2">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2">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2">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2">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9" hidden="1" customHeight="1" x14ac:dyDescent="0.2">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2">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2">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2">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2">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2">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2">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2">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2">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2">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2">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9" hidden="1" customHeight="1" x14ac:dyDescent="0.2">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2">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2">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2">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2">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2">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2">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2">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2">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2">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2">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9" hidden="1" customHeight="1" x14ac:dyDescent="0.2">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5.65"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486</v>
      </c>
      <c r="AE702" s="882"/>
      <c r="AF702" s="882"/>
      <c r="AG702" s="871" t="s">
        <v>508</v>
      </c>
      <c r="AH702" s="872"/>
      <c r="AI702" s="872"/>
      <c r="AJ702" s="872"/>
      <c r="AK702" s="872"/>
      <c r="AL702" s="872"/>
      <c r="AM702" s="872"/>
      <c r="AN702" s="872"/>
      <c r="AO702" s="872"/>
      <c r="AP702" s="872"/>
      <c r="AQ702" s="872"/>
      <c r="AR702" s="872"/>
      <c r="AS702" s="872"/>
      <c r="AT702" s="872"/>
      <c r="AU702" s="872"/>
      <c r="AV702" s="872"/>
      <c r="AW702" s="872"/>
      <c r="AX702" s="873"/>
    </row>
    <row r="703" spans="1:50" ht="61.9"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486</v>
      </c>
      <c r="AE703" s="141"/>
      <c r="AF703" s="141"/>
      <c r="AG703" s="650" t="s">
        <v>548</v>
      </c>
      <c r="AH703" s="651"/>
      <c r="AI703" s="651"/>
      <c r="AJ703" s="651"/>
      <c r="AK703" s="651"/>
      <c r="AL703" s="651"/>
      <c r="AM703" s="651"/>
      <c r="AN703" s="651"/>
      <c r="AO703" s="651"/>
      <c r="AP703" s="651"/>
      <c r="AQ703" s="651"/>
      <c r="AR703" s="651"/>
      <c r="AS703" s="651"/>
      <c r="AT703" s="651"/>
      <c r="AU703" s="651"/>
      <c r="AV703" s="651"/>
      <c r="AW703" s="651"/>
      <c r="AX703" s="652"/>
    </row>
    <row r="704" spans="1:50" ht="75"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486</v>
      </c>
      <c r="AE704" s="572"/>
      <c r="AF704" s="572"/>
      <c r="AG704" s="414" t="s">
        <v>509</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486</v>
      </c>
      <c r="AE705" s="719"/>
      <c r="AF705" s="719"/>
      <c r="AG705" s="146" t="s">
        <v>510</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511</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2">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511</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512</v>
      </c>
      <c r="AE708" s="654"/>
      <c r="AF708" s="654"/>
      <c r="AG708" s="512" t="s">
        <v>513</v>
      </c>
      <c r="AH708" s="513"/>
      <c r="AI708" s="513"/>
      <c r="AJ708" s="513"/>
      <c r="AK708" s="513"/>
      <c r="AL708" s="513"/>
      <c r="AM708" s="513"/>
      <c r="AN708" s="513"/>
      <c r="AO708" s="513"/>
      <c r="AP708" s="513"/>
      <c r="AQ708" s="513"/>
      <c r="AR708" s="513"/>
      <c r="AS708" s="513"/>
      <c r="AT708" s="513"/>
      <c r="AU708" s="513"/>
      <c r="AV708" s="513"/>
      <c r="AW708" s="513"/>
      <c r="AX708" s="514"/>
    </row>
    <row r="709" spans="1:50" ht="67.150000000000006"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486</v>
      </c>
      <c r="AE709" s="141"/>
      <c r="AF709" s="141"/>
      <c r="AG709" s="650" t="s">
        <v>539</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512</v>
      </c>
      <c r="AE710" s="141"/>
      <c r="AF710" s="141"/>
      <c r="AG710" s="650" t="s">
        <v>504</v>
      </c>
      <c r="AH710" s="651"/>
      <c r="AI710" s="651"/>
      <c r="AJ710" s="651"/>
      <c r="AK710" s="651"/>
      <c r="AL710" s="651"/>
      <c r="AM710" s="651"/>
      <c r="AN710" s="651"/>
      <c r="AO710" s="651"/>
      <c r="AP710" s="651"/>
      <c r="AQ710" s="651"/>
      <c r="AR710" s="651"/>
      <c r="AS710" s="651"/>
      <c r="AT710" s="651"/>
      <c r="AU710" s="651"/>
      <c r="AV710" s="651"/>
      <c r="AW710" s="651"/>
      <c r="AX710" s="652"/>
    </row>
    <row r="711" spans="1:50" ht="35.5"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486</v>
      </c>
      <c r="AE711" s="141"/>
      <c r="AF711" s="141"/>
      <c r="AG711" s="650" t="s">
        <v>514</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2">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512</v>
      </c>
      <c r="AE712" s="572"/>
      <c r="AF712" s="572"/>
      <c r="AG712" s="580" t="s">
        <v>515</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2">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512</v>
      </c>
      <c r="AE713" s="141"/>
      <c r="AF713" s="142"/>
      <c r="AG713" s="650" t="s">
        <v>504</v>
      </c>
      <c r="AH713" s="651"/>
      <c r="AI713" s="651"/>
      <c r="AJ713" s="651"/>
      <c r="AK713" s="651"/>
      <c r="AL713" s="651"/>
      <c r="AM713" s="651"/>
      <c r="AN713" s="651"/>
      <c r="AO713" s="651"/>
      <c r="AP713" s="651"/>
      <c r="AQ713" s="651"/>
      <c r="AR713" s="651"/>
      <c r="AS713" s="651"/>
      <c r="AT713" s="651"/>
      <c r="AU713" s="651"/>
      <c r="AV713" s="651"/>
      <c r="AW713" s="651"/>
      <c r="AX713" s="652"/>
    </row>
    <row r="714" spans="1:50" ht="58.9" customHeight="1" x14ac:dyDescent="0.2">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486</v>
      </c>
      <c r="AE714" s="578"/>
      <c r="AF714" s="579"/>
      <c r="AG714" s="675" t="s">
        <v>516</v>
      </c>
      <c r="AH714" s="676"/>
      <c r="AI714" s="676"/>
      <c r="AJ714" s="676"/>
      <c r="AK714" s="676"/>
      <c r="AL714" s="676"/>
      <c r="AM714" s="676"/>
      <c r="AN714" s="676"/>
      <c r="AO714" s="676"/>
      <c r="AP714" s="676"/>
      <c r="AQ714" s="676"/>
      <c r="AR714" s="676"/>
      <c r="AS714" s="676"/>
      <c r="AT714" s="676"/>
      <c r="AU714" s="676"/>
      <c r="AV714" s="676"/>
      <c r="AW714" s="676"/>
      <c r="AX714" s="677"/>
    </row>
    <row r="715" spans="1:50" ht="45.65" customHeight="1" x14ac:dyDescent="0.2">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486</v>
      </c>
      <c r="AE715" s="654"/>
      <c r="AF715" s="763"/>
      <c r="AG715" s="512" t="s">
        <v>517</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486</v>
      </c>
      <c r="AE716" s="745"/>
      <c r="AF716" s="745"/>
      <c r="AG716" s="650" t="s">
        <v>518</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486</v>
      </c>
      <c r="AE717" s="141"/>
      <c r="AF717" s="141"/>
      <c r="AG717" s="650" t="s">
        <v>519</v>
      </c>
      <c r="AH717" s="651"/>
      <c r="AI717" s="651"/>
      <c r="AJ717" s="651"/>
      <c r="AK717" s="651"/>
      <c r="AL717" s="651"/>
      <c r="AM717" s="651"/>
      <c r="AN717" s="651"/>
      <c r="AO717" s="651"/>
      <c r="AP717" s="651"/>
      <c r="AQ717" s="651"/>
      <c r="AR717" s="651"/>
      <c r="AS717" s="651"/>
      <c r="AT717" s="651"/>
      <c r="AU717" s="651"/>
      <c r="AV717" s="651"/>
      <c r="AW717" s="651"/>
      <c r="AX717" s="652"/>
    </row>
    <row r="718" spans="1:50" ht="54"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486</v>
      </c>
      <c r="AE718" s="141"/>
      <c r="AF718" s="141"/>
      <c r="AG718" s="149" t="s">
        <v>520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512</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2">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2">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2">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2">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2">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2">
      <c r="A726" s="607" t="s">
        <v>47</v>
      </c>
      <c r="B726" s="608"/>
      <c r="C726" s="429" t="s">
        <v>52</v>
      </c>
      <c r="D726" s="567"/>
      <c r="E726" s="567"/>
      <c r="F726" s="568"/>
      <c r="G726" s="783" t="s">
        <v>522</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5">
      <c r="A727" s="609"/>
      <c r="B727" s="610"/>
      <c r="C727" s="681" t="s">
        <v>56</v>
      </c>
      <c r="D727" s="682"/>
      <c r="E727" s="682"/>
      <c r="F727" s="683"/>
      <c r="G727" s="781" t="s">
        <v>549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5">
      <c r="A729" s="751" t="s">
        <v>599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t="s">
        <v>256</v>
      </c>
      <c r="B731" s="605"/>
      <c r="C731" s="605"/>
      <c r="D731" s="605"/>
      <c r="E731" s="606"/>
      <c r="F731" s="666" t="s">
        <v>600</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5" t="s">
        <v>256</v>
      </c>
      <c r="B733" s="736"/>
      <c r="C733" s="736"/>
      <c r="D733" s="736"/>
      <c r="E733" s="737"/>
      <c r="F733" s="752" t="s">
        <v>603</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467</v>
      </c>
      <c r="B737" s="110"/>
      <c r="C737" s="110"/>
      <c r="D737" s="111"/>
      <c r="E737" s="108" t="s">
        <v>521</v>
      </c>
      <c r="F737" s="108"/>
      <c r="G737" s="108"/>
      <c r="H737" s="108"/>
      <c r="I737" s="108"/>
      <c r="J737" s="108"/>
      <c r="K737" s="108"/>
      <c r="L737" s="108"/>
      <c r="M737" s="108"/>
      <c r="N737" s="87" t="s">
        <v>460</v>
      </c>
      <c r="O737" s="87"/>
      <c r="P737" s="87"/>
      <c r="Q737" s="87"/>
      <c r="R737" s="108" t="s">
        <v>523</v>
      </c>
      <c r="S737" s="108"/>
      <c r="T737" s="108"/>
      <c r="U737" s="108"/>
      <c r="V737" s="108"/>
      <c r="W737" s="108"/>
      <c r="X737" s="108"/>
      <c r="Y737" s="108"/>
      <c r="Z737" s="108"/>
      <c r="AA737" s="87" t="s">
        <v>459</v>
      </c>
      <c r="AB737" s="87"/>
      <c r="AC737" s="87"/>
      <c r="AD737" s="87"/>
      <c r="AE737" s="108" t="s">
        <v>524</v>
      </c>
      <c r="AF737" s="108"/>
      <c r="AG737" s="108"/>
      <c r="AH737" s="108"/>
      <c r="AI737" s="108"/>
      <c r="AJ737" s="108"/>
      <c r="AK737" s="108"/>
      <c r="AL737" s="108"/>
      <c r="AM737" s="108"/>
      <c r="AN737" s="87" t="s">
        <v>458</v>
      </c>
      <c r="AO737" s="87"/>
      <c r="AP737" s="87"/>
      <c r="AQ737" s="87"/>
      <c r="AR737" s="88" t="s">
        <v>525</v>
      </c>
      <c r="AS737" s="89"/>
      <c r="AT737" s="89"/>
      <c r="AU737" s="89"/>
      <c r="AV737" s="89"/>
      <c r="AW737" s="89"/>
      <c r="AX737" s="90"/>
      <c r="AY737" s="75"/>
      <c r="AZ737" s="75"/>
    </row>
    <row r="738" spans="1:52" ht="24.75" customHeight="1" x14ac:dyDescent="0.2">
      <c r="A738" s="109" t="s">
        <v>457</v>
      </c>
      <c r="B738" s="110"/>
      <c r="C738" s="110"/>
      <c r="D738" s="111"/>
      <c r="E738" s="108" t="s">
        <v>526</v>
      </c>
      <c r="F738" s="108"/>
      <c r="G738" s="108"/>
      <c r="H738" s="108"/>
      <c r="I738" s="108"/>
      <c r="J738" s="108"/>
      <c r="K738" s="108"/>
      <c r="L738" s="108"/>
      <c r="M738" s="108"/>
      <c r="N738" s="87" t="s">
        <v>456</v>
      </c>
      <c r="O738" s="87"/>
      <c r="P738" s="87"/>
      <c r="Q738" s="87"/>
      <c r="R738" s="108" t="s">
        <v>527</v>
      </c>
      <c r="S738" s="108"/>
      <c r="T738" s="108"/>
      <c r="U738" s="108"/>
      <c r="V738" s="108"/>
      <c r="W738" s="108"/>
      <c r="X738" s="108"/>
      <c r="Y738" s="108"/>
      <c r="Z738" s="108"/>
      <c r="AA738" s="87" t="s">
        <v>455</v>
      </c>
      <c r="AB738" s="87"/>
      <c r="AC738" s="87"/>
      <c r="AD738" s="87"/>
      <c r="AE738" s="108" t="s">
        <v>528</v>
      </c>
      <c r="AF738" s="108"/>
      <c r="AG738" s="108"/>
      <c r="AH738" s="108"/>
      <c r="AI738" s="108"/>
      <c r="AJ738" s="108"/>
      <c r="AK738" s="108"/>
      <c r="AL738" s="108"/>
      <c r="AM738" s="108"/>
      <c r="AN738" s="87" t="s">
        <v>451</v>
      </c>
      <c r="AO738" s="87"/>
      <c r="AP738" s="87"/>
      <c r="AQ738" s="87"/>
      <c r="AR738" s="88" t="s">
        <v>529</v>
      </c>
      <c r="AS738" s="89"/>
      <c r="AT738" s="89"/>
      <c r="AU738" s="89"/>
      <c r="AV738" s="89"/>
      <c r="AW738" s="89"/>
      <c r="AX738" s="90"/>
    </row>
    <row r="739" spans="1:52" ht="24.75" customHeight="1" thickBot="1" x14ac:dyDescent="0.25">
      <c r="A739" s="112" t="s">
        <v>447</v>
      </c>
      <c r="B739" s="113"/>
      <c r="C739" s="113"/>
      <c r="D739" s="114"/>
      <c r="E739" s="115" t="s">
        <v>479</v>
      </c>
      <c r="F739" s="103"/>
      <c r="G739" s="103"/>
      <c r="H739" s="79" t="str">
        <f>IF(E739="", "", "(")</f>
        <v>(</v>
      </c>
      <c r="I739" s="103"/>
      <c r="J739" s="103"/>
      <c r="K739" s="79" t="str">
        <f>IF(OR(I739="　", I739=""), "", "-")</f>
        <v/>
      </c>
      <c r="L739" s="104">
        <v>215</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4" customHeight="1" x14ac:dyDescent="0.2">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429</v>
      </c>
      <c r="B779" s="747"/>
      <c r="C779" s="747"/>
      <c r="D779" s="747"/>
      <c r="E779" s="747"/>
      <c r="F779" s="748"/>
      <c r="G779" s="425" t="s">
        <v>540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541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2"/>
      <c r="B781" s="749"/>
      <c r="C781" s="749"/>
      <c r="D781" s="749"/>
      <c r="E781" s="749"/>
      <c r="F781" s="750"/>
      <c r="G781" s="435"/>
      <c r="H781" s="436"/>
      <c r="I781" s="436"/>
      <c r="J781" s="436"/>
      <c r="K781" s="437"/>
      <c r="L781" s="438" t="s">
        <v>582</v>
      </c>
      <c r="M781" s="439"/>
      <c r="N781" s="439"/>
      <c r="O781" s="439"/>
      <c r="P781" s="439"/>
      <c r="Q781" s="439"/>
      <c r="R781" s="439"/>
      <c r="S781" s="439"/>
      <c r="T781" s="439"/>
      <c r="U781" s="439"/>
      <c r="V781" s="439"/>
      <c r="W781" s="439"/>
      <c r="X781" s="440"/>
      <c r="Y781" s="441"/>
      <c r="Z781" s="442"/>
      <c r="AA781" s="442"/>
      <c r="AB781" s="543"/>
      <c r="AC781" s="435" t="s">
        <v>584</v>
      </c>
      <c r="AD781" s="436"/>
      <c r="AE781" s="436"/>
      <c r="AF781" s="436"/>
      <c r="AG781" s="437"/>
      <c r="AH781" s="438" t="s">
        <v>592</v>
      </c>
      <c r="AI781" s="439"/>
      <c r="AJ781" s="439"/>
      <c r="AK781" s="439"/>
      <c r="AL781" s="439"/>
      <c r="AM781" s="439"/>
      <c r="AN781" s="439"/>
      <c r="AO781" s="439"/>
      <c r="AP781" s="439"/>
      <c r="AQ781" s="439"/>
      <c r="AR781" s="439"/>
      <c r="AS781" s="439"/>
      <c r="AT781" s="440"/>
      <c r="AU781" s="441">
        <v>18.739352</v>
      </c>
      <c r="AV781" s="442"/>
      <c r="AW781" s="442"/>
      <c r="AX781" s="443"/>
    </row>
    <row r="782" spans="1:50" ht="24.75" customHeight="1" x14ac:dyDescent="0.2">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t="s">
        <v>585</v>
      </c>
      <c r="AD782" s="335"/>
      <c r="AE782" s="335"/>
      <c r="AF782" s="335"/>
      <c r="AG782" s="336"/>
      <c r="AH782" s="387" t="s">
        <v>593</v>
      </c>
      <c r="AI782" s="388"/>
      <c r="AJ782" s="388"/>
      <c r="AK782" s="388"/>
      <c r="AL782" s="388"/>
      <c r="AM782" s="388"/>
      <c r="AN782" s="388"/>
      <c r="AO782" s="388"/>
      <c r="AP782" s="388"/>
      <c r="AQ782" s="388"/>
      <c r="AR782" s="388"/>
      <c r="AS782" s="388"/>
      <c r="AT782" s="389"/>
      <c r="AU782" s="384">
        <v>0.59798399999999996</v>
      </c>
      <c r="AV782" s="385"/>
      <c r="AW782" s="385"/>
      <c r="AX782" s="386"/>
    </row>
    <row r="783" spans="1:50" ht="24.75" customHeight="1" x14ac:dyDescent="0.2">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t="s">
        <v>586</v>
      </c>
      <c r="AD783" s="335"/>
      <c r="AE783" s="335"/>
      <c r="AF783" s="335"/>
      <c r="AG783" s="336"/>
      <c r="AH783" s="387" t="s">
        <v>594</v>
      </c>
      <c r="AI783" s="388"/>
      <c r="AJ783" s="388"/>
      <c r="AK783" s="388"/>
      <c r="AL783" s="388"/>
      <c r="AM783" s="388"/>
      <c r="AN783" s="388"/>
      <c r="AO783" s="388"/>
      <c r="AP783" s="388"/>
      <c r="AQ783" s="388"/>
      <c r="AR783" s="388"/>
      <c r="AS783" s="388"/>
      <c r="AT783" s="389"/>
      <c r="AU783" s="384">
        <v>0.18438399999999999</v>
      </c>
      <c r="AV783" s="385"/>
      <c r="AW783" s="385"/>
      <c r="AX783" s="386"/>
    </row>
    <row r="784" spans="1:50" ht="24.75" customHeight="1" x14ac:dyDescent="0.2">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t="s">
        <v>587</v>
      </c>
      <c r="AD784" s="335"/>
      <c r="AE784" s="335"/>
      <c r="AF784" s="335"/>
      <c r="AG784" s="336"/>
      <c r="AH784" s="387" t="s">
        <v>595</v>
      </c>
      <c r="AI784" s="388"/>
      <c r="AJ784" s="388"/>
      <c r="AK784" s="388"/>
      <c r="AL784" s="388"/>
      <c r="AM784" s="388"/>
      <c r="AN784" s="388"/>
      <c r="AO784" s="388"/>
      <c r="AP784" s="388"/>
      <c r="AQ784" s="388"/>
      <c r="AR784" s="388"/>
      <c r="AS784" s="388"/>
      <c r="AT784" s="389"/>
      <c r="AU784" s="384">
        <v>0.52842999999999996</v>
      </c>
      <c r="AV784" s="385"/>
      <c r="AW784" s="385"/>
      <c r="AX784" s="386"/>
    </row>
    <row r="785" spans="1:50" ht="24.75" customHeight="1" x14ac:dyDescent="0.2">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t="s">
        <v>588</v>
      </c>
      <c r="AD785" s="335"/>
      <c r="AE785" s="335"/>
      <c r="AF785" s="335"/>
      <c r="AG785" s="336"/>
      <c r="AH785" s="387" t="s">
        <v>596</v>
      </c>
      <c r="AI785" s="388"/>
      <c r="AJ785" s="388"/>
      <c r="AK785" s="388"/>
      <c r="AL785" s="388"/>
      <c r="AM785" s="388"/>
      <c r="AN785" s="388"/>
      <c r="AO785" s="388"/>
      <c r="AP785" s="388"/>
      <c r="AQ785" s="388"/>
      <c r="AR785" s="388"/>
      <c r="AS785" s="388"/>
      <c r="AT785" s="389"/>
      <c r="AU785" s="384">
        <v>2.575E-3</v>
      </c>
      <c r="AV785" s="385"/>
      <c r="AW785" s="385"/>
      <c r="AX785" s="386"/>
    </row>
    <row r="786" spans="1:50" ht="24.75" customHeight="1" x14ac:dyDescent="0.2">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t="s">
        <v>589</v>
      </c>
      <c r="AD786" s="335"/>
      <c r="AE786" s="335"/>
      <c r="AF786" s="335"/>
      <c r="AG786" s="336"/>
      <c r="AH786" s="387" t="s">
        <v>597</v>
      </c>
      <c r="AI786" s="388"/>
      <c r="AJ786" s="388"/>
      <c r="AK786" s="388"/>
      <c r="AL786" s="388"/>
      <c r="AM786" s="388"/>
      <c r="AN786" s="388"/>
      <c r="AO786" s="388"/>
      <c r="AP786" s="388"/>
      <c r="AQ786" s="388"/>
      <c r="AR786" s="388"/>
      <c r="AS786" s="388"/>
      <c r="AT786" s="389"/>
      <c r="AU786" s="384">
        <v>0.92871099999999995</v>
      </c>
      <c r="AV786" s="385"/>
      <c r="AW786" s="385"/>
      <c r="AX786" s="386"/>
    </row>
    <row r="787" spans="1:50" ht="24.75" customHeight="1" x14ac:dyDescent="0.2">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t="s">
        <v>590</v>
      </c>
      <c r="AD787" s="335"/>
      <c r="AE787" s="335"/>
      <c r="AF787" s="335"/>
      <c r="AG787" s="336"/>
      <c r="AH787" s="387" t="s">
        <v>598</v>
      </c>
      <c r="AI787" s="388"/>
      <c r="AJ787" s="388"/>
      <c r="AK787" s="388"/>
      <c r="AL787" s="388"/>
      <c r="AM787" s="388"/>
      <c r="AN787" s="388"/>
      <c r="AO787" s="388"/>
      <c r="AP787" s="388"/>
      <c r="AQ787" s="388"/>
      <c r="AR787" s="388"/>
      <c r="AS787" s="388"/>
      <c r="AT787" s="389"/>
      <c r="AU787" s="384">
        <v>5.2362289999999998</v>
      </c>
      <c r="AV787" s="385"/>
      <c r="AW787" s="385"/>
      <c r="AX787" s="386"/>
    </row>
    <row r="788" spans="1:50" ht="24.75" customHeight="1" x14ac:dyDescent="0.2">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t="s">
        <v>591</v>
      </c>
      <c r="AD788" s="335"/>
      <c r="AE788" s="335"/>
      <c r="AF788" s="335"/>
      <c r="AG788" s="336"/>
      <c r="AH788" s="387"/>
      <c r="AI788" s="388"/>
      <c r="AJ788" s="388"/>
      <c r="AK788" s="388"/>
      <c r="AL788" s="388"/>
      <c r="AM788" s="388"/>
      <c r="AN788" s="388"/>
      <c r="AO788" s="388"/>
      <c r="AP788" s="388"/>
      <c r="AQ788" s="388"/>
      <c r="AR788" s="388"/>
      <c r="AS788" s="388"/>
      <c r="AT788" s="389"/>
      <c r="AU788" s="384">
        <v>3.2479460000000002</v>
      </c>
      <c r="AV788" s="385"/>
      <c r="AW788" s="385"/>
      <c r="AX788" s="386"/>
    </row>
    <row r="789" spans="1:50" ht="24.75" customHeight="1" x14ac:dyDescent="0.2">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2">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29.465611000000003</v>
      </c>
      <c r="AV791" s="401"/>
      <c r="AW791" s="401"/>
      <c r="AX791" s="403"/>
    </row>
    <row r="792" spans="1:50" ht="24.75" hidden="1" customHeight="1" x14ac:dyDescent="0.2">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2">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2">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2">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2">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2">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2">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2">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2">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2">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2">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2">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2">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2">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2">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2">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2">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2">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2">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2">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2">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2">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2">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2">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30" customHeight="1" x14ac:dyDescent="0.2">
      <c r="A837" s="390">
        <v>1</v>
      </c>
      <c r="B837" s="390">
        <v>1</v>
      </c>
      <c r="C837" s="410" t="s">
        <v>578</v>
      </c>
      <c r="D837" s="404"/>
      <c r="E837" s="404"/>
      <c r="F837" s="404"/>
      <c r="G837" s="404"/>
      <c r="H837" s="404"/>
      <c r="I837" s="404"/>
      <c r="J837" s="405" t="s">
        <v>579</v>
      </c>
      <c r="K837" s="406"/>
      <c r="L837" s="406"/>
      <c r="M837" s="406"/>
      <c r="N837" s="406"/>
      <c r="O837" s="406"/>
      <c r="P837" s="411" t="s">
        <v>579</v>
      </c>
      <c r="Q837" s="303"/>
      <c r="R837" s="303"/>
      <c r="S837" s="303"/>
      <c r="T837" s="303"/>
      <c r="U837" s="303"/>
      <c r="V837" s="303"/>
      <c r="W837" s="303"/>
      <c r="X837" s="303"/>
      <c r="Y837" s="304" t="s">
        <v>579</v>
      </c>
      <c r="Z837" s="305"/>
      <c r="AA837" s="305"/>
      <c r="AB837" s="306"/>
      <c r="AC837" s="314" t="s">
        <v>579</v>
      </c>
      <c r="AD837" s="409"/>
      <c r="AE837" s="409"/>
      <c r="AF837" s="409"/>
      <c r="AG837" s="409"/>
      <c r="AH837" s="407" t="s">
        <v>581</v>
      </c>
      <c r="AI837" s="408"/>
      <c r="AJ837" s="408"/>
      <c r="AK837" s="408"/>
      <c r="AL837" s="311" t="s">
        <v>581</v>
      </c>
      <c r="AM837" s="312"/>
      <c r="AN837" s="312"/>
      <c r="AO837" s="313"/>
      <c r="AP837" s="307" t="s">
        <v>579</v>
      </c>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t="s">
        <v>580</v>
      </c>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2">
      <c r="A870" s="390">
        <v>1</v>
      </c>
      <c r="B870" s="390">
        <v>1</v>
      </c>
      <c r="C870" s="404" t="s">
        <v>553</v>
      </c>
      <c r="D870" s="404"/>
      <c r="E870" s="404"/>
      <c r="F870" s="404"/>
      <c r="G870" s="404"/>
      <c r="H870" s="404"/>
      <c r="I870" s="404"/>
      <c r="J870" s="405">
        <v>2090005006032</v>
      </c>
      <c r="K870" s="406"/>
      <c r="L870" s="406"/>
      <c r="M870" s="406"/>
      <c r="N870" s="406"/>
      <c r="O870" s="406"/>
      <c r="P870" s="303" t="s">
        <v>562</v>
      </c>
      <c r="Q870" s="303"/>
      <c r="R870" s="303"/>
      <c r="S870" s="303"/>
      <c r="T870" s="303"/>
      <c r="U870" s="303"/>
      <c r="V870" s="303"/>
      <c r="W870" s="303"/>
      <c r="X870" s="303"/>
      <c r="Y870" s="304">
        <v>29.5</v>
      </c>
      <c r="Z870" s="305"/>
      <c r="AA870" s="305"/>
      <c r="AB870" s="306"/>
      <c r="AC870" s="314" t="s">
        <v>572</v>
      </c>
      <c r="AD870" s="409"/>
      <c r="AE870" s="409"/>
      <c r="AF870" s="409"/>
      <c r="AG870" s="409"/>
      <c r="AH870" s="407" t="s">
        <v>530</v>
      </c>
      <c r="AI870" s="408"/>
      <c r="AJ870" s="408"/>
      <c r="AK870" s="408"/>
      <c r="AL870" s="311" t="s">
        <v>530</v>
      </c>
      <c r="AM870" s="312"/>
      <c r="AN870" s="312"/>
      <c r="AO870" s="313"/>
      <c r="AP870" s="307" t="s">
        <v>575</v>
      </c>
      <c r="AQ870" s="307"/>
      <c r="AR870" s="307"/>
      <c r="AS870" s="307"/>
      <c r="AT870" s="307"/>
      <c r="AU870" s="307"/>
      <c r="AV870" s="307"/>
      <c r="AW870" s="307"/>
      <c r="AX870" s="307"/>
    </row>
    <row r="871" spans="1:50" ht="30" customHeight="1" x14ac:dyDescent="0.2">
      <c r="A871" s="390">
        <v>2</v>
      </c>
      <c r="B871" s="390">
        <v>1</v>
      </c>
      <c r="C871" s="404" t="s">
        <v>553</v>
      </c>
      <c r="D871" s="404"/>
      <c r="E871" s="404"/>
      <c r="F871" s="404"/>
      <c r="G871" s="404"/>
      <c r="H871" s="404"/>
      <c r="I871" s="404"/>
      <c r="J871" s="405">
        <v>2090005006032</v>
      </c>
      <c r="K871" s="406"/>
      <c r="L871" s="406"/>
      <c r="M871" s="406"/>
      <c r="N871" s="406"/>
      <c r="O871" s="406"/>
      <c r="P871" s="303" t="s">
        <v>563</v>
      </c>
      <c r="Q871" s="303"/>
      <c r="R871" s="303"/>
      <c r="S871" s="303"/>
      <c r="T871" s="303"/>
      <c r="U871" s="303"/>
      <c r="V871" s="303"/>
      <c r="W871" s="303"/>
      <c r="X871" s="303"/>
      <c r="Y871" s="304">
        <v>0.5</v>
      </c>
      <c r="Z871" s="305"/>
      <c r="AA871" s="305"/>
      <c r="AB871" s="306"/>
      <c r="AC871" s="314" t="s">
        <v>573</v>
      </c>
      <c r="AD871" s="314"/>
      <c r="AE871" s="314"/>
      <c r="AF871" s="314"/>
      <c r="AG871" s="314"/>
      <c r="AH871" s="407" t="s">
        <v>530</v>
      </c>
      <c r="AI871" s="408"/>
      <c r="AJ871" s="408"/>
      <c r="AK871" s="408"/>
      <c r="AL871" s="311" t="s">
        <v>530</v>
      </c>
      <c r="AM871" s="312"/>
      <c r="AN871" s="312"/>
      <c r="AO871" s="313"/>
      <c r="AP871" s="307" t="s">
        <v>530</v>
      </c>
      <c r="AQ871" s="307"/>
      <c r="AR871" s="307"/>
      <c r="AS871" s="307"/>
      <c r="AT871" s="307"/>
      <c r="AU871" s="307"/>
      <c r="AV871" s="307"/>
      <c r="AW871" s="307"/>
      <c r="AX871" s="307"/>
    </row>
    <row r="872" spans="1:50" ht="30" customHeight="1" x14ac:dyDescent="0.2">
      <c r="A872" s="390">
        <v>3</v>
      </c>
      <c r="B872" s="390">
        <v>1</v>
      </c>
      <c r="C872" s="410" t="s">
        <v>554</v>
      </c>
      <c r="D872" s="404"/>
      <c r="E872" s="404"/>
      <c r="F872" s="404"/>
      <c r="G872" s="404"/>
      <c r="H872" s="404"/>
      <c r="I872" s="404"/>
      <c r="J872" s="405">
        <v>3010601039466</v>
      </c>
      <c r="K872" s="406"/>
      <c r="L872" s="406"/>
      <c r="M872" s="406"/>
      <c r="N872" s="406"/>
      <c r="O872" s="406"/>
      <c r="P872" s="411" t="s">
        <v>564</v>
      </c>
      <c r="Q872" s="303"/>
      <c r="R872" s="303"/>
      <c r="S872" s="303"/>
      <c r="T872" s="303"/>
      <c r="U872" s="303"/>
      <c r="V872" s="303"/>
      <c r="W872" s="303"/>
      <c r="X872" s="303"/>
      <c r="Y872" s="304">
        <v>2</v>
      </c>
      <c r="Z872" s="305"/>
      <c r="AA872" s="305"/>
      <c r="AB872" s="306"/>
      <c r="AC872" s="314" t="s">
        <v>574</v>
      </c>
      <c r="AD872" s="314"/>
      <c r="AE872" s="314"/>
      <c r="AF872" s="314"/>
      <c r="AG872" s="314"/>
      <c r="AH872" s="309">
        <v>5</v>
      </c>
      <c r="AI872" s="310"/>
      <c r="AJ872" s="310"/>
      <c r="AK872" s="310"/>
      <c r="AL872" s="311">
        <v>82.3</v>
      </c>
      <c r="AM872" s="312"/>
      <c r="AN872" s="312"/>
      <c r="AO872" s="313"/>
      <c r="AP872" s="307" t="s">
        <v>530</v>
      </c>
      <c r="AQ872" s="307"/>
      <c r="AR872" s="307"/>
      <c r="AS872" s="307"/>
      <c r="AT872" s="307"/>
      <c r="AU872" s="307"/>
      <c r="AV872" s="307"/>
      <c r="AW872" s="307"/>
      <c r="AX872" s="307"/>
    </row>
    <row r="873" spans="1:50" ht="30" customHeight="1" x14ac:dyDescent="0.2">
      <c r="A873" s="390">
        <v>4</v>
      </c>
      <c r="B873" s="390">
        <v>1</v>
      </c>
      <c r="C873" s="410" t="s">
        <v>555</v>
      </c>
      <c r="D873" s="404"/>
      <c r="E873" s="404"/>
      <c r="F873" s="404"/>
      <c r="G873" s="404"/>
      <c r="H873" s="404"/>
      <c r="I873" s="404"/>
      <c r="J873" s="405">
        <v>1060001025568</v>
      </c>
      <c r="K873" s="406"/>
      <c r="L873" s="406"/>
      <c r="M873" s="406"/>
      <c r="N873" s="406"/>
      <c r="O873" s="406"/>
      <c r="P873" s="411" t="s">
        <v>565</v>
      </c>
      <c r="Q873" s="303"/>
      <c r="R873" s="303"/>
      <c r="S873" s="303"/>
      <c r="T873" s="303"/>
      <c r="U873" s="303"/>
      <c r="V873" s="303"/>
      <c r="W873" s="303"/>
      <c r="X873" s="303"/>
      <c r="Y873" s="304">
        <v>1</v>
      </c>
      <c r="Z873" s="305"/>
      <c r="AA873" s="305"/>
      <c r="AB873" s="306"/>
      <c r="AC873" s="314" t="s">
        <v>573</v>
      </c>
      <c r="AD873" s="314"/>
      <c r="AE873" s="314"/>
      <c r="AF873" s="314"/>
      <c r="AG873" s="314"/>
      <c r="AH873" s="309" t="s">
        <v>530</v>
      </c>
      <c r="AI873" s="310"/>
      <c r="AJ873" s="310"/>
      <c r="AK873" s="310"/>
      <c r="AL873" s="311" t="s">
        <v>530</v>
      </c>
      <c r="AM873" s="312"/>
      <c r="AN873" s="312"/>
      <c r="AO873" s="313"/>
      <c r="AP873" s="307" t="s">
        <v>530</v>
      </c>
      <c r="AQ873" s="307"/>
      <c r="AR873" s="307"/>
      <c r="AS873" s="307"/>
      <c r="AT873" s="307"/>
      <c r="AU873" s="307"/>
      <c r="AV873" s="307"/>
      <c r="AW873" s="307"/>
      <c r="AX873" s="307"/>
    </row>
    <row r="874" spans="1:50" ht="39" customHeight="1" x14ac:dyDescent="0.2">
      <c r="A874" s="390">
        <v>5</v>
      </c>
      <c r="B874" s="390">
        <v>1</v>
      </c>
      <c r="C874" s="404" t="s">
        <v>556</v>
      </c>
      <c r="D874" s="404"/>
      <c r="E874" s="404"/>
      <c r="F874" s="404"/>
      <c r="G874" s="404"/>
      <c r="H874" s="404"/>
      <c r="I874" s="404"/>
      <c r="J874" s="405" t="s">
        <v>583</v>
      </c>
      <c r="K874" s="406"/>
      <c r="L874" s="406"/>
      <c r="M874" s="406"/>
      <c r="N874" s="406"/>
      <c r="O874" s="406"/>
      <c r="P874" s="303" t="s">
        <v>566</v>
      </c>
      <c r="Q874" s="303"/>
      <c r="R874" s="303"/>
      <c r="S874" s="303"/>
      <c r="T874" s="303"/>
      <c r="U874" s="303"/>
      <c r="V874" s="303"/>
      <c r="W874" s="303"/>
      <c r="X874" s="303"/>
      <c r="Y874" s="304">
        <v>0.4</v>
      </c>
      <c r="Z874" s="305"/>
      <c r="AA874" s="305"/>
      <c r="AB874" s="306"/>
      <c r="AC874" s="308" t="s">
        <v>573</v>
      </c>
      <c r="AD874" s="308"/>
      <c r="AE874" s="308"/>
      <c r="AF874" s="308"/>
      <c r="AG874" s="308"/>
      <c r="AH874" s="309" t="s">
        <v>530</v>
      </c>
      <c r="AI874" s="310"/>
      <c r="AJ874" s="310"/>
      <c r="AK874" s="310"/>
      <c r="AL874" s="311" t="s">
        <v>530</v>
      </c>
      <c r="AM874" s="312"/>
      <c r="AN874" s="312"/>
      <c r="AO874" s="313"/>
      <c r="AP874" s="307" t="s">
        <v>530</v>
      </c>
      <c r="AQ874" s="307"/>
      <c r="AR874" s="307"/>
      <c r="AS874" s="307"/>
      <c r="AT874" s="307"/>
      <c r="AU874" s="307"/>
      <c r="AV874" s="307"/>
      <c r="AW874" s="307"/>
      <c r="AX874" s="307"/>
    </row>
    <row r="875" spans="1:50" ht="44.15" customHeight="1" x14ac:dyDescent="0.2">
      <c r="A875" s="390">
        <v>6</v>
      </c>
      <c r="B875" s="390">
        <v>1</v>
      </c>
      <c r="C875" s="404" t="s">
        <v>557</v>
      </c>
      <c r="D875" s="404"/>
      <c r="E875" s="404"/>
      <c r="F875" s="404"/>
      <c r="G875" s="404"/>
      <c r="H875" s="404"/>
      <c r="I875" s="404"/>
      <c r="J875" s="405">
        <v>9060001002279</v>
      </c>
      <c r="K875" s="406"/>
      <c r="L875" s="406"/>
      <c r="M875" s="406"/>
      <c r="N875" s="406"/>
      <c r="O875" s="406"/>
      <c r="P875" s="303" t="s">
        <v>567</v>
      </c>
      <c r="Q875" s="303"/>
      <c r="R875" s="303"/>
      <c r="S875" s="303"/>
      <c r="T875" s="303"/>
      <c r="U875" s="303"/>
      <c r="V875" s="303"/>
      <c r="W875" s="303"/>
      <c r="X875" s="303"/>
      <c r="Y875" s="304">
        <v>0.3</v>
      </c>
      <c r="Z875" s="305"/>
      <c r="AA875" s="305"/>
      <c r="AB875" s="306"/>
      <c r="AC875" s="308" t="s">
        <v>573</v>
      </c>
      <c r="AD875" s="308"/>
      <c r="AE875" s="308"/>
      <c r="AF875" s="308"/>
      <c r="AG875" s="308"/>
      <c r="AH875" s="309" t="s">
        <v>530</v>
      </c>
      <c r="AI875" s="310"/>
      <c r="AJ875" s="310"/>
      <c r="AK875" s="310"/>
      <c r="AL875" s="311" t="s">
        <v>530</v>
      </c>
      <c r="AM875" s="312"/>
      <c r="AN875" s="312"/>
      <c r="AO875" s="313"/>
      <c r="AP875" s="307" t="s">
        <v>530</v>
      </c>
      <c r="AQ875" s="307"/>
      <c r="AR875" s="307"/>
      <c r="AS875" s="307"/>
      <c r="AT875" s="307"/>
      <c r="AU875" s="307"/>
      <c r="AV875" s="307"/>
      <c r="AW875" s="307"/>
      <c r="AX875" s="307"/>
    </row>
    <row r="876" spans="1:50" ht="30" customHeight="1" x14ac:dyDescent="0.2">
      <c r="A876" s="390">
        <v>7</v>
      </c>
      <c r="B876" s="390">
        <v>1</v>
      </c>
      <c r="C876" s="404" t="s">
        <v>558</v>
      </c>
      <c r="D876" s="404"/>
      <c r="E876" s="404"/>
      <c r="F876" s="404"/>
      <c r="G876" s="404"/>
      <c r="H876" s="404"/>
      <c r="I876" s="404"/>
      <c r="J876" s="405">
        <v>9110001014566</v>
      </c>
      <c r="K876" s="406"/>
      <c r="L876" s="406"/>
      <c r="M876" s="406"/>
      <c r="N876" s="406"/>
      <c r="O876" s="406"/>
      <c r="P876" s="303" t="s">
        <v>568</v>
      </c>
      <c r="Q876" s="303"/>
      <c r="R876" s="303"/>
      <c r="S876" s="303"/>
      <c r="T876" s="303"/>
      <c r="U876" s="303"/>
      <c r="V876" s="303"/>
      <c r="W876" s="303"/>
      <c r="X876" s="303"/>
      <c r="Y876" s="304">
        <v>0.2</v>
      </c>
      <c r="Z876" s="305"/>
      <c r="AA876" s="305"/>
      <c r="AB876" s="306"/>
      <c r="AC876" s="308" t="s">
        <v>573</v>
      </c>
      <c r="AD876" s="308"/>
      <c r="AE876" s="308"/>
      <c r="AF876" s="308"/>
      <c r="AG876" s="308"/>
      <c r="AH876" s="309" t="s">
        <v>530</v>
      </c>
      <c r="AI876" s="310"/>
      <c r="AJ876" s="310"/>
      <c r="AK876" s="310"/>
      <c r="AL876" s="311" t="s">
        <v>530</v>
      </c>
      <c r="AM876" s="312"/>
      <c r="AN876" s="312"/>
      <c r="AO876" s="313"/>
      <c r="AP876" s="307" t="s">
        <v>530</v>
      </c>
      <c r="AQ876" s="307"/>
      <c r="AR876" s="307"/>
      <c r="AS876" s="307"/>
      <c r="AT876" s="307"/>
      <c r="AU876" s="307"/>
      <c r="AV876" s="307"/>
      <c r="AW876" s="307"/>
      <c r="AX876" s="307"/>
    </row>
    <row r="877" spans="1:50" ht="30" customHeight="1" x14ac:dyDescent="0.2">
      <c r="A877" s="390">
        <v>8</v>
      </c>
      <c r="B877" s="390">
        <v>1</v>
      </c>
      <c r="C877" s="404" t="s">
        <v>559</v>
      </c>
      <c r="D877" s="404"/>
      <c r="E877" s="404"/>
      <c r="F877" s="404"/>
      <c r="G877" s="404"/>
      <c r="H877" s="404"/>
      <c r="I877" s="404"/>
      <c r="J877" s="405">
        <v>9060005003918</v>
      </c>
      <c r="K877" s="406"/>
      <c r="L877" s="406"/>
      <c r="M877" s="406"/>
      <c r="N877" s="406"/>
      <c r="O877" s="406"/>
      <c r="P877" s="303" t="s">
        <v>569</v>
      </c>
      <c r="Q877" s="303"/>
      <c r="R877" s="303"/>
      <c r="S877" s="303"/>
      <c r="T877" s="303"/>
      <c r="U877" s="303"/>
      <c r="V877" s="303"/>
      <c r="W877" s="303"/>
      <c r="X877" s="303"/>
      <c r="Y877" s="304">
        <v>0.2</v>
      </c>
      <c r="Z877" s="305"/>
      <c r="AA877" s="305"/>
      <c r="AB877" s="306"/>
      <c r="AC877" s="308" t="s">
        <v>573</v>
      </c>
      <c r="AD877" s="308"/>
      <c r="AE877" s="308"/>
      <c r="AF877" s="308"/>
      <c r="AG877" s="308"/>
      <c r="AH877" s="309" t="s">
        <v>530</v>
      </c>
      <c r="AI877" s="310"/>
      <c r="AJ877" s="310"/>
      <c r="AK877" s="310"/>
      <c r="AL877" s="311" t="s">
        <v>530</v>
      </c>
      <c r="AM877" s="312"/>
      <c r="AN877" s="312"/>
      <c r="AO877" s="313"/>
      <c r="AP877" s="307" t="s">
        <v>530</v>
      </c>
      <c r="AQ877" s="307"/>
      <c r="AR877" s="307"/>
      <c r="AS877" s="307"/>
      <c r="AT877" s="307"/>
      <c r="AU877" s="307"/>
      <c r="AV877" s="307"/>
      <c r="AW877" s="307"/>
      <c r="AX877" s="307"/>
    </row>
    <row r="878" spans="1:50" ht="30" customHeight="1" x14ac:dyDescent="0.2">
      <c r="A878" s="390">
        <v>9</v>
      </c>
      <c r="B878" s="390">
        <v>1</v>
      </c>
      <c r="C878" s="404" t="s">
        <v>560</v>
      </c>
      <c r="D878" s="404"/>
      <c r="E878" s="404"/>
      <c r="F878" s="404"/>
      <c r="G878" s="404"/>
      <c r="H878" s="404"/>
      <c r="I878" s="404"/>
      <c r="J878" s="405">
        <v>1060001011717</v>
      </c>
      <c r="K878" s="406"/>
      <c r="L878" s="406"/>
      <c r="M878" s="406"/>
      <c r="N878" s="406"/>
      <c r="O878" s="406"/>
      <c r="P878" s="303" t="s">
        <v>570</v>
      </c>
      <c r="Q878" s="303"/>
      <c r="R878" s="303"/>
      <c r="S878" s="303"/>
      <c r="T878" s="303"/>
      <c r="U878" s="303"/>
      <c r="V878" s="303"/>
      <c r="W878" s="303"/>
      <c r="X878" s="303"/>
      <c r="Y878" s="304">
        <v>0.01</v>
      </c>
      <c r="Z878" s="305"/>
      <c r="AA878" s="305"/>
      <c r="AB878" s="306"/>
      <c r="AC878" s="308" t="s">
        <v>573</v>
      </c>
      <c r="AD878" s="308"/>
      <c r="AE878" s="308"/>
      <c r="AF878" s="308"/>
      <c r="AG878" s="308"/>
      <c r="AH878" s="309" t="s">
        <v>530</v>
      </c>
      <c r="AI878" s="310"/>
      <c r="AJ878" s="310"/>
      <c r="AK878" s="310"/>
      <c r="AL878" s="311" t="s">
        <v>530</v>
      </c>
      <c r="AM878" s="312"/>
      <c r="AN878" s="312"/>
      <c r="AO878" s="313"/>
      <c r="AP878" s="307" t="s">
        <v>530</v>
      </c>
      <c r="AQ878" s="307"/>
      <c r="AR878" s="307"/>
      <c r="AS878" s="307"/>
      <c r="AT878" s="307"/>
      <c r="AU878" s="307"/>
      <c r="AV878" s="307"/>
      <c r="AW878" s="307"/>
      <c r="AX878" s="307"/>
    </row>
    <row r="879" spans="1:50" ht="40" customHeight="1" x14ac:dyDescent="0.2">
      <c r="A879" s="390">
        <v>10</v>
      </c>
      <c r="B879" s="390">
        <v>1</v>
      </c>
      <c r="C879" s="404" t="s">
        <v>561</v>
      </c>
      <c r="D879" s="404"/>
      <c r="E879" s="404"/>
      <c r="F879" s="404"/>
      <c r="G879" s="404"/>
      <c r="H879" s="404"/>
      <c r="I879" s="404"/>
      <c r="J879" s="405">
        <v>7060001011645</v>
      </c>
      <c r="K879" s="406"/>
      <c r="L879" s="406"/>
      <c r="M879" s="406"/>
      <c r="N879" s="406"/>
      <c r="O879" s="406"/>
      <c r="P879" s="303" t="s">
        <v>571</v>
      </c>
      <c r="Q879" s="303"/>
      <c r="R879" s="303"/>
      <c r="S879" s="303"/>
      <c r="T879" s="303"/>
      <c r="U879" s="303"/>
      <c r="V879" s="303"/>
      <c r="W879" s="303"/>
      <c r="X879" s="303"/>
      <c r="Y879" s="304">
        <v>0</v>
      </c>
      <c r="Z879" s="305"/>
      <c r="AA879" s="305"/>
      <c r="AB879" s="306"/>
      <c r="AC879" s="308" t="s">
        <v>573</v>
      </c>
      <c r="AD879" s="308"/>
      <c r="AE879" s="308"/>
      <c r="AF879" s="308"/>
      <c r="AG879" s="308"/>
      <c r="AH879" s="309" t="s">
        <v>530</v>
      </c>
      <c r="AI879" s="310"/>
      <c r="AJ879" s="310"/>
      <c r="AK879" s="310"/>
      <c r="AL879" s="311" t="s">
        <v>530</v>
      </c>
      <c r="AM879" s="312"/>
      <c r="AN879" s="312"/>
      <c r="AO879" s="313"/>
      <c r="AP879" s="307" t="s">
        <v>530</v>
      </c>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2">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2">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2">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2">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2">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2">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2">
      <c r="A1102" s="390">
        <v>1</v>
      </c>
      <c r="B1102" s="390">
        <v>1</v>
      </c>
      <c r="C1102" s="879" t="s">
        <v>576</v>
      </c>
      <c r="D1102" s="879"/>
      <c r="E1102" s="878" t="s">
        <v>553</v>
      </c>
      <c r="F1102" s="878"/>
      <c r="G1102" s="878"/>
      <c r="H1102" s="878"/>
      <c r="I1102" s="878"/>
      <c r="J1102" s="405">
        <v>2090005006032</v>
      </c>
      <c r="K1102" s="406"/>
      <c r="L1102" s="406"/>
      <c r="M1102" s="406"/>
      <c r="N1102" s="406"/>
      <c r="O1102" s="406"/>
      <c r="P1102" s="303" t="s">
        <v>562</v>
      </c>
      <c r="Q1102" s="303"/>
      <c r="R1102" s="303"/>
      <c r="S1102" s="303"/>
      <c r="T1102" s="303"/>
      <c r="U1102" s="303"/>
      <c r="V1102" s="303"/>
      <c r="W1102" s="303"/>
      <c r="X1102" s="303"/>
      <c r="Y1102" s="304">
        <v>88.5</v>
      </c>
      <c r="Z1102" s="305"/>
      <c r="AA1102" s="305"/>
      <c r="AB1102" s="306"/>
      <c r="AC1102" s="308" t="s">
        <v>577</v>
      </c>
      <c r="AD1102" s="308"/>
      <c r="AE1102" s="308"/>
      <c r="AF1102" s="308"/>
      <c r="AG1102" s="308"/>
      <c r="AH1102" s="309">
        <v>1</v>
      </c>
      <c r="AI1102" s="310"/>
      <c r="AJ1102" s="310"/>
      <c r="AK1102" s="310"/>
      <c r="AL1102" s="311">
        <v>98.1</v>
      </c>
      <c r="AM1102" s="312"/>
      <c r="AN1102" s="312"/>
      <c r="AO1102" s="313"/>
      <c r="AP1102" s="307" t="s">
        <v>530</v>
      </c>
      <c r="AQ1102" s="307"/>
      <c r="AR1102" s="307"/>
      <c r="AS1102" s="307"/>
      <c r="AT1102" s="307"/>
      <c r="AU1102" s="307"/>
      <c r="AV1102" s="307"/>
      <c r="AW1102" s="307"/>
      <c r="AX1102" s="307"/>
    </row>
    <row r="1103" spans="1:50" ht="30" hidden="1" customHeight="1" x14ac:dyDescent="0.2">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3:AX13 AR15:AX15 P15:AQ17">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4" max="49" man="1"/>
    <brk id="699" max="49" man="1"/>
    <brk id="727" max="49" man="1"/>
    <brk id="733" max="49" man="1"/>
    <brk id="778" max="49" man="1"/>
    <brk id="833" max="49" man="1"/>
    <brk id="867"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6" sqref="G16"/>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2">
      <c r="A2" s="14" t="s">
        <v>201</v>
      </c>
      <c r="B2" s="15"/>
      <c r="C2" s="13" t="str">
        <f>IF(B2="","",A2)</f>
        <v/>
      </c>
      <c r="D2" s="13" t="str">
        <f>IF(C2="","",IF(D1&lt;&gt;"",CONCATENATE(D1,"、",C2),C2))</f>
        <v/>
      </c>
      <c r="F2" s="12" t="s">
        <v>187</v>
      </c>
      <c r="G2" s="17" t="s">
        <v>486</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486</v>
      </c>
      <c r="R3" s="13" t="str">
        <f t="shared" ref="R3:R8" si="3">IF(Q3="","",P3)</f>
        <v>委託・請負</v>
      </c>
      <c r="S3" s="13" t="str">
        <f t="shared" ref="S3:S8" si="4">IF(R3="",S2,IF(S2&lt;&gt;"",CONCATENATE(S2,"、",R3),R3))</f>
        <v>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2">
      <c r="A7" s="14" t="s">
        <v>206</v>
      </c>
      <c r="B7" s="15" t="s">
        <v>486</v>
      </c>
      <c r="C7" s="13" t="str">
        <f t="shared" si="0"/>
        <v>観光立国</v>
      </c>
      <c r="D7" s="13" t="str">
        <f t="shared" si="8"/>
        <v>観光立国</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2">
      <c r="A8" s="14" t="s">
        <v>207</v>
      </c>
      <c r="B8" s="15"/>
      <c r="C8" s="13" t="str">
        <f t="shared" si="0"/>
        <v/>
      </c>
      <c r="D8" s="13" t="str">
        <f t="shared" si="8"/>
        <v>観光立国</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2">
      <c r="A9" s="14" t="s">
        <v>208</v>
      </c>
      <c r="B9" s="15"/>
      <c r="C9" s="13" t="str">
        <f t="shared" si="0"/>
        <v/>
      </c>
      <c r="D9" s="13" t="str">
        <f t="shared" si="8"/>
        <v>観光立国</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2">
      <c r="A10" s="14" t="s">
        <v>371</v>
      </c>
      <c r="B10" s="15"/>
      <c r="C10" s="13" t="str">
        <f t="shared" si="0"/>
        <v/>
      </c>
      <c r="D10" s="13" t="str">
        <f t="shared" si="8"/>
        <v>観光立国</v>
      </c>
      <c r="F10" s="18" t="s">
        <v>234</v>
      </c>
      <c r="G10" s="17"/>
      <c r="H10" s="13" t="str">
        <f t="shared" si="1"/>
        <v/>
      </c>
      <c r="I10" s="13" t="str">
        <f t="shared" si="5"/>
        <v>一般会計</v>
      </c>
      <c r="K10" s="14" t="s">
        <v>375</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2">
      <c r="A11" s="14" t="s">
        <v>209</v>
      </c>
      <c r="B11" s="15"/>
      <c r="C11" s="13" t="str">
        <f t="shared" si="0"/>
        <v/>
      </c>
      <c r="D11" s="13" t="str">
        <f t="shared" si="8"/>
        <v>観光立国</v>
      </c>
      <c r="F11" s="18" t="s">
        <v>235</v>
      </c>
      <c r="G11" s="17"/>
      <c r="H11" s="13" t="str">
        <f t="shared" si="1"/>
        <v/>
      </c>
      <c r="I11" s="13" t="str">
        <f t="shared" si="5"/>
        <v>一般会計</v>
      </c>
      <c r="K11" s="14" t="s">
        <v>228</v>
      </c>
      <c r="L11" s="15" t="s">
        <v>486</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2">
      <c r="A12" s="14" t="s">
        <v>210</v>
      </c>
      <c r="B12" s="15"/>
      <c r="C12" s="13" t="str">
        <f t="shared" si="0"/>
        <v/>
      </c>
      <c r="D12" s="13" t="str">
        <f t="shared" si="8"/>
        <v>観光立国</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2">
      <c r="A13" s="14" t="s">
        <v>211</v>
      </c>
      <c r="B13" s="15"/>
      <c r="C13" s="13" t="str">
        <f t="shared" si="0"/>
        <v/>
      </c>
      <c r="D13" s="13" t="str">
        <f t="shared" si="8"/>
        <v>観光立国</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2">
      <c r="A14" s="14" t="s">
        <v>212</v>
      </c>
      <c r="B14" s="15"/>
      <c r="C14" s="13" t="str">
        <f t="shared" si="0"/>
        <v/>
      </c>
      <c r="D14" s="13" t="str">
        <f t="shared" si="8"/>
        <v>観光立国</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観光立国</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観光立国</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観光立国</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観光立国</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観光立国</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観光立国</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観光立国</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t="s">
        <v>486</v>
      </c>
      <c r="C22" s="13" t="str">
        <f t="shared" si="0"/>
        <v>地方創生</v>
      </c>
      <c r="D22" s="13" t="str">
        <f t="shared" si="8"/>
        <v>観光立国、地方創生</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観光立国、地方創生</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観光立国、地方創生</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474</v>
      </c>
      <c r="B25" s="15"/>
      <c r="C25" s="13" t="str">
        <f t="shared" si="0"/>
        <v/>
      </c>
      <c r="D25" s="13" t="str">
        <f>IF(C25="",D24,IF(D24&lt;&gt;"",CONCATENATE(D24,"、",C25),C25))</f>
        <v>観光立国、地方創生</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観光立国、地方創生</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376</v>
      </c>
    </row>
    <row r="96" spans="25:25" x14ac:dyDescent="0.2">
      <c r="Y96" s="32" t="s">
        <v>430</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司</cp:lastModifiedBy>
  <cp:lastPrinted>2019-03-12T06:48:21Z</cp:lastPrinted>
  <dcterms:created xsi:type="dcterms:W3CDTF">2012-03-13T00:50:25Z</dcterms:created>
  <dcterms:modified xsi:type="dcterms:W3CDTF">2019-08-20T09:55:02Z</dcterms:modified>
</cp:coreProperties>
</file>