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31年度行政事業レビュー\02_公開プロセス以外\02_レビュー最終版\"/>
    </mc:Choice>
  </mc:AlternateContent>
  <bookViews>
    <workbookView xWindow="127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<sst xmlns="http://schemas.openxmlformats.org/spreadsheetml/2006/main" count="2888" uniqueCount="652">
  <si>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</si>
  <si>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</si>
  <si>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</si>
  <si>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</si>
  <si>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</si>
  <si>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</si>
  <si>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</si>
  <si>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</si>
  <si>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</si>
  <si>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</si>
  <si>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</si>
  <si>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</si>
  <si>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</si>
  <si>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</si>
  <si>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</si>
  <si>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</si>
  <si>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</si>
  <si>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</si>
  <si>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</si>
  <si>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</si>
  <si>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</si>
  <si>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</si>
  <si>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</si>
  <si>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</si>
  <si>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</si>
  <si>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</si>
  <si>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</si>
  <si>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</si>
  <si>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</si>
  <si>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</si>
  <si>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</si>
  <si>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</si>
  <si>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</si>
  <si>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</si>
  <si>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</si>
  <si>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</si>
  <si>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</si>
  <si>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</si>
  <si>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</si>
  <si>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</si>
  <si>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</si>
  <si>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</si>
  <si>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</si>
  <si>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</si>
  <si>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</si>
  <si>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</si>
  <si>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</si>
  <si>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</si>
  <si>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</si>
  <si>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</si>
  <si>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</si>
  <si>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</si>
  <si>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</si>
  <si>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</si>
  <si>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</si>
  <si>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</si>
  <si>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</si>
  <si>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</si>
  <si>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</si>
  <si>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</si>
  <si>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</si>
  <si>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</si>
  <si>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</si>
  <si>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</si>
  <si>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</si>
  <si>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</si>
  <si>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</si>
  <si>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</si>
  <si>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</si>
  <si>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</si>
  <si>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</si>
  <si>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</si>
  <si>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</si>
  <si>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</si>
  <si>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</si>
  <si>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</si>
  <si>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</si>
  <si>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</si>
  <si>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</si>
  <si>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</si>
  <si>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</si>
  <si>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</si>
  <si>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</si>
  <si>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</si>
  <si>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</si>
  <si>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</si>
  <si>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</si>
  <si>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</si>
  <si>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</si>
  <si>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</si>
  <si>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</si>
  <si>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</si>
  <si>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</si>
  <si>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</si>
  <si>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</si>
  <si>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</si>
  <si>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</si>
  <si>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</si>
  <si>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</si>
  <si>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</si>
  <si>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</si>
  <si>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</si>
  <si>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</si>
  <si>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</si>
  <si>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</si>
  <si>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</si>
  <si>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</si>
  <si>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</si>
  <si>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</si>
  <si>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</si>
  <si>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</si>
  <si>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</si>
  <si>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</si>
  <si>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</si>
  <si>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</si>
  <si>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</si>
  <si>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</si>
  <si>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</si>
  <si>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</si>
  <si>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</si>
  <si>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</si>
  <si>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</si>
  <si>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</si>
  <si>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</si>
  <si>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</si>
  <si>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</si>
  <si>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</si>
  <si>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</si>
  <si>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</si>
  <si>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</si>
  <si>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</si>
  <si>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</si>
  <si>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</si>
  <si>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</si>
  <si>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</si>
  <si>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</si>
  <si>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</si>
  <si>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</si>
  <si>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</si>
  <si>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</si>
  <si>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</si>
  <si>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</si>
  <si>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</si>
  <si>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</si>
  <si>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</si>
  <si>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</si>
  <si>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</si>
  <si>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</si>
  <si>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</si>
  <si>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</si>
  <si>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</si>
  <si>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</si>
  <si>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</si>
  <si>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</si>
  <si>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</si>
  <si>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</si>
  <si>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</si>
  <si>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</si>
  <si>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</si>
  <si>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</si>
  <si>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</si>
  <si>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</si>
  <si>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</si>
  <si>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</si>
  <si>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</si>
  <si>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</si>
  <si>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</si>
  <si>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</si>
  <si>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</si>
  <si>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</si>
  <si>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</si>
  <si>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</si>
  <si>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</si>
  <si>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</si>
  <si>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</si>
  <si>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</si>
  <si>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</si>
  <si>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</si>
  <si>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</si>
  <si>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</si>
  <si>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</si>
  <si>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</si>
  <si>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</si>
  <si>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</si>
  <si>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</si>
  <si>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</si>
  <si>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</si>
  <si>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</si>
  <si>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</si>
  <si>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</si>
  <si>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</si>
  <si>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</si>
  <si>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</si>
  <si>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</si>
  <si>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</si>
  <si>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</si>
  <si>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</si>
  <si>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</si>
  <si>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</si>
  <si>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</si>
  <si>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</si>
  <si>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</si>
  <si>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</si>
  <si>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</si>
  <si>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</si>
  <si>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</si>
  <si>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</si>
  <si>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</si>
  <si>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</si>
  <si>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</si>
  <si>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</si>
  <si>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</si>
  <si>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</si>
  <si>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</si>
  <si>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</si>
  <si>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</si>
  <si>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</si>
  <si>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</si>
  <si>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</si>
  <si>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</si>
  <si>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</si>
  <si>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</si>
  <si>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</si>
  <si>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</si>
  <si>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</si>
  <si>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</si>
  <si>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</si>
  <si>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</si>
  <si>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</si>
  <si>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</si>
  <si>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</si>
  <si>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</si>
  <si>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</si>
  <si>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</si>
  <si>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</si>
  <si>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</si>
  <si>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</si>
  <si>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</si>
  <si>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</si>
  <si>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</si>
  <si>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</si>
  <si>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</si>
  <si>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</si>
  <si>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</si>
  <si>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</si>
  <si>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</si>
  <si>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</si>
  <si>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</si>
  <si>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</si>
  <si>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</si>
  <si>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</si>
  <si>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</si>
  <si>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</si>
  <si>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</si>
  <si>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</si>
  <si>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</si>
  <si>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</si>
  <si>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</si>
  <si>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</si>
  <si>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</si>
  <si>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</si>
  <si>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</si>
  <si>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</si>
  <si>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</si>
  <si>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</si>
  <si>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</si>
  <si>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</si>
  <si>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</si>
  <si>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</si>
  <si>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</si>
  <si>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</si>
  <si>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</si>
  <si>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</si>
  <si>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</si>
  <si>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</si>
  <si>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</si>
  <si>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</si>
  <si>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</si>
  <si>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</si>
  <si>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</si>
  <si>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</si>
  <si>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</si>
  <si>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</si>
  <si>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</si>
  <si>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</si>
  <si>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</si>
  <si>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</si>
  <si>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</si>
  <si>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</si>
  <si>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</si>
  <si>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</si>
  <si>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</si>
  <si>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</si>
  <si>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</si>
  <si>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</si>
  <si>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</si>
  <si>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</si>
  <si>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</si>
  <si>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</si>
  <si>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</si>
  <si>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</si>
  <si>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</si>
  <si>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</si>
  <si>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</si>
  <si>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</si>
  <si>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</si>
  <si>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</si>
  <si>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</si>
  <si>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</si>
  <si>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</si>
  <si>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</si>
  <si>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</si>
  <si>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</si>
  <si>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</si>
  <si>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</si>
  <si>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</si>
  <si>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</si>
  <si>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</si>
  <si>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</si>
  <si>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</si>
  <si>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</si>
  <si>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</si>
  <si>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</si>
  <si>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</si>
  <si>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</si>
  <si>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</si>
  <si>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</si>
  <si>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</si>
  <si>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</si>
  <si>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</si>
  <si>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</si>
  <si>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</si>
  <si>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</si>
  <si>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</si>
  <si>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</si>
  <si>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</si>
  <si>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</si>
  <si>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</si>
  <si>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</si>
  <si>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</si>
  <si>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</si>
  <si>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</si>
  <si>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</si>
  <si>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</si>
  <si>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</si>
  <si>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</si>
  <si>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</si>
  <si>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</si>
  <si>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</si>
  <si>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</si>
  <si>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</si>
  <si>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</si>
  <si>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</si>
  <si>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</si>
  <si>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</si>
  <si>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</si>
  <si>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</si>
  <si>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</si>
  <si>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</si>
  <si>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</si>
  <si>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</si>
  <si>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</si>
  <si>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</si>
  <si>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</si>
  <si>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</si>
  <si>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</si>
  <si>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</si>
  <si>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</si>
  <si>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</si>
  <si>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</si>
  <si>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</si>
  <si>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</si>
  <si>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</si>
  <si>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</si>
  <si>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</si>
  <si>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</si>
  <si>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</si>
  <si>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</si>
  <si>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</si>
  <si>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</si>
  <si>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</si>
  <si>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</si>
  <si>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</si>
  <si>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</si>
  <si>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</si>
  <si>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</si>
  <si>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</si>
  <si>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</si>
  <si>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</si>
  <si>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</si>
  <si>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</si>
  <si>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</si>
  <si>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</si>
  <si>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</si>
  <si>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</si>
  <si>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</si>
  <si>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</si>
  <si>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</si>
  <si>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</si>
  <si>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</si>
  <si>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</si>
  <si>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</si>
  <si>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</si>
  <si>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</si>
  <si>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</si>
  <si>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</si>
  <si>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</si>
  <si>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</si>
  <si>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</si>
  <si>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</si>
  <si>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</si>
  <si>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</si>
  <si>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</si>
  <si>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</si>
  <si>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</si>
  <si>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</si>
  <si>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</si>
  <si>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</si>
  <si>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</si>
  <si>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</si>
  <si>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</si>
  <si>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</si>
  <si>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</si>
  <si>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</si>
  <si>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</si>
  <si>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</si>
  <si>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</si>
  <si>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</si>
  <si>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</si>
  <si>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</si>
  <si>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</si>
  <si>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</si>
  <si>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</si>
  <si>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</si>
  <si>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</si>
  <si>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</si>
  <si>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</si>
  <si>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</si>
  <si>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</si>
  <si>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</si>
  <si>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</si>
  <si>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</si>
  <si>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</si>
  <si>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</si>
  <si>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</si>
  <si>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</si>
  <si>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</si>
  <si>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</si>
  <si>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</si>
  <si>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</si>
  <si>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</si>
  <si>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</si>
  <si>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</si>
  <si>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</si>
  <si>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</si>
  <si>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</si>
  <si>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</si>
  <si>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</si>
  <si>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</si>
  <si>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</si>
  <si>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</si>
  <si>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</si>
  <si>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</si>
  <si>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</si>
  <si>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</si>
  <si>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</si>
  <si>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</si>
  <si>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</si>
  <si>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</si>
  <si>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</si>
  <si>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</si>
  <si>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</si>
  <si>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</si>
  <si>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</si>
  <si>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</si>
  <si>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</si>
  <si>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</si>
  <si>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</si>
  <si>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</si>
  <si>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</si>
  <si>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</si>
  <si>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</si>
  <si>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</si>
  <si>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</si>
  <si>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</si>
  <si>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</si>
  <si>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</si>
  <si>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</si>
  <si>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</si>
  <si>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</si>
  <si>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</si>
  <si>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</si>
  <si>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</si>
  <si>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</si>
  <si>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</si>
  <si>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</si>
  <si>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</si>
  <si>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</si>
  <si>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</si>
  <si>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</si>
  <si>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</si>
  <si>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</si>
  <si>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</si>
  <si>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</si>
  <si>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</si>
  <si>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</si>
  <si>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</si>
  <si>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</si>
  <si>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</si>
  <si>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</si>
  <si>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</si>
  <si>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</si>
  <si>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</si>
  <si>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</si>
  <si>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</si>
  <si>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</si>
  <si>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</si>
  <si>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</si>
  <si>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</si>
  <si>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</si>
  <si>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</si>
  <si>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</si>
  <si>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</si>
  <si>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</si>
  <si>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</si>
  <si>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</si>
  <si>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</si>
  <si>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</si>
  <si>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</si>
  <si>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</si>
  <si>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</si>
  <si>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</si>
  <si>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</si>
  <si>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</si>
  <si>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</si>
  <si>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</si>
  <si>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</si>
  <si>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</si>
  <si>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</si>
  <si>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</si>
  <si>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</si>
  <si>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</si>
  <si>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</si>
  <si>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</si>
  <si>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</si>
  <si>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</si>
  <si>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</si>
  <si>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</si>
  <si>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</si>
  <si>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</si>
  <si>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</si>
  <si>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</si>
  <si>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</si>
  <si>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</si>
  <si>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</si>
  <si>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</si>
  <si>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</si>
  <si>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</si>
  <si>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</si>
  <si>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</si>
  <si>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</si>
  <si>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</si>
  <si>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</si>
  <si>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</si>
  <si>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</si>
  <si>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</si>
  <si>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</si>
  <si>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</si>
  <si>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</si>
  <si>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</si>
  <si>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気候変動適応計画推進のための浅海域生態系現況把握調査</t>
    <phoneticPr fontId="5"/>
  </si>
  <si>
    <t>生物多様性センター</t>
    <rPh sb="0" eb="5">
      <t>セイブツタヨウセイ</t>
    </rPh>
    <phoneticPr fontId="5"/>
  </si>
  <si>
    <t>センター長　曽宮和夫</t>
    <rPh sb="4" eb="5">
      <t>チョウ</t>
    </rPh>
    <rPh sb="6" eb="8">
      <t>ソミヤ</t>
    </rPh>
    <rPh sb="8" eb="10">
      <t>カズオ</t>
    </rPh>
    <phoneticPr fontId="5"/>
  </si>
  <si>
    <t>○</t>
  </si>
  <si>
    <t>自然環境保全法第４条
生物多様性基本法第22条、第26条</t>
    <phoneticPr fontId="5"/>
  </si>
  <si>
    <t>生物多様性国家戦略2012-2020</t>
    <phoneticPr fontId="5"/>
  </si>
  <si>
    <t>わが国の浅海域におけるサンゴ礁の分布等について、早急に調査を実施し、現況を把握するとともに、その成果を踏まえて沿岸域生態系における気候変動の影響の評価等を行い、適応策の検討及び推進等に資する基盤的情報を整備・提供する。</t>
    <phoneticPr fontId="5"/>
  </si>
  <si>
    <t>○衛星画像やリモートセンシング、GIS等を積極的に活用するとともに、現地調査による補完を行い、サンゴ礁の分布、現存量及び当該生態系の概況等を効率的かつ高精度に把握する。
○上記で得られた最新のデータを踏まえ、サンゴ礁の分布面積や現存量の変化を把握する。また、既往の研究成果等を用いて、浅海域生態系における気候変動の影響や生物多様性に関する評価を行う。得られた成果はインターネット等を介して広く提供し、国や自治体における適応策の検討への活用を図るほか、環境影響評価の基礎資料等としても活用できるようにする。</t>
    <phoneticPr fontId="5"/>
  </si>
  <si>
    <t>-</t>
    <phoneticPr fontId="5"/>
  </si>
  <si>
    <t>-</t>
    <phoneticPr fontId="5"/>
  </si>
  <si>
    <t>数</t>
    <rPh sb="0" eb="1">
      <t>カズ</t>
    </rPh>
    <phoneticPr fontId="5"/>
  </si>
  <si>
    <t>5．生物多様性の保全と共生の推進</t>
    <phoneticPr fontId="5"/>
  </si>
  <si>
    <t>生物多様性国家戦略2012-2020に定める我が国の国別目標の関連指標の改善状況</t>
    <phoneticPr fontId="5"/>
  </si>
  <si>
    <t>A.アジア航測（株）</t>
    <rPh sb="5" eb="7">
      <t>コウソク</t>
    </rPh>
    <rPh sb="8" eb="9">
      <t>カブ</t>
    </rPh>
    <phoneticPr fontId="5"/>
  </si>
  <si>
    <t>人件費</t>
    <rPh sb="0" eb="3">
      <t>ジンケンヒ</t>
    </rPh>
    <phoneticPr fontId="5"/>
  </si>
  <si>
    <t>画像解析、現地調査、報告書作成等</t>
    <rPh sb="0" eb="2">
      <t>ガゾウ</t>
    </rPh>
    <rPh sb="2" eb="4">
      <t>カイセキ</t>
    </rPh>
    <rPh sb="5" eb="7">
      <t>ゲンチ</t>
    </rPh>
    <rPh sb="7" eb="9">
      <t>チョウサ</t>
    </rPh>
    <rPh sb="10" eb="13">
      <t>ホウコクショ</t>
    </rPh>
    <rPh sb="13" eb="15">
      <t>サクセイ</t>
    </rPh>
    <rPh sb="15" eb="16">
      <t>トウ</t>
    </rPh>
    <phoneticPr fontId="5"/>
  </si>
  <si>
    <t>旅費</t>
    <rPh sb="0" eb="2">
      <t>リョヒ</t>
    </rPh>
    <phoneticPr fontId="5"/>
  </si>
  <si>
    <t>現地調査、打合せ、ヒアリング等</t>
    <rPh sb="0" eb="2">
      <t>ゲンチ</t>
    </rPh>
    <rPh sb="2" eb="4">
      <t>チョウサ</t>
    </rPh>
    <rPh sb="5" eb="7">
      <t>ウチアワ</t>
    </rPh>
    <rPh sb="14" eb="15">
      <t>トウ</t>
    </rPh>
    <phoneticPr fontId="5"/>
  </si>
  <si>
    <t>賃借料</t>
    <rPh sb="0" eb="2">
      <t>チンシャク</t>
    </rPh>
    <rPh sb="2" eb="3">
      <t>リョウ</t>
    </rPh>
    <phoneticPr fontId="5"/>
  </si>
  <si>
    <t>傭船費</t>
    <rPh sb="0" eb="2">
      <t>ヨウセン</t>
    </rPh>
    <rPh sb="2" eb="3">
      <t>ヒ</t>
    </rPh>
    <phoneticPr fontId="5"/>
  </si>
  <si>
    <t>賃金</t>
    <rPh sb="0" eb="2">
      <t>チンギン</t>
    </rPh>
    <phoneticPr fontId="5"/>
  </si>
  <si>
    <t>データ入力</t>
    <rPh sb="3" eb="5">
      <t>ニュウリョク</t>
    </rPh>
    <phoneticPr fontId="5"/>
  </si>
  <si>
    <t>消耗品</t>
    <rPh sb="0" eb="3">
      <t>ショウモウヒン</t>
    </rPh>
    <phoneticPr fontId="5"/>
  </si>
  <si>
    <t>衛星画像</t>
    <rPh sb="0" eb="2">
      <t>エイセイ</t>
    </rPh>
    <rPh sb="2" eb="4">
      <t>ガゾウ</t>
    </rPh>
    <phoneticPr fontId="5"/>
  </si>
  <si>
    <t>外注費</t>
    <rPh sb="0" eb="3">
      <t>ガイチュウヒ</t>
    </rPh>
    <phoneticPr fontId="5"/>
  </si>
  <si>
    <t>現地調査</t>
    <rPh sb="0" eb="2">
      <t>ゲンチ</t>
    </rPh>
    <rPh sb="2" eb="4">
      <t>チョウサ</t>
    </rPh>
    <phoneticPr fontId="5"/>
  </si>
  <si>
    <t>その他</t>
    <rPh sb="2" eb="3">
      <t>タ</t>
    </rPh>
    <phoneticPr fontId="5"/>
  </si>
  <si>
    <t>一般管理費、機械経費、消費税等</t>
    <rPh sb="0" eb="2">
      <t>イッパン</t>
    </rPh>
    <rPh sb="2" eb="5">
      <t>カンリヒ</t>
    </rPh>
    <rPh sb="6" eb="8">
      <t>キカイ</t>
    </rPh>
    <rPh sb="8" eb="10">
      <t>ケイヒ</t>
    </rPh>
    <rPh sb="11" eb="14">
      <t>ショウヒゼイ</t>
    </rPh>
    <rPh sb="14" eb="15">
      <t>トウ</t>
    </rPh>
    <phoneticPr fontId="5"/>
  </si>
  <si>
    <t>B.（有）海游</t>
    <rPh sb="3" eb="4">
      <t>ユウ</t>
    </rPh>
    <rPh sb="5" eb="6">
      <t>ウミ</t>
    </rPh>
    <rPh sb="6" eb="7">
      <t>ユウ</t>
    </rPh>
    <phoneticPr fontId="5"/>
  </si>
  <si>
    <t>現地調査補助</t>
    <rPh sb="0" eb="2">
      <t>ゲンチ</t>
    </rPh>
    <rPh sb="2" eb="4">
      <t>チョウサ</t>
    </rPh>
    <rPh sb="4" eb="6">
      <t>ホジョ</t>
    </rPh>
    <phoneticPr fontId="5"/>
  </si>
  <si>
    <t>-</t>
  </si>
  <si>
    <t>-</t>
    <phoneticPr fontId="5"/>
  </si>
  <si>
    <t>-</t>
    <phoneticPr fontId="5"/>
  </si>
  <si>
    <t>-</t>
    <phoneticPr fontId="5"/>
  </si>
  <si>
    <t>アジア航測（株）</t>
    <phoneticPr fontId="5"/>
  </si>
  <si>
    <t>浅海域生態系等の調査</t>
    <rPh sb="0" eb="3">
      <t>センカイイキ</t>
    </rPh>
    <rPh sb="3" eb="6">
      <t>セイタイケイ</t>
    </rPh>
    <rPh sb="6" eb="7">
      <t>トウ</t>
    </rPh>
    <rPh sb="8" eb="10">
      <t>チョウサ</t>
    </rPh>
    <phoneticPr fontId="5"/>
  </si>
  <si>
    <t>（有）海游</t>
    <phoneticPr fontId="5"/>
  </si>
  <si>
    <t>【一般競争契約（総合評価）】</t>
    <phoneticPr fontId="5"/>
  </si>
  <si>
    <t>【随意契約（その他）】</t>
    <phoneticPr fontId="5"/>
  </si>
  <si>
    <t>浅海域における適応策等を推進していく上で、サンゴ礁の早急な現況把握が不可欠である。</t>
    <phoneticPr fontId="5"/>
  </si>
  <si>
    <t>全国的なデータの分析・解析は、国でないと実施できない。</t>
    <phoneticPr fontId="5"/>
  </si>
  <si>
    <t>生物多様性国家戦略に基づき、各種施策に必要な情報の収集・整備・提供を行うため必要であり、地球温暖化が生態系に与える影響を把握するためにも優先度の高い事業である。</t>
    <phoneticPr fontId="5"/>
  </si>
  <si>
    <t>無</t>
  </si>
  <si>
    <t>支出先の選定は一般競争入札（総合評価）で行っており、再委任も必要最低限としている。</t>
    <phoneticPr fontId="5"/>
  </si>
  <si>
    <t>単位当たりのコストは可能な範囲で十分に低減されており、妥当である。</t>
    <phoneticPr fontId="5"/>
  </si>
  <si>
    <t>‐</t>
  </si>
  <si>
    <t>本事業の実施に必要なものに限定されている。</t>
    <phoneticPr fontId="5"/>
  </si>
  <si>
    <t>成果目標の達成に向けて着実に進んでおり、当初見込みを達成している。</t>
    <phoneticPr fontId="5"/>
  </si>
  <si>
    <t>成果物については気候変動の影響評価や適応策、サンゴ礁保全等の基礎資料等に資するものであり、十分活用できるものである。</t>
    <phoneticPr fontId="5"/>
  </si>
  <si>
    <t>-</t>
    <phoneticPr fontId="5"/>
  </si>
  <si>
    <t>-</t>
    <phoneticPr fontId="5"/>
  </si>
  <si>
    <t>-</t>
    <phoneticPr fontId="5"/>
  </si>
  <si>
    <t>-</t>
    <phoneticPr fontId="5"/>
  </si>
  <si>
    <t>-</t>
    <phoneticPr fontId="5"/>
  </si>
  <si>
    <t>-</t>
    <phoneticPr fontId="5"/>
  </si>
  <si>
    <t>本業務の成果は、各種施策に必要な情報の収集・整備・提供、国民への生物多様性に関する普及啓発等を通じて、生物多様性国家戦略2012-2020に定められている国別目標E-2（科学的基盤の強化、科学と政策の結びつきの強化）の達成に寄与するものである。</t>
    <phoneticPr fontId="5"/>
  </si>
  <si>
    <t>環境保全調査費</t>
    <rPh sb="0" eb="2">
      <t>カンキョウ</t>
    </rPh>
    <rPh sb="2" eb="4">
      <t>ホゼン</t>
    </rPh>
    <rPh sb="4" eb="6">
      <t>チョウサ</t>
    </rPh>
    <rPh sb="6" eb="7">
      <t>ヒ</t>
    </rPh>
    <phoneticPr fontId="5"/>
  </si>
  <si>
    <t>浅海域におけるサンゴ礁の早急な現況把握及びその情報の分析・解析により、地球温暖化が生態系に与える影響を全国的に把握し、適応策等を推進していく必要がある。</t>
    <phoneticPr fontId="5"/>
  </si>
  <si>
    <t>予算の範囲内で社会・行政ニーズを考慮し、対象海域に優先順位を付ける効率的・効果的な結果が得られるよう事業の実施に努める。</t>
    <rPh sb="7" eb="9">
      <t>シャカイ</t>
    </rPh>
    <rPh sb="10" eb="12">
      <t>ギョウセイ</t>
    </rPh>
    <rPh sb="16" eb="18">
      <t>コウリョ</t>
    </rPh>
    <rPh sb="20" eb="22">
      <t>タイショウ</t>
    </rPh>
    <rPh sb="22" eb="24">
      <t>カイイキ</t>
    </rPh>
    <rPh sb="25" eb="27">
      <t>ユウセン</t>
    </rPh>
    <rPh sb="27" eb="29">
      <t>ジュンイ</t>
    </rPh>
    <rPh sb="30" eb="31">
      <t>ツ</t>
    </rPh>
    <rPh sb="33" eb="35">
      <t>コウリツ</t>
    </rPh>
    <phoneticPr fontId="5"/>
  </si>
  <si>
    <t>面数</t>
    <rPh sb="0" eb="1">
      <t>メン</t>
    </rPh>
    <rPh sb="1" eb="2">
      <t>スウ</t>
    </rPh>
    <phoneticPr fontId="5"/>
  </si>
  <si>
    <t>-</t>
    <phoneticPr fontId="5"/>
  </si>
  <si>
    <t>千円</t>
    <rPh sb="0" eb="2">
      <t>センエン</t>
    </rPh>
    <phoneticPr fontId="5"/>
  </si>
  <si>
    <t>サンゴ礁分布図（1/25,000）の整備数</t>
    <phoneticPr fontId="5"/>
  </si>
  <si>
    <t>執行額／サンゴ礁分布図（1/25,000）整備数　　　　　　　　　　　　　</t>
    <phoneticPr fontId="5"/>
  </si>
  <si>
    <t>　　千円/整備面数</t>
    <rPh sb="2" eb="4">
      <t>センエン</t>
    </rPh>
    <rPh sb="5" eb="7">
      <t>セイビ</t>
    </rPh>
    <rPh sb="7" eb="8">
      <t>メン</t>
    </rPh>
    <rPh sb="8" eb="9">
      <t>スウ</t>
    </rPh>
    <phoneticPr fontId="5"/>
  </si>
  <si>
    <t>11,880/15</t>
    <phoneticPr fontId="5"/>
  </si>
  <si>
    <t>11,772/20</t>
    <phoneticPr fontId="5"/>
  </si>
  <si>
    <t>13,706/15</t>
    <phoneticPr fontId="5"/>
  </si>
  <si>
    <t>％</t>
    <phoneticPr fontId="5"/>
  </si>
  <si>
    <t>％</t>
    <phoneticPr fontId="5"/>
  </si>
  <si>
    <t>新29-0023</t>
    <rPh sb="0" eb="1">
      <t>シン</t>
    </rPh>
    <phoneticPr fontId="5"/>
  </si>
  <si>
    <t>一般競争入札を実施したところ、低い価格での落札となったため。</t>
    <phoneticPr fontId="5"/>
  </si>
  <si>
    <t>自然環境局</t>
    <rPh sb="0" eb="2">
      <t>シゼン</t>
    </rPh>
    <rPh sb="2" eb="4">
      <t>カンキョウ</t>
    </rPh>
    <rPh sb="4" eb="5">
      <t>キョク</t>
    </rPh>
    <phoneticPr fontId="5"/>
  </si>
  <si>
    <t>-</t>
    <phoneticPr fontId="5"/>
  </si>
  <si>
    <t>-</t>
    <phoneticPr fontId="5"/>
  </si>
  <si>
    <t>成果実績は、前年度のサンゴ礁GISデータのダウンロード回数を上回っており、見合っている。</t>
    <rPh sb="0" eb="2">
      <t>セイカ</t>
    </rPh>
    <rPh sb="2" eb="4">
      <t>ジッセキ</t>
    </rPh>
    <rPh sb="13" eb="14">
      <t>ショウ</t>
    </rPh>
    <rPh sb="27" eb="29">
      <t>カイスウ</t>
    </rPh>
    <rPh sb="30" eb="32">
      <t>ウワマワ</t>
    </rPh>
    <rPh sb="37" eb="39">
      <t>ミア</t>
    </rPh>
    <phoneticPr fontId="5"/>
  </si>
  <si>
    <t>アウトカム指標について、より事業目的に沿ったものとなるよう検討するとともに、最新のデータの収集、現状把握、情報公開に努め、効率的かつ効果的に事業を実施すること。</t>
    <phoneticPr fontId="5"/>
  </si>
  <si>
    <t>外部有識者点検対象外</t>
    <phoneticPr fontId="5"/>
  </si>
  <si>
    <t>サンゴ礁GISデータのダウンロード回数を前年度実績値以上とする。</t>
  </si>
  <si>
    <t>サンゴ礁GISデータのダウンロード回数</t>
  </si>
  <si>
    <t>生物多様性情報システムを通じたサンゴ礁GISデータのダウンロード回数（ただし、29年度の成果実績に記載の数値については過去のサンゴ礁調査に対するダウンロード回数であり、本調査に対するダウンロードは30年度より開始する。）</t>
    <phoneticPr fontId="5"/>
  </si>
  <si>
    <t>現行の気候変動適応計画は、2020年を目途に評価、2021年に見直すこととされていることから、気候変動適応計画の推進に実際に反映されたかどうかをアウトカムとして計測することは、現時点では困難である。一方で、データのダウンロード先の特性をみると、大学や民間のコンサルタントが多くを占めることから、気候変動関連施策の検討に本事業の成果が利用されていることが想定できるため、アウトカム指標は、これまでと同じくダウンロード件数とさせていただきたい。なお、本事業の成果については、気候変動適応計画が推進されるよう関係各所に情報提供を行っており、今後も、より一層の活用がなされるよう努めていく。また、毎年度の事業では、最新のデータを収集した上でできるだけ正確な現状把握を行い、得られた成果はホームページで情報公開し、効率的かつ効果的に事業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</si>
</sst>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73899</xdr:colOff>
      <xdr:row>740</xdr:row>
      <xdr:rowOff>296046</xdr:rowOff>
    </xdr:from>
    <xdr:to>
      <xdr:col>21</xdr:col>
      <xdr:colOff>115427</xdr:colOff>
      <xdr:row>742</xdr:row>
      <xdr:rowOff>128973</xdr:rowOff>
    </xdr:to>
    <xdr:sp macro="" textlink="">
      <xdr:nvSpPr>
        <xdr:cNvPr id="10" name="テキスト ボックス 9"/>
        <xdr:cNvSpPr txBox="1"/>
      </xdr:nvSpPr>
      <xdr:spPr>
        <a:xfrm>
          <a:off x="2133358" y="39194087"/>
          <a:ext cx="2306934" cy="5279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12</a:t>
          </a:r>
          <a:r>
            <a:rPr kumimoji="1" lang="ja-JP" altLang="en-US" sz="1100"/>
            <a:t>百万円</a:t>
          </a:r>
        </a:p>
      </xdr:txBody>
    </xdr:sp>
    <xdr:clientData/>
  </xdr:twoCellAnchor>
  <xdr:twoCellAnchor>
    <xdr:from>
      <xdr:col>10</xdr:col>
      <xdr:colOff>77230</xdr:colOff>
      <xdr:row>744</xdr:row>
      <xdr:rowOff>255832</xdr:rowOff>
    </xdr:from>
    <xdr:to>
      <xdr:col>21</xdr:col>
      <xdr:colOff>130586</xdr:colOff>
      <xdr:row>746</xdr:row>
      <xdr:rowOff>86892</xdr:rowOff>
    </xdr:to>
    <xdr:sp macro="" textlink="">
      <xdr:nvSpPr>
        <xdr:cNvPr id="11" name="テキスト ボックス 10"/>
        <xdr:cNvSpPr txBox="1"/>
      </xdr:nvSpPr>
      <xdr:spPr>
        <a:xfrm>
          <a:off x="2136689" y="40544008"/>
          <a:ext cx="2318762" cy="5261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アジア航測（株）</a:t>
          </a:r>
          <a:endParaRPr kumimoji="1" lang="en-US" altLang="ja-JP" sz="1100"/>
        </a:p>
        <a:p>
          <a:pPr algn="ctr"/>
          <a:r>
            <a:rPr kumimoji="1" lang="en-US" altLang="ja-JP" sz="1100"/>
            <a:t>12</a:t>
          </a:r>
          <a:r>
            <a:rPr kumimoji="1" lang="ja-JP" altLang="en-US" sz="1100"/>
            <a:t>百万円</a:t>
          </a:r>
        </a:p>
      </xdr:txBody>
    </xdr:sp>
    <xdr:clientData/>
  </xdr:twoCellAnchor>
  <xdr:twoCellAnchor>
    <xdr:from>
      <xdr:col>26</xdr:col>
      <xdr:colOff>53288</xdr:colOff>
      <xdr:row>744</xdr:row>
      <xdr:rowOff>267409</xdr:rowOff>
    </xdr:from>
    <xdr:to>
      <xdr:col>39</xdr:col>
      <xdr:colOff>70793</xdr:colOff>
      <xdr:row>746</xdr:row>
      <xdr:rowOff>61049</xdr:rowOff>
    </xdr:to>
    <xdr:sp macro="" textlink="">
      <xdr:nvSpPr>
        <xdr:cNvPr id="12" name="大かっこ 11"/>
        <xdr:cNvSpPr/>
      </xdr:nvSpPr>
      <xdr:spPr>
        <a:xfrm>
          <a:off x="5407883" y="40555585"/>
          <a:ext cx="2694802" cy="4887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en-US" sz="1100">
              <a:solidFill>
                <a:schemeClr val="tx1"/>
              </a:solidFill>
              <a:effectLst/>
              <a:latin typeface="+mn-lt"/>
              <a:ea typeface="+mn-ea"/>
              <a:cs typeface="+mn-cs"/>
            </a:rPr>
            <a:t>浅海域生態系等の調査</a:t>
          </a:r>
          <a:endParaRPr lang="ja-JP" altLang="ja-JP">
            <a:effectLst/>
          </a:endParaRPr>
        </a:p>
      </xdr:txBody>
    </xdr:sp>
    <xdr:clientData/>
  </xdr:twoCellAnchor>
  <xdr:twoCellAnchor>
    <xdr:from>
      <xdr:col>15</xdr:col>
      <xdr:colOff>161645</xdr:colOff>
      <xdr:row>742</xdr:row>
      <xdr:rowOff>128278</xdr:rowOff>
    </xdr:from>
    <xdr:to>
      <xdr:col>15</xdr:col>
      <xdr:colOff>161645</xdr:colOff>
      <xdr:row>743</xdr:row>
      <xdr:rowOff>323109</xdr:rowOff>
    </xdr:to>
    <xdr:cxnSp macro="">
      <xdr:nvCxnSpPr>
        <xdr:cNvPr id="13" name="直線コネクタ 12"/>
        <xdr:cNvCxnSpPr/>
      </xdr:nvCxnSpPr>
      <xdr:spPr>
        <a:xfrm>
          <a:off x="3250834" y="39721386"/>
          <a:ext cx="0" cy="5423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195683</xdr:colOff>
      <xdr:row>746</xdr:row>
      <xdr:rowOff>86197</xdr:rowOff>
    </xdr:from>
    <xdr:to>
      <xdr:col>15</xdr:col>
      <xdr:colOff>195684</xdr:colOff>
      <xdr:row>748</xdr:row>
      <xdr:rowOff>3094</xdr:rowOff>
    </xdr:to>
    <xdr:cxnSp macro="">
      <xdr:nvCxnSpPr>
        <xdr:cNvPr id="14" name="直線コネクタ 13"/>
        <xdr:cNvCxnSpPr/>
      </xdr:nvCxnSpPr>
      <xdr:spPr>
        <a:xfrm>
          <a:off x="3284872" y="41069440"/>
          <a:ext cx="1" cy="6119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90103</xdr:colOff>
      <xdr:row>748</xdr:row>
      <xdr:rowOff>259804</xdr:rowOff>
    </xdr:from>
    <xdr:to>
      <xdr:col>21</xdr:col>
      <xdr:colOff>141588</xdr:colOff>
      <xdr:row>750</xdr:row>
      <xdr:rowOff>90102</xdr:rowOff>
    </xdr:to>
    <xdr:sp macro="" textlink="">
      <xdr:nvSpPr>
        <xdr:cNvPr id="15" name="テキスト ボックス 14"/>
        <xdr:cNvSpPr txBox="1"/>
      </xdr:nvSpPr>
      <xdr:spPr>
        <a:xfrm>
          <a:off x="2149562" y="41938115"/>
          <a:ext cx="2316891" cy="5253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（有）海游</a:t>
          </a:r>
          <a:endParaRPr kumimoji="1" lang="en-US" altLang="ja-JP" sz="1100"/>
        </a:p>
        <a:p>
          <a:pPr algn="ctr"/>
          <a:r>
            <a:rPr kumimoji="1" lang="en-US" altLang="ja-JP" sz="1100"/>
            <a:t>3</a:t>
          </a:r>
          <a:r>
            <a:rPr kumimoji="1" lang="ja-JP" altLang="en-US" sz="1100"/>
            <a:t>百万円</a:t>
          </a:r>
        </a:p>
      </xdr:txBody>
    </xdr:sp>
    <xdr:clientData/>
  </xdr:twoCellAnchor>
  <xdr:twoCellAnchor>
    <xdr:from>
      <xdr:col>26</xdr:col>
      <xdr:colOff>33165</xdr:colOff>
      <xdr:row>749</xdr:row>
      <xdr:rowOff>23538</xdr:rowOff>
    </xdr:from>
    <xdr:to>
      <xdr:col>39</xdr:col>
      <xdr:colOff>62499</xdr:colOff>
      <xdr:row>750</xdr:row>
      <xdr:rowOff>162843</xdr:rowOff>
    </xdr:to>
    <xdr:sp macro="" textlink="">
      <xdr:nvSpPr>
        <xdr:cNvPr id="16" name="大かっこ 15"/>
        <xdr:cNvSpPr/>
      </xdr:nvSpPr>
      <xdr:spPr>
        <a:xfrm>
          <a:off x="5387760" y="42049383"/>
          <a:ext cx="2706631" cy="4868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lang="ja-JP" altLang="en-US">
              <a:effectLst/>
            </a:rPr>
            <a:t>現地調査補助</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195</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642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16</v>
      </c>
      <c r="X13" s="109"/>
      <c r="Y13" s="109"/>
      <c r="Z13" s="109"/>
      <c r="AA13" s="109"/>
      <c r="AB13" s="109"/>
      <c r="AC13" s="110"/>
      <c r="AD13" s="108">
        <v>15</v>
      </c>
      <c r="AE13" s="109"/>
      <c r="AF13" s="109"/>
      <c r="AG13" s="109"/>
      <c r="AH13" s="109"/>
      <c r="AI13" s="109"/>
      <c r="AJ13" s="110"/>
      <c r="AK13" s="108">
        <v>13</v>
      </c>
      <c r="AL13" s="109"/>
      <c r="AM13" s="109"/>
      <c r="AN13" s="109"/>
      <c r="AO13" s="109"/>
      <c r="AP13" s="109"/>
      <c r="AQ13" s="110"/>
      <c r="AR13" s="105">
        <v>16</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16</v>
      </c>
      <c r="X18" s="115"/>
      <c r="Y18" s="115"/>
      <c r="Z18" s="115"/>
      <c r="AA18" s="115"/>
      <c r="AB18" s="115"/>
      <c r="AC18" s="116"/>
      <c r="AD18" s="114">
        <f>SUM(AD13:AJ17)</f>
        <v>15</v>
      </c>
      <c r="AE18" s="115"/>
      <c r="AF18" s="115"/>
      <c r="AG18" s="115"/>
      <c r="AH18" s="115"/>
      <c r="AI18" s="115"/>
      <c r="AJ18" s="116"/>
      <c r="AK18" s="114">
        <f>SUM(AK13:AQ17)</f>
        <v>13</v>
      </c>
      <c r="AL18" s="115"/>
      <c r="AM18" s="115"/>
      <c r="AN18" s="115"/>
      <c r="AO18" s="115"/>
      <c r="AP18" s="115"/>
      <c r="AQ18" s="116"/>
      <c r="AR18" s="114">
        <f>SUM(AR13:AX17)</f>
        <v>16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12</v>
      </c>
      <c r="X19" s="109"/>
      <c r="Y19" s="109"/>
      <c r="Z19" s="109"/>
      <c r="AA19" s="109"/>
      <c r="AB19" s="109"/>
      <c r="AC19" s="110"/>
      <c r="AD19" s="108">
        <v>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0.75</v>
      </c>
      <c r="X20" s="539"/>
      <c r="Y20" s="539"/>
      <c r="Z20" s="539"/>
      <c r="AA20" s="539"/>
      <c r="AB20" s="539"/>
      <c r="AC20" s="539"/>
      <c r="AD20" s="539">
        <f t="shared" ref="AD20" si="1">IF(AD18=0, "-", SUM(AD19)/AD18)</f>
        <v>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0.75</v>
      </c>
      <c r="X21" s="539"/>
      <c r="Y21" s="539"/>
      <c r="Z21" s="539"/>
      <c r="AA21" s="539"/>
      <c r="AB21" s="539"/>
      <c r="AC21" s="539"/>
      <c r="AD21" s="539">
        <f t="shared" ref="AD21" si="3">IF(AD19=0, "-", SUM(AD19)/SUM(AD13,AD14))</f>
        <v>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626</v>
      </c>
      <c r="H23" s="187"/>
      <c r="I23" s="187"/>
      <c r="J23" s="187"/>
      <c r="K23" s="187"/>
      <c r="L23" s="187"/>
      <c r="M23" s="187"/>
      <c r="N23" s="187"/>
      <c r="O23" s="188"/>
      <c r="P23" s="105">
        <v>13</v>
      </c>
      <c r="Q23" s="106"/>
      <c r="R23" s="106"/>
      <c r="S23" s="106"/>
      <c r="T23" s="106"/>
      <c r="U23" s="106"/>
      <c r="V23" s="107"/>
      <c r="W23" s="105">
        <v>16</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13</v>
      </c>
      <c r="Q29" s="228"/>
      <c r="R29" s="228"/>
      <c r="S29" s="228"/>
      <c r="T29" s="228"/>
      <c r="U29" s="228"/>
      <c r="V29" s="229"/>
      <c r="W29" s="227">
        <f>AR13</f>
        <v>16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33</v>
      </c>
      <c r="AV31" s="271"/>
      <c r="AW31" s="379" t="s">
        <v>300</v>
      </c>
      <c r="AX31" s="380"/>
    </row>
    <row r="32" spans="1:50" ht="23.25" customHeight="1" x14ac:dyDescent="0.15">
      <c r="A32" s="515"/>
      <c r="B32" s="513"/>
      <c r="C32" s="513"/>
      <c r="D32" s="513"/>
      <c r="E32" s="513"/>
      <c r="F32" s="514"/>
      <c r="G32" s="540" t="s">
        <v>648</v>
      </c>
      <c r="H32" s="541"/>
      <c r="I32" s="541"/>
      <c r="J32" s="541"/>
      <c r="K32" s="541"/>
      <c r="L32" s="541"/>
      <c r="M32" s="541"/>
      <c r="N32" s="541"/>
      <c r="O32" s="542"/>
      <c r="P32" s="161" t="s">
        <v>649</v>
      </c>
      <c r="Q32" s="161"/>
      <c r="R32" s="161"/>
      <c r="S32" s="161"/>
      <c r="T32" s="161"/>
      <c r="U32" s="161"/>
      <c r="V32" s="161"/>
      <c r="W32" s="161"/>
      <c r="X32" s="231"/>
      <c r="Y32" s="338" t="s">
        <v>12</v>
      </c>
      <c r="Z32" s="549"/>
      <c r="AA32" s="550"/>
      <c r="AB32" s="551" t="s">
        <v>580</v>
      </c>
      <c r="AC32" s="551"/>
      <c r="AD32" s="551"/>
      <c r="AE32" s="364" t="s">
        <v>600</v>
      </c>
      <c r="AF32" s="365"/>
      <c r="AG32" s="365"/>
      <c r="AH32" s="365"/>
      <c r="AI32" s="364">
        <v>170</v>
      </c>
      <c r="AJ32" s="365"/>
      <c r="AK32" s="365"/>
      <c r="AL32" s="365"/>
      <c r="AM32" s="364">
        <v>181</v>
      </c>
      <c r="AN32" s="365"/>
      <c r="AO32" s="365"/>
      <c r="AP32" s="365"/>
      <c r="AQ32" s="111" t="s">
        <v>600</v>
      </c>
      <c r="AR32" s="112"/>
      <c r="AS32" s="112"/>
      <c r="AT32" s="113"/>
      <c r="AU32" s="365" t="s">
        <v>600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t="s">
        <v>600</v>
      </c>
      <c r="AF33" s="365"/>
      <c r="AG33" s="365"/>
      <c r="AH33" s="365"/>
      <c r="AI33" s="364" t="s">
        <v>600</v>
      </c>
      <c r="AJ33" s="365"/>
      <c r="AK33" s="365"/>
      <c r="AL33" s="365"/>
      <c r="AM33" s="364">
        <v>170</v>
      </c>
      <c r="AN33" s="365"/>
      <c r="AO33" s="365"/>
      <c r="AP33" s="365"/>
      <c r="AQ33" s="111">
        <v>181</v>
      </c>
      <c r="AR33" s="112"/>
      <c r="AS33" s="112"/>
      <c r="AT33" s="113"/>
      <c r="AU33" s="365" t="s">
        <v>600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600</v>
      </c>
      <c r="AF34" s="365"/>
      <c r="AG34" s="365"/>
      <c r="AH34" s="365"/>
      <c r="AI34" s="364">
        <v>0</v>
      </c>
      <c r="AJ34" s="365"/>
      <c r="AK34" s="365"/>
      <c r="AL34" s="365"/>
      <c r="AM34" s="364">
        <v>106.47058823529412</v>
      </c>
      <c r="AN34" s="365"/>
      <c r="AO34" s="365"/>
      <c r="AP34" s="365"/>
      <c r="AQ34" s="111" t="s">
        <v>600</v>
      </c>
      <c r="AR34" s="112"/>
      <c r="AS34" s="112"/>
      <c r="AT34" s="113"/>
      <c r="AU34" s="365" t="s">
        <v>600</v>
      </c>
      <c r="AV34" s="365"/>
      <c r="AW34" s="365"/>
      <c r="AX34" s="367"/>
    </row>
    <row r="35" spans="1:50" ht="23.25" customHeight="1" x14ac:dyDescent="0.15">
      <c r="A35" s="897" t="s">
        <v>505</v>
      </c>
      <c r="B35" s="898"/>
      <c r="C35" s="898"/>
      <c r="D35" s="898"/>
      <c r="E35" s="898"/>
      <c r="F35" s="899"/>
      <c r="G35" s="903" t="s">
        <v>650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thickBo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632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629</v>
      </c>
      <c r="AC101" s="551"/>
      <c r="AD101" s="551"/>
      <c r="AE101" s="364" t="s">
        <v>630</v>
      </c>
      <c r="AF101" s="365"/>
      <c r="AG101" s="365"/>
      <c r="AH101" s="366"/>
      <c r="AI101" s="364">
        <v>15</v>
      </c>
      <c r="AJ101" s="365"/>
      <c r="AK101" s="365"/>
      <c r="AL101" s="366"/>
      <c r="AM101" s="364">
        <v>20</v>
      </c>
      <c r="AN101" s="365"/>
      <c r="AO101" s="365"/>
      <c r="AP101" s="366"/>
      <c r="AQ101" s="364" t="s">
        <v>630</v>
      </c>
      <c r="AR101" s="365"/>
      <c r="AS101" s="365"/>
      <c r="AT101" s="366"/>
      <c r="AU101" s="364" t="s">
        <v>630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629</v>
      </c>
      <c r="AC102" s="551"/>
      <c r="AD102" s="551"/>
      <c r="AE102" s="358" t="s">
        <v>630</v>
      </c>
      <c r="AF102" s="358"/>
      <c r="AG102" s="358"/>
      <c r="AH102" s="358"/>
      <c r="AI102" s="358">
        <v>15</v>
      </c>
      <c r="AJ102" s="358"/>
      <c r="AK102" s="358"/>
      <c r="AL102" s="358"/>
      <c r="AM102" s="358">
        <v>15</v>
      </c>
      <c r="AN102" s="358"/>
      <c r="AO102" s="358"/>
      <c r="AP102" s="358"/>
      <c r="AQ102" s="814">
        <v>15</v>
      </c>
      <c r="AR102" s="815"/>
      <c r="AS102" s="815"/>
      <c r="AT102" s="816"/>
      <c r="AU102" s="814">
        <v>10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631</v>
      </c>
      <c r="AC116" s="301"/>
      <c r="AD116" s="302"/>
      <c r="AE116" s="358" t="s">
        <v>630</v>
      </c>
      <c r="AF116" s="358"/>
      <c r="AG116" s="358"/>
      <c r="AH116" s="358"/>
      <c r="AI116" s="358">
        <v>792</v>
      </c>
      <c r="AJ116" s="358"/>
      <c r="AK116" s="358"/>
      <c r="AL116" s="358"/>
      <c r="AM116" s="358">
        <v>589</v>
      </c>
      <c r="AN116" s="358"/>
      <c r="AO116" s="358"/>
      <c r="AP116" s="358"/>
      <c r="AQ116" s="364">
        <v>914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634</v>
      </c>
      <c r="AC117" s="342"/>
      <c r="AD117" s="343"/>
      <c r="AE117" s="306" t="s">
        <v>630</v>
      </c>
      <c r="AF117" s="306"/>
      <c r="AG117" s="306"/>
      <c r="AH117" s="306"/>
      <c r="AI117" s="306" t="s">
        <v>635</v>
      </c>
      <c r="AJ117" s="306"/>
      <c r="AK117" s="306"/>
      <c r="AL117" s="306"/>
      <c r="AM117" s="306" t="s">
        <v>636</v>
      </c>
      <c r="AN117" s="306"/>
      <c r="AO117" s="306"/>
      <c r="AP117" s="306"/>
      <c r="AQ117" s="306" t="s">
        <v>637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638</v>
      </c>
      <c r="AC134" s="221"/>
      <c r="AD134" s="221"/>
      <c r="AE134" s="266">
        <v>74</v>
      </c>
      <c r="AF134" s="112"/>
      <c r="AG134" s="112"/>
      <c r="AH134" s="112"/>
      <c r="AI134" s="266" t="s">
        <v>643</v>
      </c>
      <c r="AJ134" s="112"/>
      <c r="AK134" s="112"/>
      <c r="AL134" s="112"/>
      <c r="AM134" s="266" t="s">
        <v>644</v>
      </c>
      <c r="AN134" s="112"/>
      <c r="AO134" s="112"/>
      <c r="AP134" s="112"/>
      <c r="AQ134" s="266" t="s">
        <v>643</v>
      </c>
      <c r="AR134" s="112"/>
      <c r="AS134" s="112"/>
      <c r="AT134" s="112"/>
      <c r="AU134" s="266" t="s">
        <v>643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639</v>
      </c>
      <c r="AC135" s="133"/>
      <c r="AD135" s="133"/>
      <c r="AE135" s="266" t="s">
        <v>643</v>
      </c>
      <c r="AF135" s="112"/>
      <c r="AG135" s="112"/>
      <c r="AH135" s="112"/>
      <c r="AI135" s="266" t="s">
        <v>643</v>
      </c>
      <c r="AJ135" s="112"/>
      <c r="AK135" s="112"/>
      <c r="AL135" s="112"/>
      <c r="AM135" s="266" t="s">
        <v>643</v>
      </c>
      <c r="AN135" s="112"/>
      <c r="AO135" s="112"/>
      <c r="AP135" s="112"/>
      <c r="AQ135" s="266" t="s">
        <v>643</v>
      </c>
      <c r="AR135" s="112"/>
      <c r="AS135" s="112"/>
      <c r="AT135" s="112"/>
      <c r="AU135" s="266">
        <v>100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600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602</v>
      </c>
      <c r="AF432" s="136"/>
      <c r="AG432" s="137" t="s">
        <v>355</v>
      </c>
      <c r="AH432" s="172"/>
      <c r="AI432" s="182"/>
      <c r="AJ432" s="182"/>
      <c r="AK432" s="182"/>
      <c r="AL432" s="177"/>
      <c r="AM432" s="182"/>
      <c r="AN432" s="182"/>
      <c r="AO432" s="182"/>
      <c r="AP432" s="177"/>
      <c r="AQ432" s="217" t="s">
        <v>619</v>
      </c>
      <c r="AR432" s="136"/>
      <c r="AS432" s="137" t="s">
        <v>355</v>
      </c>
      <c r="AT432" s="172"/>
      <c r="AU432" s="136" t="s">
        <v>602</v>
      </c>
      <c r="AV432" s="136"/>
      <c r="AW432" s="137" t="s">
        <v>300</v>
      </c>
      <c r="AX432" s="138"/>
    </row>
    <row r="433" spans="1:50" ht="23.25" customHeight="1" x14ac:dyDescent="0.15">
      <c r="A433" s="994"/>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602</v>
      </c>
      <c r="AF433" s="112"/>
      <c r="AG433" s="112"/>
      <c r="AH433" s="112"/>
      <c r="AI433" s="111" t="s">
        <v>602</v>
      </c>
      <c r="AJ433" s="112"/>
      <c r="AK433" s="112"/>
      <c r="AL433" s="112"/>
      <c r="AM433" s="111" t="s">
        <v>602</v>
      </c>
      <c r="AN433" s="112"/>
      <c r="AO433" s="112"/>
      <c r="AP433" s="113"/>
      <c r="AQ433" s="111" t="s">
        <v>622</v>
      </c>
      <c r="AR433" s="112"/>
      <c r="AS433" s="112"/>
      <c r="AT433" s="113"/>
      <c r="AU433" s="112" t="s">
        <v>602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602</v>
      </c>
      <c r="AC434" s="221"/>
      <c r="AD434" s="221"/>
      <c r="AE434" s="111" t="s">
        <v>602</v>
      </c>
      <c r="AF434" s="112"/>
      <c r="AG434" s="112"/>
      <c r="AH434" s="113"/>
      <c r="AI434" s="111" t="s">
        <v>602</v>
      </c>
      <c r="AJ434" s="112"/>
      <c r="AK434" s="112"/>
      <c r="AL434" s="112"/>
      <c r="AM434" s="111" t="s">
        <v>602</v>
      </c>
      <c r="AN434" s="112"/>
      <c r="AO434" s="112"/>
      <c r="AP434" s="113"/>
      <c r="AQ434" s="111" t="s">
        <v>602</v>
      </c>
      <c r="AR434" s="112"/>
      <c r="AS434" s="112"/>
      <c r="AT434" s="113"/>
      <c r="AU434" s="112" t="s">
        <v>602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3"/>
      <c r="AI435" s="111" t="s">
        <v>602</v>
      </c>
      <c r="AJ435" s="112"/>
      <c r="AK435" s="112"/>
      <c r="AL435" s="112"/>
      <c r="AM435" s="111" t="s">
        <v>602</v>
      </c>
      <c r="AN435" s="112"/>
      <c r="AO435" s="112"/>
      <c r="AP435" s="113"/>
      <c r="AQ435" s="111" t="s">
        <v>602</v>
      </c>
      <c r="AR435" s="112"/>
      <c r="AS435" s="112"/>
      <c r="AT435" s="113"/>
      <c r="AU435" s="112" t="s">
        <v>602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619</v>
      </c>
      <c r="AF457" s="136"/>
      <c r="AG457" s="137" t="s">
        <v>355</v>
      </c>
      <c r="AH457" s="172"/>
      <c r="AI457" s="182"/>
      <c r="AJ457" s="182"/>
      <c r="AK457" s="182"/>
      <c r="AL457" s="177"/>
      <c r="AM457" s="182"/>
      <c r="AN457" s="182"/>
      <c r="AO457" s="182"/>
      <c r="AP457" s="177"/>
      <c r="AQ457" s="217" t="s">
        <v>602</v>
      </c>
      <c r="AR457" s="136"/>
      <c r="AS457" s="137" t="s">
        <v>355</v>
      </c>
      <c r="AT457" s="172"/>
      <c r="AU457" s="136" t="s">
        <v>623</v>
      </c>
      <c r="AV457" s="136"/>
      <c r="AW457" s="137" t="s">
        <v>300</v>
      </c>
      <c r="AX457" s="138"/>
    </row>
    <row r="458" spans="1:50" ht="23.25" customHeight="1" x14ac:dyDescent="0.15">
      <c r="A458" s="994"/>
      <c r="B458" s="252"/>
      <c r="C458" s="251"/>
      <c r="D458" s="252"/>
      <c r="E458" s="166"/>
      <c r="F458" s="167"/>
      <c r="G458" s="230" t="s">
        <v>602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602</v>
      </c>
      <c r="AC458" s="133"/>
      <c r="AD458" s="133"/>
      <c r="AE458" s="111" t="s">
        <v>602</v>
      </c>
      <c r="AF458" s="112"/>
      <c r="AG458" s="112"/>
      <c r="AH458" s="112"/>
      <c r="AI458" s="111" t="s">
        <v>602</v>
      </c>
      <c r="AJ458" s="112"/>
      <c r="AK458" s="112"/>
      <c r="AL458" s="112"/>
      <c r="AM458" s="111" t="s">
        <v>602</v>
      </c>
      <c r="AN458" s="112"/>
      <c r="AO458" s="112"/>
      <c r="AP458" s="113"/>
      <c r="AQ458" s="111" t="s">
        <v>602</v>
      </c>
      <c r="AR458" s="112"/>
      <c r="AS458" s="112"/>
      <c r="AT458" s="113"/>
      <c r="AU458" s="112" t="s">
        <v>602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602</v>
      </c>
      <c r="AC459" s="221"/>
      <c r="AD459" s="221"/>
      <c r="AE459" s="111" t="s">
        <v>620</v>
      </c>
      <c r="AF459" s="112"/>
      <c r="AG459" s="112"/>
      <c r="AH459" s="113"/>
      <c r="AI459" s="111" t="s">
        <v>602</v>
      </c>
      <c r="AJ459" s="112"/>
      <c r="AK459" s="112"/>
      <c r="AL459" s="112"/>
      <c r="AM459" s="111" t="s">
        <v>602</v>
      </c>
      <c r="AN459" s="112"/>
      <c r="AO459" s="112"/>
      <c r="AP459" s="113"/>
      <c r="AQ459" s="111" t="s">
        <v>602</v>
      </c>
      <c r="AR459" s="112"/>
      <c r="AS459" s="112"/>
      <c r="AT459" s="113"/>
      <c r="AU459" s="112" t="s">
        <v>602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602</v>
      </c>
      <c r="AF460" s="112"/>
      <c r="AG460" s="112"/>
      <c r="AH460" s="113"/>
      <c r="AI460" s="111" t="s">
        <v>602</v>
      </c>
      <c r="AJ460" s="112"/>
      <c r="AK460" s="112"/>
      <c r="AL460" s="112"/>
      <c r="AM460" s="111" t="s">
        <v>621</v>
      </c>
      <c r="AN460" s="112"/>
      <c r="AO460" s="112"/>
      <c r="AP460" s="113"/>
      <c r="AQ460" s="111" t="s">
        <v>602</v>
      </c>
      <c r="AR460" s="112"/>
      <c r="AS460" s="112"/>
      <c r="AT460" s="113"/>
      <c r="AU460" s="112" t="s">
        <v>624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609</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610</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641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645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54"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96.75" customHeight="1" thickBot="1" x14ac:dyDescent="0.2">
      <c r="A733" s="749" t="s">
        <v>257</v>
      </c>
      <c r="B733" s="750"/>
      <c r="C733" s="750"/>
      <c r="D733" s="750"/>
      <c r="E733" s="751"/>
      <c r="F733" s="766" t="s">
        <v>651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t="s">
        <v>640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203</v>
      </c>
      <c r="M739" s="118"/>
      <c r="N739" s="94" t="str">
        <f>IF(O739="", "", "-")</f>
        <v/>
      </c>
      <c r="O739" s="95"/>
      <c r="P739" s="94" t="str">
        <f>IF(E739="", "", ")")</f>
        <v>)</v>
      </c>
      <c r="Q739" s="129" t="s">
        <v>569</v>
      </c>
      <c r="R739" s="117"/>
      <c r="S739" s="117"/>
      <c r="T739" s="93" t="str">
        <f>IF(Q739="", "", "(")</f>
        <v>(</v>
      </c>
      <c r="U739" s="117"/>
      <c r="V739" s="117"/>
      <c r="W739" s="93" t="str">
        <f>IF(OR(U739="　", U739=""), "", "-")</f>
        <v/>
      </c>
      <c r="X739" s="118"/>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t="s">
        <v>607</v>
      </c>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t="s">
        <v>608</v>
      </c>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583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598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584</v>
      </c>
      <c r="H781" s="450"/>
      <c r="I781" s="450"/>
      <c r="J781" s="450"/>
      <c r="K781" s="451"/>
      <c r="L781" s="452" t="s">
        <v>585</v>
      </c>
      <c r="M781" s="453"/>
      <c r="N781" s="453"/>
      <c r="O781" s="453"/>
      <c r="P781" s="453"/>
      <c r="Q781" s="453"/>
      <c r="R781" s="453"/>
      <c r="S781" s="453"/>
      <c r="T781" s="453"/>
      <c r="U781" s="453"/>
      <c r="V781" s="453"/>
      <c r="W781" s="453"/>
      <c r="X781" s="454"/>
      <c r="Y781" s="455">
        <v>4.5</v>
      </c>
      <c r="Z781" s="456"/>
      <c r="AA781" s="456"/>
      <c r="AB781" s="557"/>
      <c r="AC781" s="449" t="s">
        <v>584</v>
      </c>
      <c r="AD781" s="450"/>
      <c r="AE781" s="450"/>
      <c r="AF781" s="450"/>
      <c r="AG781" s="451"/>
      <c r="AH781" s="452" t="s">
        <v>599</v>
      </c>
      <c r="AI781" s="453"/>
      <c r="AJ781" s="453"/>
      <c r="AK781" s="453"/>
      <c r="AL781" s="453"/>
      <c r="AM781" s="453"/>
      <c r="AN781" s="453"/>
      <c r="AO781" s="453"/>
      <c r="AP781" s="453"/>
      <c r="AQ781" s="453"/>
      <c r="AR781" s="453"/>
      <c r="AS781" s="453"/>
      <c r="AT781" s="454"/>
      <c r="AU781" s="455">
        <v>2.6</v>
      </c>
      <c r="AV781" s="456"/>
      <c r="AW781" s="456"/>
      <c r="AX781" s="457"/>
    </row>
    <row r="782" spans="1:50" ht="24.75" customHeight="1" x14ac:dyDescent="0.15">
      <c r="A782" s="556"/>
      <c r="B782" s="763"/>
      <c r="C782" s="763"/>
      <c r="D782" s="763"/>
      <c r="E782" s="763"/>
      <c r="F782" s="764"/>
      <c r="G782" s="348" t="s">
        <v>586</v>
      </c>
      <c r="H782" s="349"/>
      <c r="I782" s="349"/>
      <c r="J782" s="349"/>
      <c r="K782" s="350"/>
      <c r="L782" s="401" t="s">
        <v>587</v>
      </c>
      <c r="M782" s="402"/>
      <c r="N782" s="402"/>
      <c r="O782" s="402"/>
      <c r="P782" s="402"/>
      <c r="Q782" s="402"/>
      <c r="R782" s="402"/>
      <c r="S782" s="402"/>
      <c r="T782" s="402"/>
      <c r="U782" s="402"/>
      <c r="V782" s="402"/>
      <c r="W782" s="402"/>
      <c r="X782" s="403"/>
      <c r="Y782" s="398">
        <v>0.8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588</v>
      </c>
      <c r="H783" s="349"/>
      <c r="I783" s="349"/>
      <c r="J783" s="349"/>
      <c r="K783" s="350"/>
      <c r="L783" s="401" t="s">
        <v>589</v>
      </c>
      <c r="M783" s="402"/>
      <c r="N783" s="402"/>
      <c r="O783" s="402"/>
      <c r="P783" s="402"/>
      <c r="Q783" s="402"/>
      <c r="R783" s="402"/>
      <c r="S783" s="402"/>
      <c r="T783" s="402"/>
      <c r="U783" s="402"/>
      <c r="V783" s="402"/>
      <c r="W783" s="402"/>
      <c r="X783" s="403"/>
      <c r="Y783" s="398">
        <v>0.3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590</v>
      </c>
      <c r="H784" s="349"/>
      <c r="I784" s="349"/>
      <c r="J784" s="349"/>
      <c r="K784" s="350"/>
      <c r="L784" s="401" t="s">
        <v>591</v>
      </c>
      <c r="M784" s="402"/>
      <c r="N784" s="402"/>
      <c r="O784" s="402"/>
      <c r="P784" s="402"/>
      <c r="Q784" s="402"/>
      <c r="R784" s="402"/>
      <c r="S784" s="402"/>
      <c r="T784" s="402"/>
      <c r="U784" s="402"/>
      <c r="V784" s="402"/>
      <c r="W784" s="402"/>
      <c r="X784" s="403"/>
      <c r="Y784" s="398">
        <v>0.2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592</v>
      </c>
      <c r="H785" s="349"/>
      <c r="I785" s="349"/>
      <c r="J785" s="349"/>
      <c r="K785" s="350"/>
      <c r="L785" s="401" t="s">
        <v>593</v>
      </c>
      <c r="M785" s="402"/>
      <c r="N785" s="402"/>
      <c r="O785" s="402"/>
      <c r="P785" s="402"/>
      <c r="Q785" s="402"/>
      <c r="R785" s="402"/>
      <c r="S785" s="402"/>
      <c r="T785" s="402"/>
      <c r="U785" s="402"/>
      <c r="V785" s="402"/>
      <c r="W785" s="402"/>
      <c r="X785" s="403"/>
      <c r="Y785" s="398">
        <v>0.8</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594</v>
      </c>
      <c r="H786" s="349"/>
      <c r="I786" s="349"/>
      <c r="J786" s="349"/>
      <c r="K786" s="350"/>
      <c r="L786" s="401" t="s">
        <v>595</v>
      </c>
      <c r="M786" s="402"/>
      <c r="N786" s="402"/>
      <c r="O786" s="402"/>
      <c r="P786" s="402"/>
      <c r="Q786" s="402"/>
      <c r="R786" s="402"/>
      <c r="S786" s="402"/>
      <c r="T786" s="402"/>
      <c r="U786" s="402"/>
      <c r="V786" s="402"/>
      <c r="W786" s="402"/>
      <c r="X786" s="403"/>
      <c r="Y786" s="398">
        <v>2.6</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t="s">
        <v>596</v>
      </c>
      <c r="H787" s="349"/>
      <c r="I787" s="349"/>
      <c r="J787" s="349"/>
      <c r="K787" s="350"/>
      <c r="L787" s="401" t="s">
        <v>597</v>
      </c>
      <c r="M787" s="402"/>
      <c r="N787" s="402"/>
      <c r="O787" s="402"/>
      <c r="P787" s="402"/>
      <c r="Q787" s="402"/>
      <c r="R787" s="402"/>
      <c r="S787" s="402"/>
      <c r="T787" s="402"/>
      <c r="U787" s="402"/>
      <c r="V787" s="402"/>
      <c r="W787" s="402"/>
      <c r="X787" s="403"/>
      <c r="Y787" s="398">
        <v>2.6</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11.799999999999999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2.6</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604</v>
      </c>
      <c r="D837" s="418"/>
      <c r="E837" s="418"/>
      <c r="F837" s="418"/>
      <c r="G837" s="418"/>
      <c r="H837" s="418"/>
      <c r="I837" s="418"/>
      <c r="J837" s="419">
        <v>6011101000700</v>
      </c>
      <c r="K837" s="420"/>
      <c r="L837" s="420"/>
      <c r="M837" s="420"/>
      <c r="N837" s="420"/>
      <c r="O837" s="420"/>
      <c r="P837" s="425" t="s">
        <v>605</v>
      </c>
      <c r="Q837" s="317"/>
      <c r="R837" s="317"/>
      <c r="S837" s="317"/>
      <c r="T837" s="317"/>
      <c r="U837" s="317"/>
      <c r="V837" s="317"/>
      <c r="W837" s="317"/>
      <c r="X837" s="317"/>
      <c r="Y837" s="318">
        <v>11.8</v>
      </c>
      <c r="Z837" s="319"/>
      <c r="AA837" s="319"/>
      <c r="AB837" s="320"/>
      <c r="AC837" s="328" t="s">
        <v>498</v>
      </c>
      <c r="AD837" s="423"/>
      <c r="AE837" s="423"/>
      <c r="AF837" s="423"/>
      <c r="AG837" s="423"/>
      <c r="AH837" s="421">
        <v>2</v>
      </c>
      <c r="AI837" s="422"/>
      <c r="AJ837" s="422"/>
      <c r="AK837" s="422"/>
      <c r="AL837" s="325">
        <v>91.6</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606</v>
      </c>
      <c r="D870" s="418"/>
      <c r="E870" s="418"/>
      <c r="F870" s="418"/>
      <c r="G870" s="418"/>
      <c r="H870" s="418"/>
      <c r="I870" s="418"/>
      <c r="J870" s="419">
        <v>9360002021108</v>
      </c>
      <c r="K870" s="420"/>
      <c r="L870" s="420"/>
      <c r="M870" s="420"/>
      <c r="N870" s="420"/>
      <c r="O870" s="420"/>
      <c r="P870" s="425" t="s">
        <v>599</v>
      </c>
      <c r="Q870" s="317"/>
      <c r="R870" s="317"/>
      <c r="S870" s="317"/>
      <c r="T870" s="317"/>
      <c r="U870" s="317"/>
      <c r="V870" s="317"/>
      <c r="W870" s="317"/>
      <c r="X870" s="317"/>
      <c r="Y870" s="318">
        <v>2.6</v>
      </c>
      <c r="Z870" s="319"/>
      <c r="AA870" s="319"/>
      <c r="AB870" s="320"/>
      <c r="AC870" s="328" t="s">
        <v>504</v>
      </c>
      <c r="AD870" s="423"/>
      <c r="AE870" s="423"/>
      <c r="AF870" s="423"/>
      <c r="AG870" s="423"/>
      <c r="AH870" s="421" t="s">
        <v>602</v>
      </c>
      <c r="AI870" s="422"/>
      <c r="AJ870" s="422"/>
      <c r="AK870" s="422"/>
      <c r="AL870" s="325" t="s">
        <v>602</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601</v>
      </c>
      <c r="F1102" s="892"/>
      <c r="G1102" s="892"/>
      <c r="H1102" s="892"/>
      <c r="I1102" s="892"/>
      <c r="J1102" s="419" t="s">
        <v>602</v>
      </c>
      <c r="K1102" s="420"/>
      <c r="L1102" s="420"/>
      <c r="M1102" s="420"/>
      <c r="N1102" s="420"/>
      <c r="O1102" s="420"/>
      <c r="P1102" s="425" t="s">
        <v>603</v>
      </c>
      <c r="Q1102" s="317"/>
      <c r="R1102" s="317"/>
      <c r="S1102" s="317"/>
      <c r="T1102" s="317"/>
      <c r="U1102" s="317"/>
      <c r="V1102" s="317"/>
      <c r="W1102" s="317"/>
      <c r="X1102" s="317"/>
      <c r="Y1102" s="318" t="s">
        <v>602</v>
      </c>
      <c r="Z1102" s="319"/>
      <c r="AA1102" s="319"/>
      <c r="AB1102" s="320"/>
      <c r="AC1102" s="322"/>
      <c r="AD1102" s="322"/>
      <c r="AE1102" s="322"/>
      <c r="AF1102" s="322"/>
      <c r="AG1102" s="322"/>
      <c r="AH1102" s="323" t="s">
        <v>602</v>
      </c>
      <c r="AI1102" s="324"/>
      <c r="AJ1102" s="324"/>
      <c r="AK1102" s="324"/>
      <c r="AL1102" s="325" t="s">
        <v>602</v>
      </c>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5"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串田 卓弥</cp:lastModifiedBy>
  <cp:lastPrinted>2019-08-19T06:12:50Z</cp:lastPrinted>
  <dcterms:created xsi:type="dcterms:W3CDTF">2012-03-13T00:50:25Z</dcterms:created>
  <dcterms:modified xsi:type="dcterms:W3CDTF">2019-08-19T06:20:57Z</dcterms:modified>
</cp:coreProperties>
</file>