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19200" windowHeight="697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<sst xmlns="http://schemas.openxmlformats.org/spreadsheetml/2006/main" count="2158" uniqueCount="572">
  <si>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</si>
  <si>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</si>
  <si>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</si>
  <si>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</si>
  <si>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</si>
  <si>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</si>
  <si>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</si>
  <si>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</si>
  <si>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</si>
  <si>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</si>
  <si>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</si>
  <si>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</si>
  <si>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</si>
  <si>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</si>
  <si>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</si>
  <si>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</si>
  <si>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</si>
  <si>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</si>
  <si>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</si>
  <si>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</si>
  <si>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</si>
  <si>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</si>
  <si>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</si>
  <si>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</si>
  <si>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</si>
  <si>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</si>
  <si>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</si>
  <si>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</si>
  <si>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</si>
  <si>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</si>
  <si>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</si>
  <si>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</si>
  <si>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</si>
  <si>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</si>
  <si>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</si>
  <si>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</si>
  <si>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</si>
  <si>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</si>
  <si>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</si>
  <si>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</si>
  <si>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</si>
  <si>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</si>
  <si>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</si>
  <si>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</si>
  <si>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</si>
  <si>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</si>
  <si>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</si>
  <si>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</si>
  <si>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</si>
  <si>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</si>
  <si>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</si>
  <si>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</si>
  <si>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</si>
  <si>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</si>
  <si>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</si>
  <si>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</si>
  <si>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</si>
  <si>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</si>
  <si>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</si>
  <si>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</si>
  <si>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</si>
  <si>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</si>
  <si>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</si>
  <si>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</si>
  <si>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</si>
  <si>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</si>
  <si>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</si>
  <si>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</si>
  <si>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</si>
  <si>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</si>
  <si>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</si>
  <si>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</si>
  <si>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</si>
  <si>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</si>
  <si>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</si>
  <si>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</si>
  <si>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</si>
  <si>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</si>
  <si>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</si>
  <si>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</si>
  <si>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</si>
  <si>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</si>
  <si>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</si>
  <si>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</si>
  <si>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</si>
  <si>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</si>
  <si>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</si>
  <si>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</si>
  <si>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</si>
  <si>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</si>
  <si>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</si>
  <si>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</si>
  <si>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</si>
  <si>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</si>
  <si>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</si>
  <si>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</si>
  <si>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</si>
  <si>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</si>
  <si>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</si>
  <si>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</si>
  <si>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</si>
  <si>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</si>
  <si>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</si>
  <si>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</si>
  <si>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</si>
  <si>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</si>
  <si>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</si>
  <si>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</si>
  <si>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</si>
  <si>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</si>
  <si>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</si>
  <si>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</si>
  <si>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</si>
  <si>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</si>
  <si>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</si>
  <si>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</si>
  <si>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</si>
  <si>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</si>
  <si>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</si>
  <si>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</si>
  <si>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</si>
  <si>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</si>
  <si>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</si>
  <si>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</si>
  <si>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</si>
  <si>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</si>
  <si>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</si>
  <si>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</si>
  <si>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</si>
  <si>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</si>
  <si>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</si>
  <si>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</si>
  <si>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</si>
  <si>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</si>
  <si>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</si>
  <si>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</si>
  <si>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</si>
  <si>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</si>
  <si>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</si>
  <si>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</si>
  <si>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</si>
  <si>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</si>
  <si>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</si>
  <si>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</si>
  <si>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</si>
  <si>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</si>
  <si>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</si>
  <si>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</si>
  <si>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</si>
  <si>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</si>
  <si>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</si>
  <si>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</si>
  <si>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</si>
  <si>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</si>
  <si>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</si>
  <si>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</si>
  <si>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</si>
  <si>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</si>
  <si>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</si>
  <si>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</si>
  <si>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</si>
  <si>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</si>
  <si>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</si>
  <si>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</si>
  <si>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</si>
  <si>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</si>
  <si>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</si>
  <si>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</si>
  <si>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</si>
  <si>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</si>
  <si>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</si>
  <si>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</si>
  <si>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</si>
  <si>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</si>
  <si>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</si>
  <si>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</si>
  <si>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</si>
  <si>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</si>
  <si>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</si>
  <si>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</si>
  <si>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</si>
  <si>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</si>
  <si>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</si>
  <si>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</si>
  <si>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</si>
  <si>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</si>
  <si>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</si>
  <si>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</si>
  <si>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</si>
  <si>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</si>
  <si>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</si>
  <si>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</si>
  <si>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</si>
  <si>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</si>
  <si>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</si>
  <si>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</si>
  <si>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</si>
  <si>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</si>
  <si>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</si>
  <si>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</si>
  <si>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</si>
  <si>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</si>
  <si>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</si>
  <si>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</si>
  <si>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</si>
  <si>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</si>
  <si>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</si>
  <si>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</si>
  <si>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</si>
  <si>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</si>
  <si>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</si>
  <si>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</si>
  <si>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</si>
  <si>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</si>
  <si>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</si>
  <si>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</si>
  <si>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</si>
  <si>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</si>
  <si>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</si>
  <si>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</si>
  <si>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</si>
  <si>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</si>
  <si>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</si>
  <si>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</si>
  <si>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</si>
  <si>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</si>
  <si>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</si>
  <si>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</si>
  <si>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</si>
  <si>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</si>
  <si>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</si>
  <si>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</si>
  <si>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</si>
  <si>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</si>
  <si>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</si>
  <si>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</si>
  <si>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</si>
  <si>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</si>
  <si>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</si>
  <si>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</si>
  <si>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</si>
  <si>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</si>
  <si>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</si>
  <si>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</si>
  <si>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</si>
  <si>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</si>
  <si>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</si>
  <si>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</si>
  <si>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</si>
  <si>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</si>
  <si>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</si>
  <si>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</si>
  <si>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</si>
  <si>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</si>
  <si>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</si>
  <si>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</si>
  <si>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</si>
  <si>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</si>
  <si>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</si>
  <si>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</si>
  <si>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</si>
  <si>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</si>
  <si>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</si>
  <si>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</si>
  <si>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</si>
  <si>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</si>
  <si>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</si>
  <si>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</si>
  <si>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</si>
  <si>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</si>
  <si>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</si>
  <si>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</si>
  <si>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</si>
  <si>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</si>
  <si>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</si>
  <si>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</si>
  <si>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</si>
  <si>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</si>
  <si>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</si>
  <si>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</si>
  <si>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</si>
  <si>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</si>
  <si>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</si>
  <si>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</si>
  <si>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</si>
  <si>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</si>
  <si>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</si>
  <si>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</si>
  <si>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</si>
  <si>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</si>
  <si>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</si>
  <si>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</si>
  <si>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</si>
  <si>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</si>
  <si>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</si>
  <si>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</si>
  <si>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</si>
  <si>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</si>
  <si>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</si>
  <si>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</si>
  <si>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</si>
  <si>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</si>
  <si>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</si>
  <si>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</si>
  <si>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</si>
  <si>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</si>
  <si>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</si>
  <si>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</si>
  <si>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</si>
  <si>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</si>
  <si>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</si>
  <si>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</si>
  <si>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</si>
  <si>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</si>
  <si>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</si>
  <si>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</si>
  <si>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</si>
  <si>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</si>
  <si>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</si>
  <si>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</si>
  <si>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</si>
  <si>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</si>
  <si>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</si>
  <si>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</si>
  <si>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</si>
  <si>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</si>
  <si>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</si>
  <si>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</si>
  <si>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</si>
  <si>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</si>
  <si>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</si>
  <si>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</si>
  <si>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</si>
  <si>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</si>
  <si>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</si>
  <si>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</si>
  <si>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</si>
  <si>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</si>
  <si>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</si>
  <si>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</si>
  <si>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</si>
  <si>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</si>
  <si>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</si>
  <si>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</si>
  <si>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</si>
  <si>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</si>
  <si>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</si>
  <si>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</si>
  <si>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</si>
  <si>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</si>
  <si>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</si>
  <si>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</si>
  <si>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</si>
  <si>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</si>
  <si>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</si>
  <si>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</si>
  <si>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</si>
  <si>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</si>
  <si>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</si>
  <si>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</si>
  <si>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</si>
  <si>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</si>
  <si>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</si>
  <si>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</si>
  <si>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</si>
  <si>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</si>
  <si>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</si>
  <si>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</si>
  <si>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</si>
  <si>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</si>
  <si>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</si>
  <si>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</si>
  <si>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</si>
  <si>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</si>
  <si>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</si>
  <si>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</si>
  <si>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</si>
  <si>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</si>
  <si>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</si>
  <si>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</si>
  <si>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</si>
  <si>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</si>
  <si>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</si>
  <si>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</si>
  <si>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</si>
  <si>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</si>
  <si>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</si>
  <si>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</si>
  <si>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</si>
  <si>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</si>
  <si>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</si>
  <si>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</si>
  <si>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</si>
  <si>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</si>
  <si>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</si>
  <si>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</si>
  <si>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</si>
  <si>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</si>
  <si>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</si>
  <si>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</si>
  <si>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</si>
  <si>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</si>
  <si>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</si>
  <si>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</si>
  <si>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</si>
  <si>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</si>
  <si>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</si>
  <si>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</si>
  <si>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</si>
  <si>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</si>
  <si>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</si>
  <si>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</si>
  <si>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</si>
  <si>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</si>
  <si>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</si>
  <si>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</si>
  <si>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</si>
  <si>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</si>
  <si>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</si>
  <si>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</si>
  <si>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</si>
  <si>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</si>
  <si>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</si>
  <si>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</si>
  <si>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</si>
  <si>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</si>
  <si>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</si>
  <si>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</si>
  <si>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</si>
  <si>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</si>
  <si>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</si>
  <si>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</si>
  <si>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</si>
  <si>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</si>
  <si>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</si>
  <si>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</si>
  <si>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</si>
  <si>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</si>
  <si>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</si>
  <si>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</si>
  <si>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</si>
  <si>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</si>
  <si>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</si>
  <si>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</si>
  <si>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</si>
  <si>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</si>
  <si>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</si>
  <si>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</si>
  <si>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</si>
  <si>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</si>
  <si>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</si>
  <si>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</si>
  <si>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</si>
  <si>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</si>
  <si>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</si>
  <si>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</si>
  <si>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</si>
  <si>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</si>
  <si>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</si>
  <si>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</si>
  <si>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</si>
  <si>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</si>
  <si>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</si>
  <si>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</si>
  <si>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</si>
  <si>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</si>
  <si>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</si>
  <si>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</si>
  <si>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</si>
  <si>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</si>
  <si>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</si>
  <si>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</si>
  <si>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</si>
  <si>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</si>
  <si>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</si>
  <si>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</si>
  <si>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</si>
  <si>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</si>
  <si>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</si>
  <si>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</si>
  <si>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電子マニフェスト普及拡大事業</t>
    <rPh sb="0" eb="2">
      <t>デンシ</t>
    </rPh>
    <rPh sb="8" eb="14">
      <t>フキュウカクダイジギョウ</t>
    </rPh>
    <phoneticPr fontId="5"/>
  </si>
  <si>
    <t>廃棄物規制課</t>
    <rPh sb="0" eb="3">
      <t>ハイキブツ</t>
    </rPh>
    <rPh sb="3" eb="6">
      <t>キセイカ</t>
    </rPh>
    <phoneticPr fontId="5"/>
  </si>
  <si>
    <t>○</t>
  </si>
  <si>
    <t>・廃棄物の処理及び清掃に関する法律第12条の５等
・特定産業廃棄物に起因する支障の除去等に関する特別措置法の一部を改正する法律案に対する参議院環境委員会附帯決議、同　衆議院環境委員会附帯決議</t>
    <rPh sb="1" eb="4">
      <t>ハイキブツ</t>
    </rPh>
    <rPh sb="5" eb="7">
      <t>ショリ</t>
    </rPh>
    <rPh sb="7" eb="8">
      <t>オヨ</t>
    </rPh>
    <rPh sb="9" eb="11">
      <t>セイソウ</t>
    </rPh>
    <rPh sb="12" eb="13">
      <t>カン</t>
    </rPh>
    <rPh sb="15" eb="17">
      <t>ホウリツ</t>
    </rPh>
    <rPh sb="17" eb="18">
      <t>ダイ</t>
    </rPh>
    <rPh sb="20" eb="21">
      <t>ジョウ</t>
    </rPh>
    <rPh sb="23" eb="24">
      <t>トウ</t>
    </rPh>
    <phoneticPr fontId="5"/>
  </si>
  <si>
    <t>・第四次循環型社会形成推進基本計画
・電子マニフェスト普及拡大に向けたロードマップ
・廃棄物処理制度の見直しの方向性（意見具申）</t>
    <rPh sb="2" eb="3">
      <t>ヨン</t>
    </rPh>
    <rPh sb="59" eb="61">
      <t>イケン</t>
    </rPh>
    <rPh sb="61" eb="63">
      <t>グシン</t>
    </rPh>
    <phoneticPr fontId="5"/>
  </si>
  <si>
    <t>廃棄物規制課長
成田　浩司</t>
    <rPh sb="0" eb="3">
      <t>ハイキブツ</t>
    </rPh>
    <rPh sb="3" eb="6">
      <t>キセイカ</t>
    </rPh>
    <rPh sb="6" eb="7">
      <t>チョウ</t>
    </rPh>
    <rPh sb="8" eb="10">
      <t>ナリタ</t>
    </rPh>
    <rPh sb="11" eb="13">
      <t>コウジ</t>
    </rPh>
    <phoneticPr fontId="5"/>
  </si>
  <si>
    <t>・電子マニフェストシステムの機能強化：システムの操作性や利便性を向上させるための改修及び廃棄物処理法施行規則の改正による登録期限の変更に伴う改修を行う。
・電子マニフェスト普及啓発事業：電子マニフェスト未加入業者に対する加入促進を目的として、また、2020年4月に施行される電子マニフェスト一部義務化に伴い、義務化の対象となることが想定される特別管理産業廃棄物の多量排出事業者に対する、電子マニフェスト導入説明会や電子マニフェスト未加入者に対する操作説明会を開催し、紙マニフェストから電子マニフェストへの移行を促す。</t>
    <rPh sb="1" eb="3">
      <t>デンシ</t>
    </rPh>
    <rPh sb="14" eb="16">
      <t>キノウ</t>
    </rPh>
    <rPh sb="16" eb="18">
      <t>キョウカ</t>
    </rPh>
    <rPh sb="24" eb="27">
      <t>ソウサセイ</t>
    </rPh>
    <rPh sb="28" eb="31">
      <t>リベンセイ</t>
    </rPh>
    <rPh sb="32" eb="34">
      <t>コウジョウ</t>
    </rPh>
    <rPh sb="40" eb="42">
      <t>カイシュウ</t>
    </rPh>
    <rPh sb="42" eb="43">
      <t>オヨ</t>
    </rPh>
    <rPh sb="44" eb="47">
      <t>ハイキブツ</t>
    </rPh>
    <rPh sb="47" eb="50">
      <t>ショリホウ</t>
    </rPh>
    <rPh sb="50" eb="52">
      <t>セコウ</t>
    </rPh>
    <rPh sb="52" eb="54">
      <t>キソク</t>
    </rPh>
    <rPh sb="55" eb="57">
      <t>カイセイ</t>
    </rPh>
    <rPh sb="60" eb="62">
      <t>トウロク</t>
    </rPh>
    <rPh sb="62" eb="64">
      <t>キゲン</t>
    </rPh>
    <rPh sb="65" eb="67">
      <t>ヘンコウ</t>
    </rPh>
    <rPh sb="68" eb="69">
      <t>トモナ</t>
    </rPh>
    <rPh sb="70" eb="72">
      <t>カイシュウ</t>
    </rPh>
    <rPh sb="73" eb="74">
      <t>オコナ</t>
    </rPh>
    <rPh sb="78" eb="80">
      <t>デンシ</t>
    </rPh>
    <rPh sb="86" eb="88">
      <t>フキュウ</t>
    </rPh>
    <rPh sb="88" eb="90">
      <t>ケイハツ</t>
    </rPh>
    <rPh sb="90" eb="92">
      <t>ジギョウ</t>
    </rPh>
    <rPh sb="130" eb="131">
      <t>ガツ</t>
    </rPh>
    <rPh sb="189" eb="190">
      <t>タイ</t>
    </rPh>
    <phoneticPr fontId="5"/>
  </si>
  <si>
    <t>-</t>
    <phoneticPr fontId="5"/>
  </si>
  <si>
    <t>-</t>
    <phoneticPr fontId="5"/>
  </si>
  <si>
    <t>-</t>
    <phoneticPr fontId="5"/>
  </si>
  <si>
    <t>-</t>
    <phoneticPr fontId="5"/>
  </si>
  <si>
    <t>環境保全調査等委託費</t>
    <rPh sb="0" eb="2">
      <t>カンキョウ</t>
    </rPh>
    <rPh sb="2" eb="4">
      <t>ホゼン</t>
    </rPh>
    <rPh sb="4" eb="6">
      <t>チョウサ</t>
    </rPh>
    <rPh sb="6" eb="7">
      <t>トウ</t>
    </rPh>
    <rPh sb="7" eb="10">
      <t>イタクヒ</t>
    </rPh>
    <phoneticPr fontId="5"/>
  </si>
  <si>
    <t>・平成28年度までに、電子マニフェストの利用割合を50％まで引き上げる。
・平成34年度までに、利用割合を70%まで引き上げる。
　</t>
    <rPh sb="20" eb="22">
      <t>リヨウ</t>
    </rPh>
    <rPh sb="22" eb="24">
      <t>ワリアイ</t>
    </rPh>
    <rPh sb="48" eb="50">
      <t>リヨウ</t>
    </rPh>
    <rPh sb="50" eb="52">
      <t>ワリアイ</t>
    </rPh>
    <phoneticPr fontId="5"/>
  </si>
  <si>
    <t>電子マニフェストの利用割合</t>
    <rPh sb="0" eb="2">
      <t>デンシ</t>
    </rPh>
    <rPh sb="9" eb="11">
      <t>リヨウ</t>
    </rPh>
    <rPh sb="11" eb="13">
      <t>ワリアイ</t>
    </rPh>
    <phoneticPr fontId="5"/>
  </si>
  <si>
    <t>電子マニフェスト導入説明会、操作体験セミナーの開催回数</t>
    <rPh sb="0" eb="2">
      <t>デンシ</t>
    </rPh>
    <rPh sb="8" eb="10">
      <t>ドウニュウ</t>
    </rPh>
    <rPh sb="10" eb="13">
      <t>セツメイカイ</t>
    </rPh>
    <rPh sb="14" eb="16">
      <t>ソウサ</t>
    </rPh>
    <rPh sb="16" eb="18">
      <t>タイケン</t>
    </rPh>
    <rPh sb="23" eb="25">
      <t>カイサイ</t>
    </rPh>
    <rPh sb="25" eb="27">
      <t>カイスウ</t>
    </rPh>
    <phoneticPr fontId="5"/>
  </si>
  <si>
    <t>回</t>
    <rPh sb="0" eb="1">
      <t>カイ</t>
    </rPh>
    <phoneticPr fontId="5"/>
  </si>
  <si>
    <t>Ｘ：電子マニフェスト普及啓発活動に係る執行額（千円）
／Ｙ：（説明会＋セミナー等）実施回数（回）　　　　　　　　　　　　　　</t>
    <rPh sb="2" eb="4">
      <t>デンシ</t>
    </rPh>
    <rPh sb="10" eb="12">
      <t>フキュウ</t>
    </rPh>
    <rPh sb="12" eb="14">
      <t>ケイハツ</t>
    </rPh>
    <rPh sb="14" eb="16">
      <t>カツドウ</t>
    </rPh>
    <rPh sb="17" eb="18">
      <t>カカ</t>
    </rPh>
    <rPh sb="19" eb="21">
      <t>シッコウ</t>
    </rPh>
    <rPh sb="21" eb="22">
      <t>ガク</t>
    </rPh>
    <rPh sb="23" eb="25">
      <t>センエン</t>
    </rPh>
    <rPh sb="31" eb="34">
      <t>セツメイカイ</t>
    </rPh>
    <rPh sb="39" eb="40">
      <t>トウ</t>
    </rPh>
    <rPh sb="41" eb="43">
      <t>ジッシ</t>
    </rPh>
    <rPh sb="43" eb="45">
      <t>カイスウ</t>
    </rPh>
    <rPh sb="46" eb="47">
      <t>カイ</t>
    </rPh>
    <phoneticPr fontId="5"/>
  </si>
  <si>
    <t>千円</t>
    <rPh sb="0" eb="2">
      <t>センエン</t>
    </rPh>
    <phoneticPr fontId="5"/>
  </si>
  <si>
    <t>　　Ｘ　/　Ｙ</t>
    <phoneticPr fontId="5"/>
  </si>
  <si>
    <t>2,150／9</t>
    <phoneticPr fontId="5"/>
  </si>
  <si>
    <t>1,470／7</t>
    <phoneticPr fontId="5"/>
  </si>
  <si>
    <t>-</t>
    <phoneticPr fontId="5"/>
  </si>
  <si>
    <t>産業廃棄物対策（排出抑制・リサイクル・適正処理等）</t>
    <rPh sb="0" eb="2">
      <t>サンギョウ</t>
    </rPh>
    <rPh sb="2" eb="5">
      <t>ハイキブツ</t>
    </rPh>
    <rPh sb="5" eb="7">
      <t>タイサク</t>
    </rPh>
    <rPh sb="8" eb="10">
      <t>ハイシュツ</t>
    </rPh>
    <rPh sb="10" eb="12">
      <t>ヨクセイ</t>
    </rPh>
    <rPh sb="19" eb="21">
      <t>テキセイ</t>
    </rPh>
    <rPh sb="21" eb="23">
      <t>ショリ</t>
    </rPh>
    <rPh sb="23" eb="24">
      <t>トウ</t>
    </rPh>
    <phoneticPr fontId="5"/>
  </si>
  <si>
    <t>電子マニフェストの普及率</t>
    <rPh sb="0" eb="2">
      <t>デンシ</t>
    </rPh>
    <rPh sb="9" eb="12">
      <t>フキュウリツ</t>
    </rPh>
    <phoneticPr fontId="5"/>
  </si>
  <si>
    <t>-</t>
    <phoneticPr fontId="5"/>
  </si>
  <si>
    <t>電子マニフェストの普及に伴い、排出事業者・処理業者の情報管理の合理化・効率化、廃棄物処理システムの透明化、都道府県等の監視業務の合理化、不適正処理の原因究明の迅速化が推進され、もって産業廃棄物の適正処理を図ることが可能となるもの。</t>
    <phoneticPr fontId="5"/>
  </si>
  <si>
    <t>-</t>
    <phoneticPr fontId="5"/>
  </si>
  <si>
    <t>不法投棄等の不適正処理の防止に資する電子マニフェストの普及促進が求められている。</t>
    <rPh sb="0" eb="2">
      <t>フホウ</t>
    </rPh>
    <rPh sb="2" eb="4">
      <t>トウキ</t>
    </rPh>
    <rPh sb="4" eb="5">
      <t>トウ</t>
    </rPh>
    <rPh sb="6" eb="9">
      <t>フテキセイ</t>
    </rPh>
    <rPh sb="9" eb="11">
      <t>ショリ</t>
    </rPh>
    <rPh sb="12" eb="14">
      <t>ボウシ</t>
    </rPh>
    <rPh sb="15" eb="16">
      <t>シ</t>
    </rPh>
    <rPh sb="18" eb="20">
      <t>デンシ</t>
    </rPh>
    <rPh sb="27" eb="29">
      <t>フキュウ</t>
    </rPh>
    <rPh sb="29" eb="31">
      <t>ソクシン</t>
    </rPh>
    <rPh sb="32" eb="33">
      <t>モト</t>
    </rPh>
    <phoneticPr fontId="5"/>
  </si>
  <si>
    <t>全国で利用される電子マニフェストのシステム等に関わる業務であり、国が事業を実施する必要がある。</t>
    <rPh sb="0" eb="2">
      <t>ゼンコク</t>
    </rPh>
    <rPh sb="3" eb="5">
      <t>リヨウ</t>
    </rPh>
    <rPh sb="8" eb="10">
      <t>デンシ</t>
    </rPh>
    <rPh sb="21" eb="22">
      <t>トウ</t>
    </rPh>
    <rPh sb="23" eb="24">
      <t>カカ</t>
    </rPh>
    <rPh sb="26" eb="28">
      <t>ギョウム</t>
    </rPh>
    <rPh sb="32" eb="33">
      <t>クニ</t>
    </rPh>
    <rPh sb="34" eb="36">
      <t>ジギョウ</t>
    </rPh>
    <rPh sb="37" eb="39">
      <t>ジッシ</t>
    </rPh>
    <rPh sb="41" eb="43">
      <t>ヒツヨウ</t>
    </rPh>
    <phoneticPr fontId="5"/>
  </si>
  <si>
    <t>電子マニフェストの普及促進に向けた成果目標を達成するためには、利便性の高いシステムの構築や説明会等が必要である。</t>
    <rPh sb="0" eb="2">
      <t>デンシ</t>
    </rPh>
    <rPh sb="9" eb="11">
      <t>フキュウ</t>
    </rPh>
    <rPh sb="11" eb="13">
      <t>ソクシン</t>
    </rPh>
    <rPh sb="14" eb="15">
      <t>ム</t>
    </rPh>
    <rPh sb="17" eb="19">
      <t>セイカ</t>
    </rPh>
    <rPh sb="19" eb="21">
      <t>モクヒョウ</t>
    </rPh>
    <rPh sb="22" eb="24">
      <t>タッセイ</t>
    </rPh>
    <rPh sb="31" eb="34">
      <t>リベンセイ</t>
    </rPh>
    <rPh sb="35" eb="36">
      <t>タカ</t>
    </rPh>
    <rPh sb="42" eb="44">
      <t>コウチク</t>
    </rPh>
    <rPh sb="45" eb="47">
      <t>セツメイ</t>
    </rPh>
    <rPh sb="47" eb="48">
      <t>カイ</t>
    </rPh>
    <rPh sb="48" eb="49">
      <t>トウ</t>
    </rPh>
    <rPh sb="50" eb="52">
      <t>ヒツヨウ</t>
    </rPh>
    <phoneticPr fontId="5"/>
  </si>
  <si>
    <t>電子マニフェストシステムの改修に関する業務については、電子マニフェストシステムを停止することなく改修する必要があり、緊急時に直ちに対応可能な者が履行する必要がある。この点、公益財団法人日本産業廃棄物処理振興センターは、廃棄物処理法の規定により全国唯一の情報処理センターとして指定され、全国で唯一電子マニフェストシステムの運営、管理等の業務を行っており、同システムを詳細かつ根幹部分まで理解している者である。普及啓発に関する業務についても、同様のことがいえる。こうしたことから、同センターは、法令の規定により、契約の相手方が一に定められているものに準ずるものであると認められるため、競争性のない随意契約によらざるを得ない。</t>
    <rPh sb="0" eb="2">
      <t>デンシ</t>
    </rPh>
    <rPh sb="13" eb="15">
      <t>カイシュウ</t>
    </rPh>
    <rPh sb="16" eb="17">
      <t>カン</t>
    </rPh>
    <rPh sb="19" eb="21">
      <t>ギョウム</t>
    </rPh>
    <rPh sb="27" eb="29">
      <t>デンシ</t>
    </rPh>
    <rPh sb="40" eb="42">
      <t>テイシ</t>
    </rPh>
    <rPh sb="48" eb="50">
      <t>カイシュウ</t>
    </rPh>
    <rPh sb="52" eb="54">
      <t>ヒツヨウ</t>
    </rPh>
    <rPh sb="58" eb="61">
      <t>キンキュウジ</t>
    </rPh>
    <rPh sb="62" eb="63">
      <t>タダ</t>
    </rPh>
    <phoneticPr fontId="5"/>
  </si>
  <si>
    <t>無</t>
  </si>
  <si>
    <t>有</t>
  </si>
  <si>
    <t>‐</t>
  </si>
  <si>
    <t>事業者にコスト等について確認を行いつつ事業を実施した。</t>
    <rPh sb="0" eb="3">
      <t>ジギョウシャ</t>
    </rPh>
    <rPh sb="7" eb="8">
      <t>トウ</t>
    </rPh>
    <rPh sb="12" eb="14">
      <t>カクニン</t>
    </rPh>
    <rPh sb="15" eb="16">
      <t>オコナ</t>
    </rPh>
    <rPh sb="19" eb="21">
      <t>ジギョウ</t>
    </rPh>
    <rPh sb="22" eb="24">
      <t>ジッシ</t>
    </rPh>
    <phoneticPr fontId="5"/>
  </si>
  <si>
    <t>事業者に費目・使途について確認を行いつつ事業を実施した。</t>
    <rPh sb="0" eb="3">
      <t>ジギョウシャ</t>
    </rPh>
    <rPh sb="4" eb="6">
      <t>ヒモク</t>
    </rPh>
    <rPh sb="7" eb="9">
      <t>シト</t>
    </rPh>
    <rPh sb="13" eb="15">
      <t>カクニン</t>
    </rPh>
    <rPh sb="16" eb="17">
      <t>オコナ</t>
    </rPh>
    <rPh sb="20" eb="22">
      <t>ジギョウ</t>
    </rPh>
    <rPh sb="23" eb="25">
      <t>ジッシ</t>
    </rPh>
    <phoneticPr fontId="5"/>
  </si>
  <si>
    <t>事業の内容について、随時見直しを行っている。</t>
    <rPh sb="0" eb="2">
      <t>ジギョウ</t>
    </rPh>
    <rPh sb="3" eb="5">
      <t>ナイヨウ</t>
    </rPh>
    <rPh sb="10" eb="12">
      <t>ズイジ</t>
    </rPh>
    <rPh sb="12" eb="14">
      <t>ミナオ</t>
    </rPh>
    <rPh sb="16" eb="17">
      <t>オコナ</t>
    </rPh>
    <phoneticPr fontId="5"/>
  </si>
  <si>
    <t>電子マニフェストの利用割合は年々上昇しており、平成30年度末時点で58％となった。</t>
    <rPh sb="0" eb="2">
      <t>デンシ</t>
    </rPh>
    <rPh sb="9" eb="11">
      <t>リヨウ</t>
    </rPh>
    <rPh sb="11" eb="13">
      <t>ワリアイ</t>
    </rPh>
    <rPh sb="14" eb="16">
      <t>ネンネン</t>
    </rPh>
    <rPh sb="16" eb="18">
      <t>ジョウショウ</t>
    </rPh>
    <rPh sb="23" eb="25">
      <t>ヘイセイ</t>
    </rPh>
    <rPh sb="27" eb="29">
      <t>ネンド</t>
    </rPh>
    <rPh sb="29" eb="30">
      <t>マツ</t>
    </rPh>
    <rPh sb="30" eb="32">
      <t>ジテン</t>
    </rPh>
    <phoneticPr fontId="5"/>
  </si>
  <si>
    <t>事業は、利用者の利便性向上や周知に最も効果的かつ低コストな手段・方法で実施している。</t>
    <rPh sb="0" eb="2">
      <t>ジギョウ</t>
    </rPh>
    <rPh sb="4" eb="7">
      <t>リヨウシャ</t>
    </rPh>
    <rPh sb="8" eb="11">
      <t>リベンセイ</t>
    </rPh>
    <rPh sb="11" eb="13">
      <t>コウジョウ</t>
    </rPh>
    <rPh sb="14" eb="16">
      <t>シュウチ</t>
    </rPh>
    <rPh sb="17" eb="18">
      <t>モット</t>
    </rPh>
    <rPh sb="19" eb="22">
      <t>コウカテキ</t>
    </rPh>
    <rPh sb="24" eb="25">
      <t>テイ</t>
    </rPh>
    <rPh sb="29" eb="31">
      <t>シュダン</t>
    </rPh>
    <rPh sb="32" eb="34">
      <t>ホウホウ</t>
    </rPh>
    <rPh sb="35" eb="37">
      <t>ジッシ</t>
    </rPh>
    <phoneticPr fontId="5"/>
  </si>
  <si>
    <t>活動実績は、当初見込みと同程度である。</t>
    <rPh sb="0" eb="2">
      <t>カツドウ</t>
    </rPh>
    <rPh sb="2" eb="4">
      <t>ジッセキ</t>
    </rPh>
    <rPh sb="6" eb="8">
      <t>トウショ</t>
    </rPh>
    <rPh sb="8" eb="10">
      <t>ミコ</t>
    </rPh>
    <rPh sb="12" eb="15">
      <t>ドウテイド</t>
    </rPh>
    <phoneticPr fontId="5"/>
  </si>
  <si>
    <t>強化されたシステムは、電子マニフェストの利用者に活用されており、その利用割合は年々上昇している。</t>
    <rPh sb="0" eb="2">
      <t>キョウカ</t>
    </rPh>
    <rPh sb="11" eb="13">
      <t>デンシ</t>
    </rPh>
    <rPh sb="20" eb="23">
      <t>リヨウシャ</t>
    </rPh>
    <rPh sb="24" eb="26">
      <t>カツヨウ</t>
    </rPh>
    <rPh sb="34" eb="36">
      <t>リヨウ</t>
    </rPh>
    <rPh sb="36" eb="38">
      <t>ワリアイ</t>
    </rPh>
    <rPh sb="39" eb="41">
      <t>ネンネン</t>
    </rPh>
    <rPh sb="41" eb="43">
      <t>ジョウショウ</t>
    </rPh>
    <phoneticPr fontId="5"/>
  </si>
  <si>
    <t>平成30年6月に閣議決定された第四次循環型社会形成推進基本計画で、令和４年（2022年）までに電子マニフェストの普及率を70％にするとの目標が設定され、平成30年10月に策定した「電子マニフェスト普及拡大に向けたロードマップ」等に基づき、電子マニフェストシステムの機能強化及び電子マニフェスト普及啓発に係る各種施策を推進した結果、平成30年度末時点で58％まで上昇した。</t>
    <rPh sb="0" eb="2">
      <t>ヘイセイ</t>
    </rPh>
    <rPh sb="4" eb="5">
      <t>ネン</t>
    </rPh>
    <rPh sb="6" eb="7">
      <t>ガツ</t>
    </rPh>
    <rPh sb="8" eb="10">
      <t>カクギ</t>
    </rPh>
    <rPh sb="10" eb="12">
      <t>ケッテイ</t>
    </rPh>
    <rPh sb="15" eb="31">
      <t>ダイヨジジュンカンガタシャカイケイセイスイシンキホンケイカク</t>
    </rPh>
    <rPh sb="33" eb="35">
      <t>レイワ</t>
    </rPh>
    <rPh sb="36" eb="37">
      <t>ネン</t>
    </rPh>
    <rPh sb="42" eb="43">
      <t>ネン</t>
    </rPh>
    <rPh sb="47" eb="49">
      <t>デンシ</t>
    </rPh>
    <rPh sb="56" eb="59">
      <t>フキュウリツ</t>
    </rPh>
    <rPh sb="68" eb="70">
      <t>モクヒョウ</t>
    </rPh>
    <rPh sb="71" eb="73">
      <t>セッテイ</t>
    </rPh>
    <rPh sb="76" eb="78">
      <t>ヘイセイ</t>
    </rPh>
    <rPh sb="80" eb="81">
      <t>ネン</t>
    </rPh>
    <rPh sb="83" eb="84">
      <t>ガツ</t>
    </rPh>
    <rPh sb="85" eb="87">
      <t>サクテイ</t>
    </rPh>
    <rPh sb="90" eb="92">
      <t>デンシ</t>
    </rPh>
    <rPh sb="98" eb="100">
      <t>フキュウ</t>
    </rPh>
    <rPh sb="100" eb="102">
      <t>カクダイ</t>
    </rPh>
    <rPh sb="103" eb="104">
      <t>ム</t>
    </rPh>
    <rPh sb="113" eb="114">
      <t>トウ</t>
    </rPh>
    <rPh sb="115" eb="116">
      <t>モト</t>
    </rPh>
    <rPh sb="119" eb="121">
      <t>デンシ</t>
    </rPh>
    <rPh sb="132" eb="134">
      <t>キノウ</t>
    </rPh>
    <rPh sb="134" eb="136">
      <t>キョウカ</t>
    </rPh>
    <rPh sb="136" eb="137">
      <t>オヨ</t>
    </rPh>
    <rPh sb="138" eb="140">
      <t>デンシ</t>
    </rPh>
    <rPh sb="146" eb="148">
      <t>フキュウ</t>
    </rPh>
    <rPh sb="148" eb="150">
      <t>ケイハツ</t>
    </rPh>
    <rPh sb="151" eb="152">
      <t>カカ</t>
    </rPh>
    <rPh sb="153" eb="155">
      <t>カクシュ</t>
    </rPh>
    <rPh sb="155" eb="157">
      <t>セサク</t>
    </rPh>
    <rPh sb="158" eb="160">
      <t>スイシン</t>
    </rPh>
    <rPh sb="162" eb="164">
      <t>ケッカ</t>
    </rPh>
    <rPh sb="165" eb="167">
      <t>ヘイセイ</t>
    </rPh>
    <rPh sb="169" eb="171">
      <t>ネンド</t>
    </rPh>
    <rPh sb="171" eb="172">
      <t>マツ</t>
    </rPh>
    <rPh sb="172" eb="174">
      <t>ジテン</t>
    </rPh>
    <rPh sb="180" eb="182">
      <t>ジョウショウ</t>
    </rPh>
    <phoneticPr fontId="5"/>
  </si>
  <si>
    <t>＜公開プロセスの結果＞
○実施年度…H28年度
○レビュー番号…162
○事業名…ＩＴを活用した循環型地域づくり基盤整備事業
○評価結果
　事業全体の抜本的改善
　（事業全体の抜本的改善：３人、事業内容の一部改善：３人）
○とりまとめコメント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
○対応状況の概要
　食品廃棄物の不適正転売事案を踏まえ、不正防止の徹底に向け、平成２８年度に電子マニフェストシステムの不正検知機能の強化を行った。また、情報処理センターにおいては、少量排出事業者の経済的負担の軽減を図るため、平成２９年４月から電子マニフェスト使用料金の引き下げを行った。
更に、公開プロセスの指摘を踏まえ、平成２９年６月に廃棄物処理法を改正し、特定の産業廃棄物を多量に排出する事業者に対し、電子マニフェストの使用を義務付けることとした。
循環型社会形成推進基本計画　https://www.env.go.jp/recycle/circul/keikaku.html
電子マニフェスト普及拡大に向けたロードマップ　http://www.env.go.jp/recycle/waste/index.html
廃棄物処理制度の見直しの方向性　http://www.env.go.jp/council/toshin/t03-h2802.pdf</t>
    <phoneticPr fontId="5"/>
  </si>
  <si>
    <t>135</t>
    <phoneticPr fontId="5"/>
  </si>
  <si>
    <t>127</t>
    <phoneticPr fontId="5"/>
  </si>
  <si>
    <t>171</t>
    <phoneticPr fontId="5"/>
  </si>
  <si>
    <t>169</t>
    <phoneticPr fontId="5"/>
  </si>
  <si>
    <t>171</t>
    <phoneticPr fontId="5"/>
  </si>
  <si>
    <t>162</t>
    <phoneticPr fontId="5"/>
  </si>
  <si>
    <t>175</t>
    <phoneticPr fontId="5"/>
  </si>
  <si>
    <t>電子マニフェストは、紙マニフェストに比べ、排出事業者及び処理業者にとっては、事務処理の効率化、情報管理の合理化等、都道府県等にとっては、監視業務の合理化、不適正処理の原因究明の迅速化等のメリットがある。平成30年6月に閣議決定された第四次循環型社会形成推進基本計画において、電子マニフェストの普及率を令和４年（2022年）度までに70％とする目標が定められたこと、また、令和２年４月から電子マニフェスト一部義務化の規定が施行されることから、義務対象者等に対する電子マニフェストへの加入促進を推進し、普及率を向上させる。</t>
    <rPh sb="0" eb="2">
      <t>デンシ</t>
    </rPh>
    <rPh sb="10" eb="11">
      <t>カミ</t>
    </rPh>
    <rPh sb="18" eb="19">
      <t>クラ</t>
    </rPh>
    <rPh sb="21" eb="23">
      <t>ハイシュツ</t>
    </rPh>
    <rPh sb="23" eb="26">
      <t>ジギョウシャ</t>
    </rPh>
    <rPh sb="26" eb="27">
      <t>オヨ</t>
    </rPh>
    <rPh sb="28" eb="30">
      <t>ショリ</t>
    </rPh>
    <rPh sb="30" eb="32">
      <t>ギョウシャ</t>
    </rPh>
    <rPh sb="38" eb="40">
      <t>ジム</t>
    </rPh>
    <rPh sb="40" eb="42">
      <t>ショリ</t>
    </rPh>
    <rPh sb="43" eb="46">
      <t>コウリツカ</t>
    </rPh>
    <rPh sb="47" eb="49">
      <t>ジョウホウ</t>
    </rPh>
    <rPh sb="49" eb="51">
      <t>カンリ</t>
    </rPh>
    <rPh sb="52" eb="55">
      <t>ゴウリカ</t>
    </rPh>
    <rPh sb="55" eb="56">
      <t>トウ</t>
    </rPh>
    <rPh sb="57" eb="61">
      <t>トドウフケン</t>
    </rPh>
    <rPh sb="61" eb="62">
      <t>トウ</t>
    </rPh>
    <rPh sb="68" eb="70">
      <t>カンシ</t>
    </rPh>
    <rPh sb="70" eb="72">
      <t>ギョウム</t>
    </rPh>
    <rPh sb="73" eb="76">
      <t>ゴウリカ</t>
    </rPh>
    <rPh sb="77" eb="80">
      <t>フテキセイ</t>
    </rPh>
    <rPh sb="80" eb="82">
      <t>ショリ</t>
    </rPh>
    <rPh sb="83" eb="85">
      <t>ゲンイン</t>
    </rPh>
    <rPh sb="85" eb="87">
      <t>キュウメイ</t>
    </rPh>
    <rPh sb="88" eb="91">
      <t>ジンソクカ</t>
    </rPh>
    <rPh sb="91" eb="92">
      <t>トウ</t>
    </rPh>
    <rPh sb="101" eb="103">
      <t>ヘイセイ</t>
    </rPh>
    <rPh sb="105" eb="106">
      <t>ネン</t>
    </rPh>
    <rPh sb="107" eb="108">
      <t>ガツ</t>
    </rPh>
    <rPh sb="109" eb="111">
      <t>カクギ</t>
    </rPh>
    <rPh sb="111" eb="113">
      <t>ケッテイ</t>
    </rPh>
    <rPh sb="116" eb="132">
      <t>ダイヨジジュンカンガタシャカイケイセイスイシンキホンケイカク</t>
    </rPh>
    <rPh sb="137" eb="139">
      <t>デンシ</t>
    </rPh>
    <rPh sb="146" eb="149">
      <t>フキュウリツ</t>
    </rPh>
    <rPh sb="150" eb="152">
      <t>レイワ</t>
    </rPh>
    <rPh sb="153" eb="154">
      <t>ネン</t>
    </rPh>
    <rPh sb="171" eb="173">
      <t>モクヒョウ</t>
    </rPh>
    <rPh sb="174" eb="175">
      <t>サダ</t>
    </rPh>
    <rPh sb="185" eb="187">
      <t>レイワ</t>
    </rPh>
    <rPh sb="188" eb="189">
      <t>ネン</t>
    </rPh>
    <rPh sb="190" eb="191">
      <t>ガツ</t>
    </rPh>
    <rPh sb="193" eb="195">
      <t>デンシ</t>
    </rPh>
    <rPh sb="201" eb="203">
      <t>イチブ</t>
    </rPh>
    <rPh sb="203" eb="206">
      <t>ギムカ</t>
    </rPh>
    <rPh sb="207" eb="209">
      <t>キテイ</t>
    </rPh>
    <rPh sb="210" eb="212">
      <t>セコウ</t>
    </rPh>
    <rPh sb="220" eb="222">
      <t>ギム</t>
    </rPh>
    <rPh sb="222" eb="225">
      <t>タイショウシャ</t>
    </rPh>
    <rPh sb="225" eb="226">
      <t>トウ</t>
    </rPh>
    <rPh sb="227" eb="228">
      <t>タイ</t>
    </rPh>
    <rPh sb="230" eb="232">
      <t>デンシ</t>
    </rPh>
    <rPh sb="240" eb="242">
      <t>カニュウ</t>
    </rPh>
    <rPh sb="242" eb="244">
      <t>ソクシン</t>
    </rPh>
    <rPh sb="245" eb="247">
      <t>スイシン</t>
    </rPh>
    <rPh sb="249" eb="252">
      <t>フキュウリツ</t>
    </rPh>
    <rPh sb="253" eb="255">
      <t>コウジョウ</t>
    </rPh>
    <phoneticPr fontId="5"/>
  </si>
  <si>
    <t>A.　（公財）日本産業廃棄物処理振興センター</t>
    <phoneticPr fontId="5"/>
  </si>
  <si>
    <t>B.　日本アイ・ビー・エム株式会社</t>
    <phoneticPr fontId="5"/>
  </si>
  <si>
    <t>外注費</t>
    <rPh sb="0" eb="3">
      <t>ガイチュウヒ</t>
    </rPh>
    <phoneticPr fontId="5"/>
  </si>
  <si>
    <t>システム機構構築</t>
    <rPh sb="4" eb="6">
      <t>キコウ</t>
    </rPh>
    <rPh sb="6" eb="8">
      <t>コウチク</t>
    </rPh>
    <phoneticPr fontId="5"/>
  </si>
  <si>
    <t>人件費</t>
    <rPh sb="0" eb="3">
      <t>ジンケンヒ</t>
    </rPh>
    <phoneticPr fontId="5"/>
  </si>
  <si>
    <t>企画等</t>
    <rPh sb="0" eb="2">
      <t>キカク</t>
    </rPh>
    <rPh sb="2" eb="3">
      <t>トウ</t>
    </rPh>
    <phoneticPr fontId="5"/>
  </si>
  <si>
    <t>消費税</t>
    <rPh sb="0" eb="3">
      <t>ショウヒゼイ</t>
    </rPh>
    <phoneticPr fontId="5"/>
  </si>
  <si>
    <t>その他</t>
    <rPh sb="2" eb="3">
      <t>タ</t>
    </rPh>
    <phoneticPr fontId="5"/>
  </si>
  <si>
    <t>借料損料、旅費、一般管理費、印刷製本費等</t>
    <rPh sb="0" eb="2">
      <t>シャクリョウ</t>
    </rPh>
    <rPh sb="2" eb="4">
      <t>ソンリョウ</t>
    </rPh>
    <rPh sb="5" eb="7">
      <t>リョヒ</t>
    </rPh>
    <rPh sb="8" eb="10">
      <t>イッパン</t>
    </rPh>
    <rPh sb="10" eb="13">
      <t>カンリヒ</t>
    </rPh>
    <rPh sb="14" eb="16">
      <t>インサツ</t>
    </rPh>
    <rPh sb="16" eb="18">
      <t>セイホン</t>
    </rPh>
    <rPh sb="18" eb="19">
      <t>ヒ</t>
    </rPh>
    <rPh sb="19" eb="20">
      <t>トウ</t>
    </rPh>
    <phoneticPr fontId="5"/>
  </si>
  <si>
    <t>業務委託費</t>
    <rPh sb="0" eb="2">
      <t>ギョウム</t>
    </rPh>
    <rPh sb="2" eb="5">
      <t>イタクヒ</t>
    </rPh>
    <phoneticPr fontId="5"/>
  </si>
  <si>
    <t>システム開発等</t>
    <rPh sb="4" eb="6">
      <t>カイハツ</t>
    </rPh>
    <rPh sb="6" eb="7">
      <t>トウ</t>
    </rPh>
    <phoneticPr fontId="5"/>
  </si>
  <si>
    <t>（公財）日本産業廃棄物処理振興センター</t>
    <rPh sb="1" eb="3">
      <t>コウザイ</t>
    </rPh>
    <rPh sb="4" eb="15">
      <t>ニホンサンギョウハイキブツショリシンコウ</t>
    </rPh>
    <phoneticPr fontId="5"/>
  </si>
  <si>
    <t>システム機能強化・普及啓発事業</t>
    <rPh sb="4" eb="6">
      <t>キノウ</t>
    </rPh>
    <rPh sb="6" eb="8">
      <t>キョウカ</t>
    </rPh>
    <rPh sb="9" eb="11">
      <t>フキュウ</t>
    </rPh>
    <rPh sb="11" eb="13">
      <t>ケイハツ</t>
    </rPh>
    <rPh sb="13" eb="15">
      <t>ジギョウ</t>
    </rPh>
    <phoneticPr fontId="5"/>
  </si>
  <si>
    <t>-</t>
    <phoneticPr fontId="5"/>
  </si>
  <si>
    <t>-</t>
    <phoneticPr fontId="5"/>
  </si>
  <si>
    <t>日本アイ・ビー・エム株式会社</t>
    <rPh sb="0" eb="2">
      <t>ニホン</t>
    </rPh>
    <rPh sb="10" eb="12">
      <t>カブシキ</t>
    </rPh>
    <rPh sb="12" eb="14">
      <t>カイシャ</t>
    </rPh>
    <phoneticPr fontId="5"/>
  </si>
  <si>
    <t>一部システムの開発、設計等</t>
    <rPh sb="0" eb="2">
      <t>イチブ</t>
    </rPh>
    <rPh sb="7" eb="9">
      <t>カイハツ</t>
    </rPh>
    <rPh sb="10" eb="12">
      <t>セッケイ</t>
    </rPh>
    <rPh sb="12" eb="13">
      <t>トウ</t>
    </rPh>
    <phoneticPr fontId="5"/>
  </si>
  <si>
    <t>-</t>
    <phoneticPr fontId="5"/>
  </si>
  <si>
    <t>6,067／30</t>
    <phoneticPr fontId="5"/>
  </si>
  <si>
    <t>4,921／30</t>
    <phoneticPr fontId="5"/>
  </si>
  <si>
    <t>環境再生・資源循環局</t>
    <rPh sb="0" eb="4">
      <t>カンキョウサイセイ</t>
    </rPh>
    <rPh sb="5" eb="7">
      <t>シゲン</t>
    </rPh>
    <rPh sb="7" eb="9">
      <t>ジュンカン</t>
    </rPh>
    <rPh sb="9" eb="10">
      <t>キョク</t>
    </rPh>
    <phoneticPr fontId="5"/>
  </si>
  <si>
    <t>-</t>
    <phoneticPr fontId="5"/>
  </si>
  <si>
    <t>-</t>
    <phoneticPr fontId="5"/>
  </si>
  <si>
    <t>-</t>
    <phoneticPr fontId="5"/>
  </si>
  <si>
    <t>-</t>
    <phoneticPr fontId="5"/>
  </si>
  <si>
    <t>-</t>
    <phoneticPr fontId="5"/>
  </si>
  <si>
    <t>-</t>
    <phoneticPr fontId="5"/>
  </si>
  <si>
    <t>第三次循環型社会形成推進基本計画（平成25年5月閣議決定）
第四次循環型社会形成推進基本計画（平成30年6月閣議決定）
※H29は目標が未設定の年であり、H28で50%目標は終えているため、70％を仮目標とした。</t>
    <rPh sb="0" eb="3">
      <t>ダイサンジ</t>
    </rPh>
    <rPh sb="3" eb="16">
      <t>ジュンカンガタシャカイケイセイスイシンキホンケイカク</t>
    </rPh>
    <rPh sb="17" eb="19">
      <t>ヘイセイ</t>
    </rPh>
    <rPh sb="21" eb="22">
      <t>ネン</t>
    </rPh>
    <rPh sb="23" eb="24">
      <t>ガツ</t>
    </rPh>
    <rPh sb="24" eb="26">
      <t>カクギ</t>
    </rPh>
    <rPh sb="26" eb="28">
      <t>ケッテイ</t>
    </rPh>
    <rPh sb="30" eb="46">
      <t>ダイヨジジュンカンガタシャカイケイセイスイシンキホンケイカク</t>
    </rPh>
    <rPh sb="47" eb="49">
      <t>ヘイセイ</t>
    </rPh>
    <rPh sb="51" eb="52">
      <t>ネン</t>
    </rPh>
    <rPh sb="53" eb="54">
      <t>ガツ</t>
    </rPh>
    <rPh sb="54" eb="56">
      <t>カクギ</t>
    </rPh>
    <rPh sb="56" eb="58">
      <t>ケッテイ</t>
    </rPh>
    <rPh sb="65" eb="67">
      <t>モクヒョウ</t>
    </rPh>
    <rPh sb="68" eb="71">
      <t>ミセッテイ</t>
    </rPh>
    <rPh sb="72" eb="73">
      <t>トシ</t>
    </rPh>
    <rPh sb="84" eb="86">
      <t>モクヒョウ</t>
    </rPh>
    <rPh sb="87" eb="88">
      <t>オ</t>
    </rPh>
    <rPh sb="99" eb="100">
      <t>カリ</t>
    </rPh>
    <rPh sb="100" eb="102">
      <t>モクヒョウ</t>
    </rPh>
    <phoneticPr fontId="5"/>
  </si>
  <si>
    <t>-</t>
    <phoneticPr fontId="5"/>
  </si>
  <si>
    <t>-</t>
    <phoneticPr fontId="5"/>
  </si>
  <si>
    <t>-</t>
    <phoneticPr fontId="5"/>
  </si>
  <si>
    <t>-</t>
    <phoneticPr fontId="5"/>
  </si>
  <si>
    <t>-</t>
    <phoneticPr fontId="5"/>
  </si>
  <si>
    <t>廃棄物・リサイクル対策の推進</t>
    <rPh sb="0" eb="3">
      <t>ハイキブツ</t>
    </rPh>
    <rPh sb="9" eb="11">
      <t>タイサク</t>
    </rPh>
    <rPh sb="12" eb="14">
      <t>スイシン</t>
    </rPh>
    <phoneticPr fontId="5"/>
  </si>
  <si>
    <t>令和２年４月から電子マニフェストの一部義務化が施行されることから、平成30年度に引き続き、都道府県等と協力して、電子マニフェスト導入説明会の開催、広報資料の配付等、義務対象者に対する電子マニフェストへの加入促進のための施策を推進するとともに、電子マニフェストシステムの改修を行い、利便性を高めることにより普及率を向上させる。</t>
    <rPh sb="0" eb="2">
      <t>レイワ</t>
    </rPh>
    <rPh sb="3" eb="4">
      <t>ネン</t>
    </rPh>
    <rPh sb="5" eb="6">
      <t>ガツ</t>
    </rPh>
    <rPh sb="8" eb="10">
      <t>デンシ</t>
    </rPh>
    <rPh sb="17" eb="19">
      <t>イチブ</t>
    </rPh>
    <rPh sb="19" eb="22">
      <t>ギムカ</t>
    </rPh>
    <rPh sb="23" eb="25">
      <t>セコウ</t>
    </rPh>
    <rPh sb="33" eb="35">
      <t>ヘイセイ</t>
    </rPh>
    <rPh sb="37" eb="39">
      <t>ネンド</t>
    </rPh>
    <rPh sb="40" eb="41">
      <t>ヒ</t>
    </rPh>
    <rPh sb="42" eb="43">
      <t>ツヅ</t>
    </rPh>
    <rPh sb="45" eb="49">
      <t>トドウフケン</t>
    </rPh>
    <rPh sb="49" eb="50">
      <t>トウ</t>
    </rPh>
    <rPh sb="51" eb="53">
      <t>キョウリョク</t>
    </rPh>
    <rPh sb="56" eb="58">
      <t>デンシ</t>
    </rPh>
    <rPh sb="64" eb="66">
      <t>ドウニュウ</t>
    </rPh>
    <rPh sb="66" eb="69">
      <t>セツメイカイ</t>
    </rPh>
    <rPh sb="70" eb="72">
      <t>カイサイ</t>
    </rPh>
    <rPh sb="73" eb="75">
      <t>コウホウ</t>
    </rPh>
    <rPh sb="75" eb="77">
      <t>シリョウ</t>
    </rPh>
    <rPh sb="78" eb="80">
      <t>ハイフ</t>
    </rPh>
    <rPh sb="80" eb="81">
      <t>トウ</t>
    </rPh>
    <rPh sb="82" eb="84">
      <t>ギム</t>
    </rPh>
    <rPh sb="84" eb="87">
      <t>タイショウシャ</t>
    </rPh>
    <rPh sb="88" eb="89">
      <t>タイ</t>
    </rPh>
    <rPh sb="91" eb="93">
      <t>デンシ</t>
    </rPh>
    <rPh sb="101" eb="103">
      <t>カニュウ</t>
    </rPh>
    <rPh sb="103" eb="105">
      <t>ソクシン</t>
    </rPh>
    <rPh sb="109" eb="111">
      <t>セサク</t>
    </rPh>
    <rPh sb="112" eb="114">
      <t>スイシン</t>
    </rPh>
    <rPh sb="121" eb="123">
      <t>デンシ</t>
    </rPh>
    <rPh sb="134" eb="136">
      <t>カイシュウ</t>
    </rPh>
    <rPh sb="137" eb="138">
      <t>オコナ</t>
    </rPh>
    <rPh sb="140" eb="143">
      <t>リベンセイ</t>
    </rPh>
    <rPh sb="144" eb="145">
      <t>タカ</t>
    </rPh>
    <rPh sb="152" eb="155">
      <t>フキュウリツ</t>
    </rPh>
    <rPh sb="156" eb="158">
      <t>コウジョウ</t>
    </rPh>
    <phoneticPr fontId="5"/>
  </si>
  <si>
    <t>外部有識者点検対象外</t>
    <rPh sb="0" eb="10">
      <t>ガイブユウシキシャテンケンタイショウガイ</t>
    </rPh>
    <phoneticPr fontId="6"/>
  </si>
  <si>
    <t>第4次循環型社会形成推進基本計画に基づく電子マニュフェストの普及率を達成するため、他のシステムと連携して利便性を高めるなど、必要な取り組み強化を検討すること。</t>
    <rPh sb="0" eb="1">
      <t>ダイ</t>
    </rPh>
    <rPh sb="2" eb="3">
      <t>ジ</t>
    </rPh>
    <rPh sb="3" eb="6">
      <t>ジュンカンガタ</t>
    </rPh>
    <rPh sb="6" eb="8">
      <t>シャカイ</t>
    </rPh>
    <rPh sb="8" eb="10">
      <t>ケイセイ</t>
    </rPh>
    <rPh sb="10" eb="12">
      <t>スイシン</t>
    </rPh>
    <rPh sb="12" eb="14">
      <t>キホン</t>
    </rPh>
    <rPh sb="14" eb="16">
      <t>ケイカク</t>
    </rPh>
    <rPh sb="17" eb="18">
      <t>モト</t>
    </rPh>
    <rPh sb="20" eb="22">
      <t>デンシ</t>
    </rPh>
    <rPh sb="30" eb="32">
      <t>フキュウ</t>
    </rPh>
    <rPh sb="32" eb="33">
      <t>リツ</t>
    </rPh>
    <rPh sb="34" eb="36">
      <t>タッセイ</t>
    </rPh>
    <rPh sb="41" eb="42">
      <t>タ</t>
    </rPh>
    <rPh sb="48" eb="50">
      <t>レンケイ</t>
    </rPh>
    <rPh sb="52" eb="55">
      <t>リベンセイ</t>
    </rPh>
    <rPh sb="56" eb="57">
      <t>タカ</t>
    </rPh>
    <rPh sb="62" eb="64">
      <t>ヒツヨウ</t>
    </rPh>
    <rPh sb="65" eb="66">
      <t>ト</t>
    </rPh>
    <rPh sb="67" eb="68">
      <t>ク</t>
    </rPh>
    <rPh sb="69" eb="71">
      <t>キョウカ</t>
    </rPh>
    <rPh sb="72" eb="74">
      <t>ケントウ</t>
    </rPh>
    <phoneticPr fontId="6"/>
  </si>
  <si>
    <t>引き続き、電子マニュフェストの普及率向上を図るため、他のシステムと連携等に取り組んでいく。</t>
    <rPh sb="0" eb="1">
      <t>ヒ</t>
    </rPh>
    <rPh sb="2" eb="3">
      <t>ツヅ</t>
    </rPh>
    <rPh sb="5" eb="7">
      <t>デンシ</t>
    </rPh>
    <rPh sb="15" eb="17">
      <t>フキュウ</t>
    </rPh>
    <rPh sb="17" eb="18">
      <t>リツ</t>
    </rPh>
    <rPh sb="18" eb="20">
      <t>コウジョウ</t>
    </rPh>
    <rPh sb="21" eb="22">
      <t>ハカ</t>
    </rPh>
    <rPh sb="26" eb="27">
      <t>タ</t>
    </rPh>
    <rPh sb="33" eb="35">
      <t>レンケイ</t>
    </rPh>
    <rPh sb="35" eb="36">
      <t>トウ</t>
    </rPh>
    <rPh sb="37" eb="38">
      <t>ト</t>
    </rPh>
    <rPh sb="39" eb="40">
      <t>ク</t>
    </rPh>
    <phoneticPr fontId="6"/>
  </si>
  <si>
    <t>単価増による増額。</t>
    <rPh sb="0" eb="2">
      <t>タンカ</t>
    </rPh>
    <rPh sb="2" eb="3">
      <t>ゾウ</t>
    </rPh>
    <rPh sb="6" eb="8">
      <t>ゾウガク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</si>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</sst>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196453</xdr:colOff>
      <xdr:row>744</xdr:row>
      <xdr:rowOff>325250</xdr:rowOff>
    </xdr:from>
    <xdr:to>
      <xdr:col>16</xdr:col>
      <xdr:colOff>202406</xdr:colOff>
      <xdr:row>746</xdr:row>
      <xdr:rowOff>285750</xdr:rowOff>
    </xdr:to>
    <xdr:cxnSp macro="">
      <xdr:nvCxnSpPr>
        <xdr:cNvPr id="13" name="直線矢印コネクタ 12"/>
        <xdr:cNvCxnSpPr/>
      </xdr:nvCxnSpPr>
      <xdr:spPr>
        <a:xfrm>
          <a:off x="3596878" y="40625525"/>
          <a:ext cx="5953" cy="665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17860</xdr:colOff>
      <xdr:row>752</xdr:row>
      <xdr:rowOff>226219</xdr:rowOff>
    </xdr:from>
    <xdr:to>
      <xdr:col>17</xdr:col>
      <xdr:colOff>23812</xdr:colOff>
      <xdr:row>754</xdr:row>
      <xdr:rowOff>202406</xdr:rowOff>
    </xdr:to>
    <xdr:cxnSp macro="">
      <xdr:nvCxnSpPr>
        <xdr:cNvPr id="14" name="直線矢印コネクタ 13"/>
        <xdr:cNvCxnSpPr/>
      </xdr:nvCxnSpPr>
      <xdr:spPr>
        <a:xfrm>
          <a:off x="3618310" y="43345894"/>
          <a:ext cx="5952" cy="6810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201704</xdr:colOff>
      <xdr:row>741</xdr:row>
      <xdr:rowOff>11205</xdr:rowOff>
    </xdr:from>
    <xdr:to>
      <xdr:col>23</xdr:col>
      <xdr:colOff>22411</xdr:colOff>
      <xdr:row>742</xdr:row>
      <xdr:rowOff>313764</xdr:rowOff>
    </xdr:to>
    <xdr:sp macro="" textlink="">
      <xdr:nvSpPr>
        <xdr:cNvPr id="15" name="正方形/長方形 14"/>
        <xdr:cNvSpPr/>
      </xdr:nvSpPr>
      <xdr:spPr>
        <a:xfrm>
          <a:off x="2401979" y="39254205"/>
          <a:ext cx="2421032" cy="65498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９４百万円</a:t>
          </a:r>
          <a:endParaRPr kumimoji="1" lang="en-US" altLang="ja-JP" sz="1200" b="0">
            <a:solidFill>
              <a:sysClr val="windowText" lastClr="000000"/>
            </a:solidFill>
          </a:endParaRPr>
        </a:p>
      </xdr:txBody>
    </xdr:sp>
    <xdr:clientData/>
  </xdr:twoCellAnchor>
  <xdr:twoCellAnchor>
    <xdr:from>
      <xdr:col>11</xdr:col>
      <xdr:colOff>17227</xdr:colOff>
      <xdr:row>755</xdr:row>
      <xdr:rowOff>141199</xdr:rowOff>
    </xdr:from>
    <xdr:to>
      <xdr:col>23</xdr:col>
      <xdr:colOff>119062</xdr:colOff>
      <xdr:row>756</xdr:row>
      <xdr:rowOff>488156</xdr:rowOff>
    </xdr:to>
    <xdr:sp macro="" textlink="">
      <xdr:nvSpPr>
        <xdr:cNvPr id="16" name="正方形/長方形 15"/>
        <xdr:cNvSpPr/>
      </xdr:nvSpPr>
      <xdr:spPr>
        <a:xfrm>
          <a:off x="2417527" y="44318149"/>
          <a:ext cx="2502135" cy="69938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a:t>
          </a:r>
          <a:r>
            <a:rPr kumimoji="1" lang="en-US" altLang="ja-JP" sz="1200" b="0">
              <a:solidFill>
                <a:sysClr val="windowText" lastClr="000000"/>
              </a:solidFill>
            </a:rPr>
            <a:t>.</a:t>
          </a:r>
          <a:r>
            <a:rPr kumimoji="1" lang="ja-JP" altLang="en-US" sz="1200" b="0">
              <a:solidFill>
                <a:sysClr val="windowText" lastClr="000000"/>
              </a:solidFill>
            </a:rPr>
            <a:t>日本アイ・ビー・エム株式会社</a:t>
          </a:r>
        </a:p>
        <a:p>
          <a:pPr algn="ctr"/>
          <a:r>
            <a:rPr kumimoji="1" lang="ja-JP" altLang="en-US" sz="1200" b="0">
              <a:solidFill>
                <a:sysClr val="windowText" lastClr="000000"/>
              </a:solidFill>
            </a:rPr>
            <a:t>８０百万円</a:t>
          </a:r>
          <a:endParaRPr kumimoji="1" lang="en-US" altLang="ja-JP" sz="1200" b="0">
            <a:solidFill>
              <a:sysClr val="windowText" lastClr="000000"/>
            </a:solidFill>
          </a:endParaRPr>
        </a:p>
      </xdr:txBody>
    </xdr:sp>
    <xdr:clientData/>
  </xdr:twoCellAnchor>
  <xdr:twoCellAnchor>
    <xdr:from>
      <xdr:col>10</xdr:col>
      <xdr:colOff>197291</xdr:colOff>
      <xdr:row>747</xdr:row>
      <xdr:rowOff>309568</xdr:rowOff>
    </xdr:from>
    <xdr:to>
      <xdr:col>23</xdr:col>
      <xdr:colOff>17298</xdr:colOff>
      <xdr:row>750</xdr:row>
      <xdr:rowOff>25562</xdr:rowOff>
    </xdr:to>
    <xdr:sp macro="" textlink="">
      <xdr:nvSpPr>
        <xdr:cNvPr id="17" name="正方形/長方形 16"/>
        <xdr:cNvSpPr/>
      </xdr:nvSpPr>
      <xdr:spPr>
        <a:xfrm>
          <a:off x="2397566" y="41667118"/>
          <a:ext cx="2420332" cy="77326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Ａ．（公財）日本産業廃棄物処理振興センター</a:t>
          </a:r>
        </a:p>
        <a:p>
          <a:pPr algn="ctr"/>
          <a:r>
            <a:rPr kumimoji="1" lang="ja-JP" altLang="en-US" sz="1200" b="0">
              <a:solidFill>
                <a:sysClr val="windowText" lastClr="000000"/>
              </a:solidFill>
            </a:rPr>
            <a:t>９４百万円</a:t>
          </a:r>
          <a:endParaRPr kumimoji="1" lang="en-US" altLang="ja-JP" sz="1200" b="0">
            <a:solidFill>
              <a:sysClr val="windowText" lastClr="000000"/>
            </a:solidFill>
          </a:endParaRPr>
        </a:p>
      </xdr:txBody>
    </xdr:sp>
    <xdr:clientData/>
  </xdr:twoCellAnchor>
  <xdr:twoCellAnchor>
    <xdr:from>
      <xdr:col>11</xdr:col>
      <xdr:colOff>22410</xdr:colOff>
      <xdr:row>742</xdr:row>
      <xdr:rowOff>347382</xdr:rowOff>
    </xdr:from>
    <xdr:to>
      <xdr:col>23</xdr:col>
      <xdr:colOff>44823</xdr:colOff>
      <xdr:row>744</xdr:row>
      <xdr:rowOff>324970</xdr:rowOff>
    </xdr:to>
    <xdr:sp macro="" textlink="">
      <xdr:nvSpPr>
        <xdr:cNvPr id="18" name="大かっこ 17"/>
        <xdr:cNvSpPr>
          <a:spLocks noChangeArrowheads="1"/>
        </xdr:cNvSpPr>
      </xdr:nvSpPr>
      <xdr:spPr bwMode="auto">
        <a:xfrm>
          <a:off x="2422710" y="39942807"/>
          <a:ext cx="2422713" cy="68243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本事業が滞りなく確実・高品質に、かつ、効率的に業務が実施されるよう受託者を管理・監督</a:t>
          </a:r>
          <a:endParaRPr lang="ja-JP" sz="1050" kern="100">
            <a:solidFill>
              <a:sysClr val="windowText" lastClr="000000"/>
            </a:solidFill>
            <a:effectLst/>
            <a:latin typeface="+mn-ea"/>
            <a:ea typeface="+mn-ea"/>
            <a:cs typeface="Times New Roman"/>
          </a:endParaRPr>
        </a:p>
      </xdr:txBody>
    </xdr:sp>
    <xdr:clientData/>
  </xdr:twoCellAnchor>
  <xdr:twoCellAnchor>
    <xdr:from>
      <xdr:col>11</xdr:col>
      <xdr:colOff>24731</xdr:colOff>
      <xdr:row>750</xdr:row>
      <xdr:rowOff>154782</xdr:rowOff>
    </xdr:from>
    <xdr:to>
      <xdr:col>23</xdr:col>
      <xdr:colOff>42523</xdr:colOff>
      <xdr:row>752</xdr:row>
      <xdr:rowOff>184548</xdr:rowOff>
    </xdr:to>
    <xdr:sp macro="" textlink="">
      <xdr:nvSpPr>
        <xdr:cNvPr id="19" name="大かっこ 18"/>
        <xdr:cNvSpPr>
          <a:spLocks noChangeArrowheads="1"/>
        </xdr:cNvSpPr>
      </xdr:nvSpPr>
      <xdr:spPr bwMode="auto">
        <a:xfrm>
          <a:off x="2195070" y="45881586"/>
          <a:ext cx="2385435" cy="73733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電子マニフェスト普及拡大事業</a:t>
          </a:r>
        </a:p>
        <a:p>
          <a:pPr algn="just">
            <a:lnSpc>
              <a:spcPts val="1000"/>
            </a:lnSpc>
            <a:spcAft>
              <a:spcPts val="0"/>
            </a:spcAft>
          </a:pPr>
          <a:r>
            <a:rPr lang="ja-JP" altLang="en-US" sz="1100" kern="100">
              <a:solidFill>
                <a:sysClr val="windowText" lastClr="000000"/>
              </a:solidFill>
              <a:effectLst/>
              <a:latin typeface="+mn-ea"/>
              <a:ea typeface="+mn-ea"/>
              <a:cs typeface="Times New Roman"/>
            </a:rPr>
            <a:t>①電子マニフェストシステムの機能強化</a:t>
          </a:r>
        </a:p>
        <a:p>
          <a:pPr algn="just">
            <a:lnSpc>
              <a:spcPts val="1000"/>
            </a:lnSpc>
            <a:spcAft>
              <a:spcPts val="0"/>
            </a:spcAft>
          </a:pPr>
          <a:r>
            <a:rPr lang="ja-JP" altLang="en-US" sz="1100" kern="100">
              <a:solidFill>
                <a:sysClr val="windowText" lastClr="000000"/>
              </a:solidFill>
              <a:effectLst/>
              <a:latin typeface="+mn-ea"/>
              <a:ea typeface="+mn-ea"/>
              <a:cs typeface="Times New Roman"/>
            </a:rPr>
            <a:t>②電子マニフェスト普及啓発事業</a:t>
          </a:r>
          <a:endParaRPr lang="ja-JP" sz="1050" kern="100">
            <a:solidFill>
              <a:sysClr val="windowText" lastClr="000000"/>
            </a:solidFill>
            <a:effectLst/>
            <a:latin typeface="+mn-ea"/>
            <a:ea typeface="+mn-ea"/>
            <a:cs typeface="Times New Roman"/>
          </a:endParaRPr>
        </a:p>
      </xdr:txBody>
    </xdr:sp>
    <xdr:clientData/>
  </xdr:twoCellAnchor>
  <xdr:twoCellAnchor>
    <xdr:from>
      <xdr:col>13</xdr:col>
      <xdr:colOff>13796</xdr:colOff>
      <xdr:row>746</xdr:row>
      <xdr:rowOff>253541</xdr:rowOff>
    </xdr:from>
    <xdr:to>
      <xdr:col>21</xdr:col>
      <xdr:colOff>108857</xdr:colOff>
      <xdr:row>748</xdr:row>
      <xdr:rowOff>9617</xdr:rowOff>
    </xdr:to>
    <xdr:sp macro="" textlink="">
      <xdr:nvSpPr>
        <xdr:cNvPr id="20" name="正方形/長方形 19"/>
        <xdr:cNvSpPr/>
      </xdr:nvSpPr>
      <xdr:spPr>
        <a:xfrm>
          <a:off x="2578742" y="47034898"/>
          <a:ext cx="1673490" cy="4636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12</xdr:col>
      <xdr:colOff>108857</xdr:colOff>
      <xdr:row>754</xdr:row>
      <xdr:rowOff>94278</xdr:rowOff>
    </xdr:from>
    <xdr:to>
      <xdr:col>21</xdr:col>
      <xdr:colOff>142875</xdr:colOff>
      <xdr:row>755</xdr:row>
      <xdr:rowOff>201587</xdr:rowOff>
    </xdr:to>
    <xdr:sp macro="" textlink="">
      <xdr:nvSpPr>
        <xdr:cNvPr id="21" name="正方形/長方形 20"/>
        <xdr:cNvSpPr/>
      </xdr:nvSpPr>
      <xdr:spPr>
        <a:xfrm>
          <a:off x="2476500" y="49705921"/>
          <a:ext cx="1809750" cy="46109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11</xdr:col>
      <xdr:colOff>30603</xdr:colOff>
      <xdr:row>756</xdr:row>
      <xdr:rowOff>570596</xdr:rowOff>
    </xdr:from>
    <xdr:to>
      <xdr:col>23</xdr:col>
      <xdr:colOff>53016</xdr:colOff>
      <xdr:row>757</xdr:row>
      <xdr:rowOff>583405</xdr:rowOff>
    </xdr:to>
    <xdr:sp macro="" textlink="">
      <xdr:nvSpPr>
        <xdr:cNvPr id="22" name="大かっこ 21"/>
        <xdr:cNvSpPr>
          <a:spLocks noChangeArrowheads="1"/>
        </xdr:cNvSpPr>
      </xdr:nvSpPr>
      <xdr:spPr bwMode="auto">
        <a:xfrm>
          <a:off x="2430903" y="45099971"/>
          <a:ext cx="2422713" cy="67955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一部システムの開発、設計等</a:t>
          </a:r>
          <a:endParaRPr lang="ja-JP" sz="1050" kern="100">
            <a:solidFill>
              <a:sysClr val="windowText" lastClr="000000"/>
            </a:solidFill>
            <a:effectLst/>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169</v>
      </c>
      <c r="AT2" s="207"/>
      <c r="AU2" s="207"/>
      <c r="AV2" s="43" t="str">
        <f>IF(AW2="", "", "-")</f>
        <v/>
      </c>
      <c r="AW2" s="384"/>
      <c r="AX2" s="38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480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178</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481</v>
      </c>
      <c r="AF5" s="704"/>
      <c r="AG5" s="704"/>
      <c r="AH5" s="704"/>
      <c r="AI5" s="704"/>
      <c r="AJ5" s="704"/>
      <c r="AK5" s="704"/>
      <c r="AL5" s="704"/>
      <c r="AM5" s="704"/>
      <c r="AN5" s="704"/>
      <c r="AO5" s="704"/>
      <c r="AP5" s="705"/>
      <c r="AQ5" s="706" t="s">
        <v>485</v>
      </c>
      <c r="AR5" s="707"/>
      <c r="AS5" s="707"/>
      <c r="AT5" s="707"/>
      <c r="AU5" s="707"/>
      <c r="AV5" s="707"/>
      <c r="AW5" s="707"/>
      <c r="AX5" s="708"/>
    </row>
    <row r="6" spans="1:50" ht="39" customHeight="1" x14ac:dyDescent="0.15">
      <c r="A6" s="711" t="s">
        <v>4</v>
      </c>
      <c r="B6" s="712"/>
      <c r="C6" s="712"/>
      <c r="D6" s="712"/>
      <c r="E6" s="712"/>
      <c r="F6" s="712"/>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67.5" customHeight="1" x14ac:dyDescent="0.15">
      <c r="A7" s="810" t="s">
        <v>22</v>
      </c>
      <c r="B7" s="811"/>
      <c r="C7" s="811"/>
      <c r="D7" s="811"/>
      <c r="E7" s="811"/>
      <c r="F7" s="812"/>
      <c r="G7" s="813" t="s">
        <v>483</v>
      </c>
      <c r="H7" s="814"/>
      <c r="I7" s="814"/>
      <c r="J7" s="814"/>
      <c r="K7" s="814"/>
      <c r="L7" s="814"/>
      <c r="M7" s="814"/>
      <c r="N7" s="814"/>
      <c r="O7" s="814"/>
      <c r="P7" s="814"/>
      <c r="Q7" s="814"/>
      <c r="R7" s="814"/>
      <c r="S7" s="814"/>
      <c r="T7" s="814"/>
      <c r="U7" s="814"/>
      <c r="V7" s="814"/>
      <c r="W7" s="814"/>
      <c r="X7" s="815"/>
      <c r="Y7" s="382" t="s">
        <v>433</v>
      </c>
      <c r="Z7" s="283"/>
      <c r="AA7" s="283"/>
      <c r="AB7" s="283"/>
      <c r="AC7" s="283"/>
      <c r="AD7" s="383"/>
      <c r="AE7" s="370" t="s">
        <v>484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0" t="s">
        <v>330</v>
      </c>
      <c r="B8" s="811"/>
      <c r="C8" s="811"/>
      <c r="D8" s="811"/>
      <c r="E8" s="811"/>
      <c r="F8" s="812"/>
      <c r="G8" s="210" t="str">
        <f>入力規則等!A28</f>
        <v>-</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9" t="s">
        <v>530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6" t="s">
        <v>29</v>
      </c>
      <c r="B10" s="727"/>
      <c r="C10" s="727"/>
      <c r="D10" s="727"/>
      <c r="E10" s="727"/>
      <c r="F10" s="727"/>
      <c r="G10" s="659" t="s">
        <v>486</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6" t="s">
        <v>24</v>
      </c>
      <c r="B12" s="127"/>
      <c r="C12" s="127"/>
      <c r="D12" s="127"/>
      <c r="E12" s="127"/>
      <c r="F12" s="128"/>
      <c r="G12" s="665"/>
      <c r="H12" s="666"/>
      <c r="I12" s="666"/>
      <c r="J12" s="666"/>
      <c r="K12" s="666"/>
      <c r="L12" s="666"/>
      <c r="M12" s="666"/>
      <c r="N12" s="666"/>
      <c r="O12" s="666"/>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8"/>
    </row>
    <row r="13" spans="1:50" ht="21" customHeight="1" x14ac:dyDescent="0.15">
      <c r="A13" s="129"/>
      <c r="B13" s="130"/>
      <c r="C13" s="130"/>
      <c r="D13" s="130"/>
      <c r="E13" s="130"/>
      <c r="F13" s="131"/>
      <c r="G13" s="729" t="s">
        <v>6</v>
      </c>
      <c r="H13" s="730"/>
      <c r="I13" s="622" t="s">
        <v>7</v>
      </c>
      <c r="J13" s="623"/>
      <c r="K13" s="623"/>
      <c r="L13" s="623"/>
      <c r="M13" s="623"/>
      <c r="N13" s="623"/>
      <c r="O13" s="624"/>
      <c r="P13" s="95">
        <v>100</v>
      </c>
      <c r="Q13" s="96"/>
      <c r="R13" s="96"/>
      <c r="S13" s="96"/>
      <c r="T13" s="96"/>
      <c r="U13" s="96"/>
      <c r="V13" s="97"/>
      <c r="W13" s="95">
        <v>90</v>
      </c>
      <c r="X13" s="96"/>
      <c r="Y13" s="96"/>
      <c r="Z13" s="96"/>
      <c r="AA13" s="96"/>
      <c r="AB13" s="96"/>
      <c r="AC13" s="97"/>
      <c r="AD13" s="95">
        <v>99</v>
      </c>
      <c r="AE13" s="96"/>
      <c r="AF13" s="96"/>
      <c r="AG13" s="96"/>
      <c r="AH13" s="96"/>
      <c r="AI13" s="96"/>
      <c r="AJ13" s="97"/>
      <c r="AK13" s="95">
        <v>93</v>
      </c>
      <c r="AL13" s="96"/>
      <c r="AM13" s="96"/>
      <c r="AN13" s="96"/>
      <c r="AO13" s="96"/>
      <c r="AP13" s="96"/>
      <c r="AQ13" s="97"/>
      <c r="AR13" s="92">
        <v>96</v>
      </c>
      <c r="AS13" s="93"/>
      <c r="AT13" s="93"/>
      <c r="AU13" s="93"/>
      <c r="AV13" s="93"/>
      <c r="AW13" s="93"/>
      <c r="AX13" s="381"/>
    </row>
    <row r="14" spans="1:50" ht="21" customHeight="1" x14ac:dyDescent="0.15">
      <c r="A14" s="129"/>
      <c r="B14" s="130"/>
      <c r="C14" s="130"/>
      <c r="D14" s="130"/>
      <c r="E14" s="130"/>
      <c r="F14" s="131"/>
      <c r="G14" s="731"/>
      <c r="H14" s="732"/>
      <c r="I14" s="562" t="s">
        <v>8</v>
      </c>
      <c r="J14" s="616"/>
      <c r="K14" s="616"/>
      <c r="L14" s="616"/>
      <c r="M14" s="616"/>
      <c r="N14" s="616"/>
      <c r="O14" s="617"/>
      <c r="P14" s="95" t="s">
        <v>487</v>
      </c>
      <c r="Q14" s="96"/>
      <c r="R14" s="96"/>
      <c r="S14" s="96"/>
      <c r="T14" s="96"/>
      <c r="U14" s="96"/>
      <c r="V14" s="97"/>
      <c r="W14" s="95" t="s">
        <v>487</v>
      </c>
      <c r="X14" s="96"/>
      <c r="Y14" s="96"/>
      <c r="Z14" s="96"/>
      <c r="AA14" s="96"/>
      <c r="AB14" s="96"/>
      <c r="AC14" s="97"/>
      <c r="AD14" s="95" t="s">
        <v>487</v>
      </c>
      <c r="AE14" s="96"/>
      <c r="AF14" s="96"/>
      <c r="AG14" s="96"/>
      <c r="AH14" s="96"/>
      <c r="AI14" s="96"/>
      <c r="AJ14" s="97"/>
      <c r="AK14" s="95" t="s">
        <v>570</v>
      </c>
      <c r="AL14" s="96"/>
      <c r="AM14" s="96"/>
      <c r="AN14" s="96"/>
      <c r="AO14" s="96"/>
      <c r="AP14" s="96"/>
      <c r="AQ14" s="97"/>
      <c r="AR14" s="649"/>
      <c r="AS14" s="649"/>
      <c r="AT14" s="649"/>
      <c r="AU14" s="649"/>
      <c r="AV14" s="649"/>
      <c r="AW14" s="649"/>
      <c r="AX14" s="650"/>
    </row>
    <row r="15" spans="1:50" ht="21" customHeight="1" x14ac:dyDescent="0.15">
      <c r="A15" s="129"/>
      <c r="B15" s="130"/>
      <c r="C15" s="130"/>
      <c r="D15" s="130"/>
      <c r="E15" s="130"/>
      <c r="F15" s="131"/>
      <c r="G15" s="731"/>
      <c r="H15" s="732"/>
      <c r="I15" s="562" t="s">
        <v>50</v>
      </c>
      <c r="J15" s="563"/>
      <c r="K15" s="563"/>
      <c r="L15" s="563"/>
      <c r="M15" s="563"/>
      <c r="N15" s="563"/>
      <c r="O15" s="564"/>
      <c r="P15" s="95" t="s">
        <v>487</v>
      </c>
      <c r="Q15" s="96"/>
      <c r="R15" s="96"/>
      <c r="S15" s="96"/>
      <c r="T15" s="96"/>
      <c r="U15" s="96"/>
      <c r="V15" s="97"/>
      <c r="W15" s="95" t="s">
        <v>488</v>
      </c>
      <c r="X15" s="96"/>
      <c r="Y15" s="96"/>
      <c r="Z15" s="96"/>
      <c r="AA15" s="96"/>
      <c r="AB15" s="96"/>
      <c r="AC15" s="97"/>
      <c r="AD15" s="95" t="s">
        <v>487</v>
      </c>
      <c r="AE15" s="96"/>
      <c r="AF15" s="96"/>
      <c r="AG15" s="96"/>
      <c r="AH15" s="96"/>
      <c r="AI15" s="96"/>
      <c r="AJ15" s="97"/>
      <c r="AK15" s="95" t="s">
        <v>487</v>
      </c>
      <c r="AL15" s="96"/>
      <c r="AM15" s="96"/>
      <c r="AN15" s="96"/>
      <c r="AO15" s="96"/>
      <c r="AP15" s="96"/>
      <c r="AQ15" s="97"/>
      <c r="AR15" s="95" t="s">
        <v>571</v>
      </c>
      <c r="AS15" s="96"/>
      <c r="AT15" s="96"/>
      <c r="AU15" s="96"/>
      <c r="AV15" s="96"/>
      <c r="AW15" s="96"/>
      <c r="AX15" s="615"/>
    </row>
    <row r="16" spans="1:50" ht="21" customHeight="1" x14ac:dyDescent="0.15">
      <c r="A16" s="129"/>
      <c r="B16" s="130"/>
      <c r="C16" s="130"/>
      <c r="D16" s="130"/>
      <c r="E16" s="130"/>
      <c r="F16" s="131"/>
      <c r="G16" s="731"/>
      <c r="H16" s="732"/>
      <c r="I16" s="562" t="s">
        <v>51</v>
      </c>
      <c r="J16" s="563"/>
      <c r="K16" s="563"/>
      <c r="L16" s="563"/>
      <c r="M16" s="563"/>
      <c r="N16" s="563"/>
      <c r="O16" s="564"/>
      <c r="P16" s="95" t="s">
        <v>487</v>
      </c>
      <c r="Q16" s="96"/>
      <c r="R16" s="96"/>
      <c r="S16" s="96"/>
      <c r="T16" s="96"/>
      <c r="U16" s="96"/>
      <c r="V16" s="97"/>
      <c r="W16" s="95" t="s">
        <v>487</v>
      </c>
      <c r="X16" s="96"/>
      <c r="Y16" s="96"/>
      <c r="Z16" s="96"/>
      <c r="AA16" s="96"/>
      <c r="AB16" s="96"/>
      <c r="AC16" s="97"/>
      <c r="AD16" s="95" t="s">
        <v>487</v>
      </c>
      <c r="AE16" s="96"/>
      <c r="AF16" s="96"/>
      <c r="AG16" s="96"/>
      <c r="AH16" s="96"/>
      <c r="AI16" s="96"/>
      <c r="AJ16" s="97"/>
      <c r="AK16" s="95" t="s">
        <v>488</v>
      </c>
      <c r="AL16" s="96"/>
      <c r="AM16" s="96"/>
      <c r="AN16" s="96"/>
      <c r="AO16" s="96"/>
      <c r="AP16" s="96"/>
      <c r="AQ16" s="97"/>
      <c r="AR16" s="662"/>
      <c r="AS16" s="663"/>
      <c r="AT16" s="663"/>
      <c r="AU16" s="663"/>
      <c r="AV16" s="663"/>
      <c r="AW16" s="663"/>
      <c r="AX16" s="664"/>
    </row>
    <row r="17" spans="1:50" ht="24.75" customHeight="1" x14ac:dyDescent="0.15">
      <c r="A17" s="129"/>
      <c r="B17" s="130"/>
      <c r="C17" s="130"/>
      <c r="D17" s="130"/>
      <c r="E17" s="130"/>
      <c r="F17" s="131"/>
      <c r="G17" s="731"/>
      <c r="H17" s="732"/>
      <c r="I17" s="562" t="s">
        <v>49</v>
      </c>
      <c r="J17" s="616"/>
      <c r="K17" s="616"/>
      <c r="L17" s="616"/>
      <c r="M17" s="616"/>
      <c r="N17" s="616"/>
      <c r="O17" s="617"/>
      <c r="P17" s="95" t="s">
        <v>487</v>
      </c>
      <c r="Q17" s="96"/>
      <c r="R17" s="96"/>
      <c r="S17" s="96"/>
      <c r="T17" s="96"/>
      <c r="U17" s="96"/>
      <c r="V17" s="97"/>
      <c r="W17" s="95" t="s">
        <v>487</v>
      </c>
      <c r="X17" s="96"/>
      <c r="Y17" s="96"/>
      <c r="Z17" s="96"/>
      <c r="AA17" s="96"/>
      <c r="AB17" s="96"/>
      <c r="AC17" s="97"/>
      <c r="AD17" s="95" t="s">
        <v>489</v>
      </c>
      <c r="AE17" s="96"/>
      <c r="AF17" s="96"/>
      <c r="AG17" s="96"/>
      <c r="AH17" s="96"/>
      <c r="AI17" s="96"/>
      <c r="AJ17" s="97"/>
      <c r="AK17" s="95" t="s">
        <v>490</v>
      </c>
      <c r="AL17" s="96"/>
      <c r="AM17" s="96"/>
      <c r="AN17" s="96"/>
      <c r="AO17" s="96"/>
      <c r="AP17" s="96"/>
      <c r="AQ17" s="97"/>
      <c r="AR17" s="379"/>
      <c r="AS17" s="379"/>
      <c r="AT17" s="379"/>
      <c r="AU17" s="379"/>
      <c r="AV17" s="379"/>
      <c r="AW17" s="379"/>
      <c r="AX17" s="380"/>
    </row>
    <row r="18" spans="1:50" ht="24.75" customHeight="1" x14ac:dyDescent="0.15">
      <c r="A18" s="129"/>
      <c r="B18" s="130"/>
      <c r="C18" s="130"/>
      <c r="D18" s="130"/>
      <c r="E18" s="130"/>
      <c r="F18" s="131"/>
      <c r="G18" s="733"/>
      <c r="H18" s="734"/>
      <c r="I18" s="721" t="s">
        <v>20</v>
      </c>
      <c r="J18" s="722"/>
      <c r="K18" s="722"/>
      <c r="L18" s="722"/>
      <c r="M18" s="722"/>
      <c r="N18" s="722"/>
      <c r="O18" s="723"/>
      <c r="P18" s="101">
        <f>SUM(P13:V17)</f>
        <v>100</v>
      </c>
      <c r="Q18" s="102"/>
      <c r="R18" s="102"/>
      <c r="S18" s="102"/>
      <c r="T18" s="102"/>
      <c r="U18" s="102"/>
      <c r="V18" s="103"/>
      <c r="W18" s="101">
        <f>SUM(W13:AC17)</f>
        <v>90</v>
      </c>
      <c r="X18" s="102"/>
      <c r="Y18" s="102"/>
      <c r="Z18" s="102"/>
      <c r="AA18" s="102"/>
      <c r="AB18" s="102"/>
      <c r="AC18" s="103"/>
      <c r="AD18" s="101">
        <f>SUM(AD13:AJ17)</f>
        <v>99</v>
      </c>
      <c r="AE18" s="102"/>
      <c r="AF18" s="102"/>
      <c r="AG18" s="102"/>
      <c r="AH18" s="102"/>
      <c r="AI18" s="102"/>
      <c r="AJ18" s="103"/>
      <c r="AK18" s="101">
        <f>SUM(AK13:AQ17)</f>
        <v>93</v>
      </c>
      <c r="AL18" s="102"/>
      <c r="AM18" s="102"/>
      <c r="AN18" s="102"/>
      <c r="AO18" s="102"/>
      <c r="AP18" s="102"/>
      <c r="AQ18" s="103"/>
      <c r="AR18" s="101">
        <f>SUM(AR13:AX17)</f>
        <v>96</v>
      </c>
      <c r="AS18" s="102"/>
      <c r="AT18" s="102"/>
      <c r="AU18" s="102"/>
      <c r="AV18" s="102"/>
      <c r="AW18" s="102"/>
      <c r="AX18" s="524"/>
    </row>
    <row r="19" spans="1:50" ht="24.75" customHeight="1" x14ac:dyDescent="0.15">
      <c r="A19" s="129"/>
      <c r="B19" s="130"/>
      <c r="C19" s="130"/>
      <c r="D19" s="130"/>
      <c r="E19" s="130"/>
      <c r="F19" s="131"/>
      <c r="G19" s="522" t="s">
        <v>9</v>
      </c>
      <c r="H19" s="523"/>
      <c r="I19" s="523"/>
      <c r="J19" s="523"/>
      <c r="K19" s="523"/>
      <c r="L19" s="523"/>
      <c r="M19" s="523"/>
      <c r="N19" s="523"/>
      <c r="O19" s="523"/>
      <c r="P19" s="95">
        <v>100</v>
      </c>
      <c r="Q19" s="96"/>
      <c r="R19" s="96"/>
      <c r="S19" s="96"/>
      <c r="T19" s="96"/>
      <c r="U19" s="96"/>
      <c r="V19" s="97"/>
      <c r="W19" s="95">
        <v>55</v>
      </c>
      <c r="X19" s="96"/>
      <c r="Y19" s="96"/>
      <c r="Z19" s="96"/>
      <c r="AA19" s="96"/>
      <c r="AB19" s="96"/>
      <c r="AC19" s="97"/>
      <c r="AD19" s="95">
        <v>94</v>
      </c>
      <c r="AE19" s="96"/>
      <c r="AF19" s="96"/>
      <c r="AG19" s="96"/>
      <c r="AH19" s="96"/>
      <c r="AI19" s="96"/>
      <c r="AJ19" s="97"/>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0.61111111111111116</v>
      </c>
      <c r="X20" s="526"/>
      <c r="Y20" s="526"/>
      <c r="Z20" s="526"/>
      <c r="AA20" s="526"/>
      <c r="AB20" s="526"/>
      <c r="AC20" s="526"/>
      <c r="AD20" s="526">
        <f t="shared" ref="AD20" si="1">IF(AD18=0, "-", SUM(AD19)/AD18)</f>
        <v>0.9494949494949495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0" t="s">
        <v>398</v>
      </c>
      <c r="H21" s="911"/>
      <c r="I21" s="911"/>
      <c r="J21" s="911"/>
      <c r="K21" s="911"/>
      <c r="L21" s="911"/>
      <c r="M21" s="911"/>
      <c r="N21" s="911"/>
      <c r="O21" s="911"/>
      <c r="P21" s="526">
        <f>IF(P19=0, "-", SUM(P19)/SUM(P13,P14))</f>
        <v>1</v>
      </c>
      <c r="Q21" s="526"/>
      <c r="R21" s="526"/>
      <c r="S21" s="526"/>
      <c r="T21" s="526"/>
      <c r="U21" s="526"/>
      <c r="V21" s="526"/>
      <c r="W21" s="526">
        <f t="shared" ref="W21" si="2">IF(W19=0, "-", SUM(W19)/SUM(W13,W14))</f>
        <v>0.61111111111111116</v>
      </c>
      <c r="X21" s="526"/>
      <c r="Y21" s="526"/>
      <c r="Z21" s="526"/>
      <c r="AA21" s="526"/>
      <c r="AB21" s="526"/>
      <c r="AC21" s="526"/>
      <c r="AD21" s="526">
        <f t="shared" ref="AD21" si="3">IF(AD19=0, "-", SUM(AD19)/SUM(AD13,AD14))</f>
        <v>0.9494949494949495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491</v>
      </c>
      <c r="H23" s="174"/>
      <c r="I23" s="174"/>
      <c r="J23" s="174"/>
      <c r="K23" s="174"/>
      <c r="L23" s="174"/>
      <c r="M23" s="174"/>
      <c r="N23" s="174"/>
      <c r="O23" s="175"/>
      <c r="P23" s="92">
        <v>93</v>
      </c>
      <c r="Q23" s="93"/>
      <c r="R23" s="93"/>
      <c r="S23" s="93"/>
      <c r="T23" s="93"/>
      <c r="U23" s="93"/>
      <c r="V23" s="94"/>
      <c r="W23" s="92">
        <v>96</v>
      </c>
      <c r="X23" s="93"/>
      <c r="Y23" s="93"/>
      <c r="Z23" s="93"/>
      <c r="AA23" s="93"/>
      <c r="AB23" s="93"/>
      <c r="AC23" s="94"/>
      <c r="AD23" s="196" t="s">
        <v>569</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95">
        <f>AK13</f>
        <v>93</v>
      </c>
      <c r="Q29" s="96"/>
      <c r="R29" s="96"/>
      <c r="S29" s="96"/>
      <c r="T29" s="96"/>
      <c r="U29" s="96"/>
      <c r="V29" s="97"/>
      <c r="W29" s="214">
        <f>AR13</f>
        <v>96</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5" t="s">
        <v>306</v>
      </c>
      <c r="AR30" s="626"/>
      <c r="AS30" s="626"/>
      <c r="AT30" s="627"/>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t="s">
        <v>487</v>
      </c>
      <c r="AR31" s="123"/>
      <c r="AS31" s="124" t="s">
        <v>307</v>
      </c>
      <c r="AT31" s="159"/>
      <c r="AU31" s="258">
        <v>34</v>
      </c>
      <c r="AV31" s="258"/>
      <c r="AW31" s="366" t="s">
        <v>296</v>
      </c>
      <c r="AX31" s="367"/>
    </row>
    <row r="32" spans="1:50" ht="34.5" customHeight="1" x14ac:dyDescent="0.15">
      <c r="A32" s="502"/>
      <c r="B32" s="500"/>
      <c r="C32" s="500"/>
      <c r="D32" s="500"/>
      <c r="E32" s="500"/>
      <c r="F32" s="501"/>
      <c r="G32" s="527" t="s">
        <v>492</v>
      </c>
      <c r="H32" s="528"/>
      <c r="I32" s="528"/>
      <c r="J32" s="528"/>
      <c r="K32" s="528"/>
      <c r="L32" s="528"/>
      <c r="M32" s="528"/>
      <c r="N32" s="528"/>
      <c r="O32" s="529"/>
      <c r="P32" s="148" t="s">
        <v>493</v>
      </c>
      <c r="Q32" s="148"/>
      <c r="R32" s="148"/>
      <c r="S32" s="148"/>
      <c r="T32" s="148"/>
      <c r="U32" s="148"/>
      <c r="V32" s="148"/>
      <c r="W32" s="148"/>
      <c r="X32" s="218"/>
      <c r="Y32" s="325" t="s">
        <v>12</v>
      </c>
      <c r="Z32" s="536"/>
      <c r="AA32" s="537"/>
      <c r="AB32" s="538" t="s">
        <v>297</v>
      </c>
      <c r="AC32" s="538"/>
      <c r="AD32" s="538"/>
      <c r="AE32" s="351">
        <v>47</v>
      </c>
      <c r="AF32" s="352"/>
      <c r="AG32" s="352"/>
      <c r="AH32" s="352"/>
      <c r="AI32" s="351">
        <v>53</v>
      </c>
      <c r="AJ32" s="352"/>
      <c r="AK32" s="352"/>
      <c r="AL32" s="352"/>
      <c r="AM32" s="351">
        <v>58</v>
      </c>
      <c r="AN32" s="352"/>
      <c r="AO32" s="352"/>
      <c r="AP32" s="352"/>
      <c r="AQ32" s="98" t="s">
        <v>487</v>
      </c>
      <c r="AR32" s="99"/>
      <c r="AS32" s="99"/>
      <c r="AT32" s="100"/>
      <c r="AU32" s="352" t="s">
        <v>552</v>
      </c>
      <c r="AV32" s="352"/>
      <c r="AW32" s="352"/>
      <c r="AX32" s="354"/>
    </row>
    <row r="33" spans="1:50" ht="28.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297</v>
      </c>
      <c r="AC33" s="509"/>
      <c r="AD33" s="509"/>
      <c r="AE33" s="351">
        <v>50</v>
      </c>
      <c r="AF33" s="352"/>
      <c r="AG33" s="352"/>
      <c r="AH33" s="352"/>
      <c r="AI33" s="351">
        <v>70</v>
      </c>
      <c r="AJ33" s="352"/>
      <c r="AK33" s="352"/>
      <c r="AL33" s="352"/>
      <c r="AM33" s="351">
        <v>70</v>
      </c>
      <c r="AN33" s="352"/>
      <c r="AO33" s="352"/>
      <c r="AP33" s="352"/>
      <c r="AQ33" s="98" t="s">
        <v>487</v>
      </c>
      <c r="AR33" s="99"/>
      <c r="AS33" s="99"/>
      <c r="AT33" s="100"/>
      <c r="AU33" s="352">
        <v>70</v>
      </c>
      <c r="AV33" s="352"/>
      <c r="AW33" s="352"/>
      <c r="AX33" s="354"/>
    </row>
    <row r="34" spans="1:50" ht="39"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v>94</v>
      </c>
      <c r="AF34" s="352"/>
      <c r="AG34" s="352"/>
      <c r="AH34" s="352"/>
      <c r="AI34" s="351">
        <v>76</v>
      </c>
      <c r="AJ34" s="352"/>
      <c r="AK34" s="352"/>
      <c r="AL34" s="352"/>
      <c r="AM34" s="351">
        <v>83</v>
      </c>
      <c r="AN34" s="352"/>
      <c r="AO34" s="352"/>
      <c r="AP34" s="352"/>
      <c r="AQ34" s="98" t="s">
        <v>487</v>
      </c>
      <c r="AR34" s="99"/>
      <c r="AS34" s="99"/>
      <c r="AT34" s="100"/>
      <c r="AU34" s="352" t="s">
        <v>553</v>
      </c>
      <c r="AV34" s="352"/>
      <c r="AW34" s="352"/>
      <c r="AX34" s="354"/>
    </row>
    <row r="35" spans="1:50" ht="23.25" customHeight="1" x14ac:dyDescent="0.15">
      <c r="A35" s="881" t="s">
        <v>423</v>
      </c>
      <c r="B35" s="882"/>
      <c r="C35" s="882"/>
      <c r="D35" s="882"/>
      <c r="E35" s="882"/>
      <c r="F35" s="883"/>
      <c r="G35" s="887" t="s">
        <v>558</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5" t="s">
        <v>12</v>
      </c>
      <c r="Z39" s="536"/>
      <c r="AA39" s="537"/>
      <c r="AB39" s="538"/>
      <c r="AC39" s="538"/>
      <c r="AD39" s="538"/>
      <c r="AE39" s="351"/>
      <c r="AF39" s="352"/>
      <c r="AG39" s="352"/>
      <c r="AH39" s="352"/>
      <c r="AI39" s="351"/>
      <c r="AJ39" s="352"/>
      <c r="AK39" s="352"/>
      <c r="AL39" s="352"/>
      <c r="AM39" s="351"/>
      <c r="AN39" s="352"/>
      <c r="AO39" s="352"/>
      <c r="AP39" s="352"/>
      <c r="AQ39" s="98"/>
      <c r="AR39" s="99"/>
      <c r="AS39" s="99"/>
      <c r="AT39" s="100"/>
      <c r="AU39" s="352"/>
      <c r="AV39" s="352"/>
      <c r="AW39" s="352"/>
      <c r="AX39" s="354"/>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1"/>
      <c r="AF40" s="352"/>
      <c r="AG40" s="352"/>
      <c r="AH40" s="352"/>
      <c r="AI40" s="351"/>
      <c r="AJ40" s="352"/>
      <c r="AK40" s="352"/>
      <c r="AL40" s="352"/>
      <c r="AM40" s="351"/>
      <c r="AN40" s="352"/>
      <c r="AO40" s="352"/>
      <c r="AP40" s="352"/>
      <c r="AQ40" s="98"/>
      <c r="AR40" s="99"/>
      <c r="AS40" s="99"/>
      <c r="AT40" s="100"/>
      <c r="AU40" s="352"/>
      <c r="AV40" s="352"/>
      <c r="AW40" s="352"/>
      <c r="AX40" s="354"/>
    </row>
    <row r="41" spans="1:50" ht="23.25" hidden="1"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8"/>
      <c r="AR41" s="99"/>
      <c r="AS41" s="99"/>
      <c r="AT41" s="100"/>
      <c r="AU41" s="352"/>
      <c r="AV41" s="352"/>
      <c r="AW41" s="352"/>
      <c r="AX41" s="354"/>
    </row>
    <row r="42" spans="1:50" ht="23.25" hidden="1" customHeight="1" x14ac:dyDescent="0.15">
      <c r="A42" s="881" t="s">
        <v>423</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8"/>
      <c r="AR46" s="99"/>
      <c r="AS46" s="99"/>
      <c r="AT46" s="100"/>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8"/>
      <c r="AR47" s="99"/>
      <c r="AS47" s="99"/>
      <c r="AT47" s="100"/>
      <c r="AU47" s="352"/>
      <c r="AV47" s="352"/>
      <c r="AW47" s="352"/>
      <c r="AX47" s="354"/>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8"/>
      <c r="AR48" s="99"/>
      <c r="AS48" s="99"/>
      <c r="AT48" s="100"/>
      <c r="AU48" s="352"/>
      <c r="AV48" s="352"/>
      <c r="AW48" s="352"/>
      <c r="AX48" s="354"/>
    </row>
    <row r="49" spans="1:50" ht="23.25" hidden="1" customHeight="1" x14ac:dyDescent="0.15">
      <c r="A49" s="881" t="s">
        <v>423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x14ac:dyDescent="0.15">
      <c r="A56" s="881" t="s">
        <v>423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x14ac:dyDescent="0.15">
      <c r="A63" s="881" t="s">
        <v>423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842" t="s">
        <v>395</v>
      </c>
      <c r="B65" s="843"/>
      <c r="C65" s="843"/>
      <c r="D65" s="843"/>
      <c r="E65" s="843"/>
      <c r="F65" s="844"/>
      <c r="G65" s="845"/>
      <c r="H65" s="847" t="s">
        <v>264</v>
      </c>
      <c r="I65" s="847"/>
      <c r="J65" s="847"/>
      <c r="K65" s="847"/>
      <c r="L65" s="847"/>
      <c r="M65" s="847"/>
      <c r="N65" s="847"/>
      <c r="O65" s="848"/>
      <c r="P65" s="851" t="s">
        <v>58</v>
      </c>
      <c r="Q65" s="847"/>
      <c r="R65" s="847"/>
      <c r="S65" s="847"/>
      <c r="T65" s="847"/>
      <c r="U65" s="847"/>
      <c r="V65" s="848"/>
      <c r="W65" s="853" t="s">
        <v>390</v>
      </c>
      <c r="X65" s="854"/>
      <c r="Y65" s="857"/>
      <c r="Z65" s="857"/>
      <c r="AA65" s="858"/>
      <c r="AB65" s="851" t="s">
        <v>11</v>
      </c>
      <c r="AC65" s="847"/>
      <c r="AD65" s="848"/>
      <c r="AE65" s="355" t="s">
        <v>453</v>
      </c>
      <c r="AF65" s="356"/>
      <c r="AG65" s="356"/>
      <c r="AH65" s="357"/>
      <c r="AI65" s="355" t="s">
        <v>450</v>
      </c>
      <c r="AJ65" s="356"/>
      <c r="AK65" s="356"/>
      <c r="AL65" s="357"/>
      <c r="AM65" s="362" t="s">
        <v>445</v>
      </c>
      <c r="AN65" s="362"/>
      <c r="AO65" s="362"/>
      <c r="AP65" s="355"/>
      <c r="AQ65" s="851" t="s">
        <v>306</v>
      </c>
      <c r="AR65" s="847"/>
      <c r="AS65" s="847"/>
      <c r="AT65" s="848"/>
      <c r="AU65" s="960" t="s">
        <v>252</v>
      </c>
      <c r="AV65" s="960"/>
      <c r="AW65" s="960"/>
      <c r="AX65" s="961"/>
    </row>
    <row r="66" spans="1:50"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19"/>
      <c r="AF66" s="320"/>
      <c r="AG66" s="320"/>
      <c r="AH66" s="321"/>
      <c r="AI66" s="319"/>
      <c r="AJ66" s="320"/>
      <c r="AK66" s="320"/>
      <c r="AL66" s="321"/>
      <c r="AM66" s="363"/>
      <c r="AN66" s="363"/>
      <c r="AO66" s="363"/>
      <c r="AP66" s="319"/>
      <c r="AQ66" s="257"/>
      <c r="AR66" s="258"/>
      <c r="AS66" s="849" t="s">
        <v>307</v>
      </c>
      <c r="AT66" s="850"/>
      <c r="AU66" s="258"/>
      <c r="AV66" s="258"/>
      <c r="AW66" s="849" t="s">
        <v>393</v>
      </c>
      <c r="AX66" s="962"/>
    </row>
    <row r="67" spans="1:50" ht="23.25" hidden="1" customHeight="1" x14ac:dyDescent="0.15">
      <c r="A67" s="835"/>
      <c r="B67" s="836"/>
      <c r="C67" s="836"/>
      <c r="D67" s="836"/>
      <c r="E67" s="836"/>
      <c r="F67" s="837"/>
      <c r="G67" s="963" t="s">
        <v>308</v>
      </c>
      <c r="H67" s="946"/>
      <c r="I67" s="947"/>
      <c r="J67" s="947"/>
      <c r="K67" s="947"/>
      <c r="L67" s="947"/>
      <c r="M67" s="947"/>
      <c r="N67" s="947"/>
      <c r="O67" s="948"/>
      <c r="P67" s="946"/>
      <c r="Q67" s="947"/>
      <c r="R67" s="947"/>
      <c r="S67" s="947"/>
      <c r="T67" s="947"/>
      <c r="U67" s="947"/>
      <c r="V67" s="948"/>
      <c r="W67" s="952"/>
      <c r="X67" s="953"/>
      <c r="Y67" s="933" t="s">
        <v>12</v>
      </c>
      <c r="Z67" s="933"/>
      <c r="AA67" s="934"/>
      <c r="AB67" s="935" t="s">
        <v>413</v>
      </c>
      <c r="AC67" s="935"/>
      <c r="AD67" s="935"/>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71" t="s">
        <v>53</v>
      </c>
      <c r="Z68" s="171"/>
      <c r="AA68" s="172"/>
      <c r="AB68" s="958" t="s">
        <v>413</v>
      </c>
      <c r="AC68" s="958"/>
      <c r="AD68" s="958"/>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71" t="s">
        <v>13</v>
      </c>
      <c r="Z69" s="171"/>
      <c r="AA69" s="172"/>
      <c r="AB69" s="959" t="s">
        <v>414</v>
      </c>
      <c r="AC69" s="959"/>
      <c r="AD69" s="959"/>
      <c r="AE69" s="798"/>
      <c r="AF69" s="799"/>
      <c r="AG69" s="799"/>
      <c r="AH69" s="799"/>
      <c r="AI69" s="798"/>
      <c r="AJ69" s="799"/>
      <c r="AK69" s="799"/>
      <c r="AL69" s="799"/>
      <c r="AM69" s="798"/>
      <c r="AN69" s="799"/>
      <c r="AO69" s="799"/>
      <c r="AP69" s="799"/>
      <c r="AQ69" s="351"/>
      <c r="AR69" s="352"/>
      <c r="AS69" s="352"/>
      <c r="AT69" s="353"/>
      <c r="AU69" s="352"/>
      <c r="AV69" s="352"/>
      <c r="AW69" s="352"/>
      <c r="AX69" s="354"/>
    </row>
    <row r="70" spans="1:50" ht="23.25" hidden="1" customHeight="1" x14ac:dyDescent="0.15">
      <c r="A70" s="835" t="s">
        <v>399</v>
      </c>
      <c r="B70" s="836"/>
      <c r="C70" s="836"/>
      <c r="D70" s="836"/>
      <c r="E70" s="836"/>
      <c r="F70" s="837"/>
      <c r="G70" s="923" t="s">
        <v>309</v>
      </c>
      <c r="H70" s="924"/>
      <c r="I70" s="924"/>
      <c r="J70" s="924"/>
      <c r="K70" s="924"/>
      <c r="L70" s="924"/>
      <c r="M70" s="924"/>
      <c r="N70" s="924"/>
      <c r="O70" s="924"/>
      <c r="P70" s="924"/>
      <c r="Q70" s="924"/>
      <c r="R70" s="924"/>
      <c r="S70" s="924"/>
      <c r="T70" s="924"/>
      <c r="U70" s="924"/>
      <c r="V70" s="924"/>
      <c r="W70" s="927" t="s">
        <v>412</v>
      </c>
      <c r="X70" s="928"/>
      <c r="Y70" s="933" t="s">
        <v>12</v>
      </c>
      <c r="Z70" s="933"/>
      <c r="AA70" s="934"/>
      <c r="AB70" s="935" t="s">
        <v>413</v>
      </c>
      <c r="AC70" s="935"/>
      <c r="AD70" s="935"/>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71" t="s">
        <v>53</v>
      </c>
      <c r="Z71" s="171"/>
      <c r="AA71" s="172"/>
      <c r="AB71" s="958" t="s">
        <v>413</v>
      </c>
      <c r="AC71" s="958"/>
      <c r="AD71" s="958"/>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71" t="s">
        <v>13</v>
      </c>
      <c r="Z72" s="171"/>
      <c r="AA72" s="172"/>
      <c r="AB72" s="959" t="s">
        <v>414</v>
      </c>
      <c r="AC72" s="959"/>
      <c r="AD72" s="959"/>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1" t="s">
        <v>395</v>
      </c>
      <c r="B73" s="822"/>
      <c r="C73" s="822"/>
      <c r="D73" s="822"/>
      <c r="E73" s="822"/>
      <c r="F73" s="823"/>
      <c r="G73" s="790"/>
      <c r="H73" s="156" t="s">
        <v>264</v>
      </c>
      <c r="I73" s="156"/>
      <c r="J73" s="156"/>
      <c r="K73" s="156"/>
      <c r="L73" s="156"/>
      <c r="M73" s="156"/>
      <c r="N73" s="156"/>
      <c r="O73" s="157"/>
      <c r="P73" s="163" t="s">
        <v>58</v>
      </c>
      <c r="Q73" s="156"/>
      <c r="R73" s="156"/>
      <c r="S73" s="156"/>
      <c r="T73" s="156"/>
      <c r="U73" s="156"/>
      <c r="V73" s="156"/>
      <c r="W73" s="156"/>
      <c r="X73" s="157"/>
      <c r="Y73" s="792"/>
      <c r="Z73" s="793"/>
      <c r="AA73" s="794"/>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24"/>
      <c r="B74" s="825"/>
      <c r="C74" s="825"/>
      <c r="D74" s="825"/>
      <c r="E74" s="825"/>
      <c r="F74" s="826"/>
      <c r="G74" s="791"/>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24"/>
      <c r="B75" s="825"/>
      <c r="C75" s="825"/>
      <c r="D75" s="825"/>
      <c r="E75" s="825"/>
      <c r="F75" s="826"/>
      <c r="G75" s="765"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x14ac:dyDescent="0.15">
      <c r="A76" s="824"/>
      <c r="B76" s="825"/>
      <c r="C76" s="825"/>
      <c r="D76" s="825"/>
      <c r="E76" s="825"/>
      <c r="F76" s="826"/>
      <c r="G76" s="766"/>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x14ac:dyDescent="0.15">
      <c r="A77" s="824"/>
      <c r="B77" s="825"/>
      <c r="C77" s="825"/>
      <c r="D77" s="825"/>
      <c r="E77" s="825"/>
      <c r="F77" s="826"/>
      <c r="G77" s="767"/>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x14ac:dyDescent="0.15">
      <c r="A78" s="895" t="s">
        <v>426</v>
      </c>
      <c r="B78" s="896"/>
      <c r="C78" s="896"/>
      <c r="D78" s="896"/>
      <c r="E78" s="893" t="s">
        <v>372</v>
      </c>
      <c r="F78" s="894"/>
      <c r="G78" s="48" t="s">
        <v>309</v>
      </c>
      <c r="H78" s="776"/>
      <c r="I78" s="231"/>
      <c r="J78" s="231"/>
      <c r="K78" s="231"/>
      <c r="L78" s="231"/>
      <c r="M78" s="231"/>
      <c r="N78" s="231"/>
      <c r="O78" s="777"/>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5" t="s">
        <v>389</v>
      </c>
      <c r="AP79" s="136"/>
      <c r="AQ79" s="136"/>
      <c r="AR79" s="67" t="s">
        <v>387</v>
      </c>
      <c r="AS79" s="135"/>
      <c r="AT79" s="136"/>
      <c r="AU79" s="136"/>
      <c r="AV79" s="136"/>
      <c r="AW79" s="136"/>
      <c r="AX79" s="137"/>
    </row>
    <row r="80" spans="1:50" ht="18.75" hidden="1" customHeight="1" x14ac:dyDescent="0.15">
      <c r="A80" s="506" t="s">
        <v>265</v>
      </c>
      <c r="B80" s="830" t="s">
        <v>386</v>
      </c>
      <c r="C80" s="831"/>
      <c r="D80" s="831"/>
      <c r="E80" s="831"/>
      <c r="F80" s="832"/>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470</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6"/>
    </row>
    <row r="81" spans="1:60" ht="22.5" hidden="1" customHeight="1" x14ac:dyDescent="0.15">
      <c r="A81" s="507"/>
      <c r="B81" s="833"/>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3"/>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3"/>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4"/>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78" t="s">
        <v>60</v>
      </c>
      <c r="H85" s="763"/>
      <c r="I85" s="763"/>
      <c r="J85" s="763"/>
      <c r="K85" s="763"/>
      <c r="L85" s="763"/>
      <c r="M85" s="763"/>
      <c r="N85" s="763"/>
      <c r="O85" s="764"/>
      <c r="P85" s="762" t="s">
        <v>62</v>
      </c>
      <c r="Q85" s="763"/>
      <c r="R85" s="763"/>
      <c r="S85" s="763"/>
      <c r="T85" s="763"/>
      <c r="U85" s="763"/>
      <c r="V85" s="763"/>
      <c r="W85" s="763"/>
      <c r="X85" s="764"/>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3"/>
      <c r="R87" s="783"/>
      <c r="S87" s="783"/>
      <c r="T87" s="783"/>
      <c r="U87" s="783"/>
      <c r="V87" s="783"/>
      <c r="W87" s="783"/>
      <c r="X87" s="784"/>
      <c r="Y87" s="742" t="s">
        <v>61</v>
      </c>
      <c r="Z87" s="743"/>
      <c r="AA87" s="744"/>
      <c r="AB87" s="538"/>
      <c r="AC87" s="538"/>
      <c r="AD87" s="538"/>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785"/>
      <c r="Q88" s="785"/>
      <c r="R88" s="785"/>
      <c r="S88" s="785"/>
      <c r="T88" s="785"/>
      <c r="U88" s="785"/>
      <c r="V88" s="785"/>
      <c r="W88" s="785"/>
      <c r="X88" s="786"/>
      <c r="Y88" s="716" t="s">
        <v>53</v>
      </c>
      <c r="Z88" s="717"/>
      <c r="AA88" s="718"/>
      <c r="AB88" s="509"/>
      <c r="AC88" s="509"/>
      <c r="AD88" s="509"/>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87"/>
      <c r="Y89" s="716" t="s">
        <v>13</v>
      </c>
      <c r="Z89" s="717"/>
      <c r="AA89" s="718"/>
      <c r="AB89" s="448" t="s">
        <v>14</v>
      </c>
      <c r="AC89" s="448"/>
      <c r="AD89" s="448"/>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78" t="s">
        <v>60</v>
      </c>
      <c r="H90" s="763"/>
      <c r="I90" s="763"/>
      <c r="J90" s="763"/>
      <c r="K90" s="763"/>
      <c r="L90" s="763"/>
      <c r="M90" s="763"/>
      <c r="N90" s="763"/>
      <c r="O90" s="764"/>
      <c r="P90" s="762" t="s">
        <v>62</v>
      </c>
      <c r="Q90" s="763"/>
      <c r="R90" s="763"/>
      <c r="S90" s="763"/>
      <c r="T90" s="763"/>
      <c r="U90" s="763"/>
      <c r="V90" s="763"/>
      <c r="W90" s="763"/>
      <c r="X90" s="764"/>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3"/>
      <c r="R92" s="783"/>
      <c r="S92" s="783"/>
      <c r="T92" s="783"/>
      <c r="U92" s="783"/>
      <c r="V92" s="783"/>
      <c r="W92" s="783"/>
      <c r="X92" s="784"/>
      <c r="Y92" s="742" t="s">
        <v>61</v>
      </c>
      <c r="Z92" s="743"/>
      <c r="AA92" s="744"/>
      <c r="AB92" s="538"/>
      <c r="AC92" s="538"/>
      <c r="AD92" s="538"/>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5"/>
      <c r="Q93" s="785"/>
      <c r="R93" s="785"/>
      <c r="S93" s="785"/>
      <c r="T93" s="785"/>
      <c r="U93" s="785"/>
      <c r="V93" s="785"/>
      <c r="W93" s="785"/>
      <c r="X93" s="786"/>
      <c r="Y93" s="716" t="s">
        <v>53</v>
      </c>
      <c r="Z93" s="717"/>
      <c r="AA93" s="718"/>
      <c r="AB93" s="509"/>
      <c r="AC93" s="509"/>
      <c r="AD93" s="509"/>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87"/>
      <c r="Y94" s="716" t="s">
        <v>13</v>
      </c>
      <c r="Z94" s="717"/>
      <c r="AA94" s="718"/>
      <c r="AB94" s="448" t="s">
        <v>14</v>
      </c>
      <c r="AC94" s="448"/>
      <c r="AD94" s="448"/>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x14ac:dyDescent="0.15">
      <c r="A95" s="507"/>
      <c r="B95" s="539" t="s">
        <v>263</v>
      </c>
      <c r="C95" s="539"/>
      <c r="D95" s="539"/>
      <c r="E95" s="539"/>
      <c r="F95" s="540"/>
      <c r="G95" s="778" t="s">
        <v>60</v>
      </c>
      <c r="H95" s="763"/>
      <c r="I95" s="763"/>
      <c r="J95" s="763"/>
      <c r="K95" s="763"/>
      <c r="L95" s="763"/>
      <c r="M95" s="763"/>
      <c r="N95" s="763"/>
      <c r="O95" s="764"/>
      <c r="P95" s="762" t="s">
        <v>62</v>
      </c>
      <c r="Q95" s="763"/>
      <c r="R95" s="763"/>
      <c r="S95" s="763"/>
      <c r="T95" s="763"/>
      <c r="U95" s="763"/>
      <c r="V95" s="763"/>
      <c r="W95" s="763"/>
      <c r="X95" s="764"/>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83"/>
      <c r="R97" s="783"/>
      <c r="S97" s="783"/>
      <c r="T97" s="783"/>
      <c r="U97" s="783"/>
      <c r="V97" s="783"/>
      <c r="W97" s="783"/>
      <c r="X97" s="784"/>
      <c r="Y97" s="742" t="s">
        <v>61</v>
      </c>
      <c r="Z97" s="743"/>
      <c r="AA97" s="744"/>
      <c r="AB97" s="393"/>
      <c r="AC97" s="394"/>
      <c r="AD97" s="395"/>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5"/>
      <c r="Q98" s="785"/>
      <c r="R98" s="785"/>
      <c r="S98" s="785"/>
      <c r="T98" s="785"/>
      <c r="U98" s="785"/>
      <c r="V98" s="785"/>
      <c r="W98" s="785"/>
      <c r="X98" s="786"/>
      <c r="Y98" s="716" t="s">
        <v>53</v>
      </c>
      <c r="Z98" s="717"/>
      <c r="AA98" s="718"/>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x14ac:dyDescent="0.2">
      <c r="A99" s="508"/>
      <c r="B99" s="864"/>
      <c r="C99" s="864"/>
      <c r="D99" s="864"/>
      <c r="E99" s="864"/>
      <c r="F99" s="865"/>
      <c r="G99" s="788"/>
      <c r="H99" s="234"/>
      <c r="I99" s="234"/>
      <c r="J99" s="234"/>
      <c r="K99" s="234"/>
      <c r="L99" s="234"/>
      <c r="M99" s="234"/>
      <c r="N99" s="234"/>
      <c r="O99" s="789"/>
      <c r="P99" s="827"/>
      <c r="Q99" s="827"/>
      <c r="R99" s="827"/>
      <c r="S99" s="827"/>
      <c r="T99" s="827"/>
      <c r="U99" s="827"/>
      <c r="V99" s="827"/>
      <c r="W99" s="827"/>
      <c r="X99" s="828"/>
      <c r="Y99" s="467" t="s">
        <v>13</v>
      </c>
      <c r="Z99" s="468"/>
      <c r="AA99" s="469"/>
      <c r="AB99" s="449" t="s">
        <v>14</v>
      </c>
      <c r="AC99" s="450"/>
      <c r="AD99" s="451"/>
      <c r="AE99" s="801"/>
      <c r="AF99" s="802"/>
      <c r="AG99" s="802"/>
      <c r="AH99" s="829"/>
      <c r="AI99" s="801"/>
      <c r="AJ99" s="802"/>
      <c r="AK99" s="802"/>
      <c r="AL99" s="829"/>
      <c r="AM99" s="801"/>
      <c r="AN99" s="802"/>
      <c r="AO99" s="802"/>
      <c r="AP99" s="802"/>
      <c r="AQ99" s="803"/>
      <c r="AR99" s="804"/>
      <c r="AS99" s="804"/>
      <c r="AT99" s="805"/>
      <c r="AU99" s="802"/>
      <c r="AV99" s="802"/>
      <c r="AW99" s="802"/>
      <c r="AX99" s="806"/>
    </row>
    <row r="100" spans="1:60" ht="31.5" customHeight="1" x14ac:dyDescent="0.15">
      <c r="A100" s="816" t="s">
        <v>396</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2"/>
      <c r="Z100" s="453"/>
      <c r="AA100" s="454"/>
      <c r="AB100" s="841" t="s">
        <v>11</v>
      </c>
      <c r="AC100" s="841"/>
      <c r="AD100" s="841"/>
      <c r="AE100" s="807" t="s">
        <v>453</v>
      </c>
      <c r="AF100" s="808"/>
      <c r="AG100" s="808"/>
      <c r="AH100" s="809"/>
      <c r="AI100" s="807" t="s">
        <v>450</v>
      </c>
      <c r="AJ100" s="808"/>
      <c r="AK100" s="808"/>
      <c r="AL100" s="809"/>
      <c r="AM100" s="807" t="s">
        <v>446</v>
      </c>
      <c r="AN100" s="808"/>
      <c r="AO100" s="808"/>
      <c r="AP100" s="809"/>
      <c r="AQ100" s="912" t="s">
        <v>439</v>
      </c>
      <c r="AR100" s="913"/>
      <c r="AS100" s="913"/>
      <c r="AT100" s="914"/>
      <c r="AU100" s="912" t="s">
        <v>436</v>
      </c>
      <c r="AV100" s="913"/>
      <c r="AW100" s="913"/>
      <c r="AX100" s="915"/>
    </row>
    <row r="101" spans="1:60" ht="23.25" customHeight="1" x14ac:dyDescent="0.15">
      <c r="A101" s="478"/>
      <c r="B101" s="479"/>
      <c r="C101" s="479"/>
      <c r="D101" s="479"/>
      <c r="E101" s="479"/>
      <c r="F101" s="480"/>
      <c r="G101" s="148" t="s">
        <v>494</v>
      </c>
      <c r="H101" s="148"/>
      <c r="I101" s="148"/>
      <c r="J101" s="148"/>
      <c r="K101" s="148"/>
      <c r="L101" s="148"/>
      <c r="M101" s="148"/>
      <c r="N101" s="148"/>
      <c r="O101" s="148"/>
      <c r="P101" s="148"/>
      <c r="Q101" s="148"/>
      <c r="R101" s="148"/>
      <c r="S101" s="148"/>
      <c r="T101" s="148"/>
      <c r="U101" s="148"/>
      <c r="V101" s="148"/>
      <c r="W101" s="148"/>
      <c r="X101" s="218"/>
      <c r="Y101" s="797" t="s">
        <v>54</v>
      </c>
      <c r="Z101" s="702"/>
      <c r="AA101" s="703"/>
      <c r="AB101" s="538" t="s">
        <v>495</v>
      </c>
      <c r="AC101" s="538"/>
      <c r="AD101" s="538"/>
      <c r="AE101" s="351">
        <v>9</v>
      </c>
      <c r="AF101" s="352"/>
      <c r="AG101" s="352"/>
      <c r="AH101" s="353"/>
      <c r="AI101" s="351">
        <v>7</v>
      </c>
      <c r="AJ101" s="352"/>
      <c r="AK101" s="352"/>
      <c r="AL101" s="353"/>
      <c r="AM101" s="351">
        <v>30</v>
      </c>
      <c r="AN101" s="352"/>
      <c r="AO101" s="352"/>
      <c r="AP101" s="353"/>
      <c r="AQ101" s="351" t="s">
        <v>552</v>
      </c>
      <c r="AR101" s="352"/>
      <c r="AS101" s="352"/>
      <c r="AT101" s="353"/>
      <c r="AU101" s="351" t="s">
        <v>552</v>
      </c>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495</v>
      </c>
      <c r="AC102" s="538"/>
      <c r="AD102" s="538"/>
      <c r="AE102" s="345">
        <v>9</v>
      </c>
      <c r="AF102" s="345"/>
      <c r="AG102" s="345"/>
      <c r="AH102" s="345"/>
      <c r="AI102" s="345">
        <v>7</v>
      </c>
      <c r="AJ102" s="345"/>
      <c r="AK102" s="345"/>
      <c r="AL102" s="345"/>
      <c r="AM102" s="345">
        <v>33</v>
      </c>
      <c r="AN102" s="345"/>
      <c r="AO102" s="345"/>
      <c r="AP102" s="345"/>
      <c r="AQ102" s="798">
        <v>30</v>
      </c>
      <c r="AR102" s="799"/>
      <c r="AS102" s="799"/>
      <c r="AT102" s="800"/>
      <c r="AU102" s="798">
        <v>9</v>
      </c>
      <c r="AV102" s="799"/>
      <c r="AW102" s="799"/>
      <c r="AX102" s="800"/>
    </row>
    <row r="103" spans="1:60" ht="31.5" hidden="1" customHeight="1" x14ac:dyDescent="0.15">
      <c r="A103" s="475" t="s">
        <v>396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798"/>
      <c r="AV105" s="799"/>
      <c r="AW105" s="799"/>
      <c r="AX105" s="800"/>
    </row>
    <row r="106" spans="1:60" ht="31.5" hidden="1" customHeight="1" x14ac:dyDescent="0.15">
      <c r="A106" s="475" t="s">
        <v>396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798"/>
      <c r="AV108" s="799"/>
      <c r="AW108" s="799"/>
      <c r="AX108" s="800"/>
    </row>
    <row r="109" spans="1:60" ht="31.5" hidden="1" customHeight="1" x14ac:dyDescent="0.15">
      <c r="A109" s="475" t="s">
        <v>396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798"/>
      <c r="AV111" s="799"/>
      <c r="AW111" s="799"/>
      <c r="AX111" s="800"/>
    </row>
    <row r="112" spans="1:60" ht="31.5" hidden="1" customHeight="1" x14ac:dyDescent="0.15">
      <c r="A112" s="475" t="s">
        <v>396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496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497</v>
      </c>
      <c r="AC116" s="288"/>
      <c r="AD116" s="289"/>
      <c r="AE116" s="345">
        <v>238</v>
      </c>
      <c r="AF116" s="345"/>
      <c r="AG116" s="345"/>
      <c r="AH116" s="345"/>
      <c r="AI116" s="345">
        <v>210</v>
      </c>
      <c r="AJ116" s="345"/>
      <c r="AK116" s="345"/>
      <c r="AL116" s="345"/>
      <c r="AM116" s="345">
        <v>202</v>
      </c>
      <c r="AN116" s="345"/>
      <c r="AO116" s="345"/>
      <c r="AP116" s="345"/>
      <c r="AQ116" s="351">
        <v>164</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498</v>
      </c>
      <c r="AC117" s="329"/>
      <c r="AD117" s="330"/>
      <c r="AE117" s="293" t="s">
        <v>499</v>
      </c>
      <c r="AF117" s="293"/>
      <c r="AG117" s="293"/>
      <c r="AH117" s="293"/>
      <c r="AI117" s="293" t="s">
        <v>500</v>
      </c>
      <c r="AJ117" s="293"/>
      <c r="AK117" s="293"/>
      <c r="AL117" s="293"/>
      <c r="AM117" s="293" t="s">
        <v>549</v>
      </c>
      <c r="AN117" s="293"/>
      <c r="AO117" s="293"/>
      <c r="AP117" s="293"/>
      <c r="AQ117" s="293" t="s">
        <v>550</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21.7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19.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15.7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1.2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77" t="s">
        <v>475</v>
      </c>
      <c r="B130" s="975"/>
      <c r="C130" s="974" t="s">
        <v>310</v>
      </c>
      <c r="D130" s="975"/>
      <c r="E130" s="295" t="s">
        <v>339</v>
      </c>
      <c r="F130" s="296"/>
      <c r="G130" s="297" t="s">
        <v>564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78"/>
      <c r="B131" s="239"/>
      <c r="C131" s="238"/>
      <c r="D131" s="239"/>
      <c r="E131" s="225" t="s">
        <v>338</v>
      </c>
      <c r="F131" s="226"/>
      <c r="G131" s="222" t="s">
        <v>502</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78"/>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78"/>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552</v>
      </c>
      <c r="AR133" s="258"/>
      <c r="AS133" s="124" t="s">
        <v>307</v>
      </c>
      <c r="AT133" s="159"/>
      <c r="AU133" s="123">
        <v>34</v>
      </c>
      <c r="AV133" s="123"/>
      <c r="AW133" s="124" t="s">
        <v>296</v>
      </c>
      <c r="AX133" s="125"/>
    </row>
    <row r="134" spans="1:50" ht="39.75" customHeight="1" x14ac:dyDescent="0.15">
      <c r="A134" s="978"/>
      <c r="B134" s="239"/>
      <c r="C134" s="238"/>
      <c r="D134" s="239"/>
      <c r="E134" s="238"/>
      <c r="F134" s="301"/>
      <c r="G134" s="217" t="s">
        <v>503</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14</v>
      </c>
      <c r="AC134" s="208"/>
      <c r="AD134" s="208"/>
      <c r="AE134" s="253">
        <v>47</v>
      </c>
      <c r="AF134" s="99"/>
      <c r="AG134" s="99"/>
      <c r="AH134" s="99"/>
      <c r="AI134" s="253">
        <v>53</v>
      </c>
      <c r="AJ134" s="99"/>
      <c r="AK134" s="99"/>
      <c r="AL134" s="99"/>
      <c r="AM134" s="253" t="s">
        <v>501</v>
      </c>
      <c r="AN134" s="99"/>
      <c r="AO134" s="99"/>
      <c r="AP134" s="99"/>
      <c r="AQ134" s="253" t="s">
        <v>501</v>
      </c>
      <c r="AR134" s="99"/>
      <c r="AS134" s="99"/>
      <c r="AT134" s="99"/>
      <c r="AU134" s="253" t="s">
        <v>501</v>
      </c>
      <c r="AV134" s="99"/>
      <c r="AW134" s="99"/>
      <c r="AX134" s="209"/>
    </row>
    <row r="135" spans="1:50" ht="39.75" customHeight="1" x14ac:dyDescent="0.15">
      <c r="A135" s="978"/>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14</v>
      </c>
      <c r="AC135" s="120"/>
      <c r="AD135" s="120"/>
      <c r="AE135" s="253">
        <v>50</v>
      </c>
      <c r="AF135" s="99"/>
      <c r="AG135" s="99"/>
      <c r="AH135" s="99"/>
      <c r="AI135" s="253" t="s">
        <v>501</v>
      </c>
      <c r="AJ135" s="99"/>
      <c r="AK135" s="99"/>
      <c r="AL135" s="99"/>
      <c r="AM135" s="253" t="s">
        <v>504</v>
      </c>
      <c r="AN135" s="99"/>
      <c r="AO135" s="99"/>
      <c r="AP135" s="99"/>
      <c r="AQ135" s="253" t="s">
        <v>501</v>
      </c>
      <c r="AR135" s="99"/>
      <c r="AS135" s="99"/>
      <c r="AT135" s="99"/>
      <c r="AU135" s="253">
        <v>70</v>
      </c>
      <c r="AV135" s="99"/>
      <c r="AW135" s="99"/>
      <c r="AX135" s="209"/>
    </row>
    <row r="136" spans="1:50" ht="18.75" hidden="1" customHeight="1" x14ac:dyDescent="0.15">
      <c r="A136" s="978"/>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78"/>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78"/>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78"/>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78"/>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78"/>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78"/>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78"/>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78"/>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78"/>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78"/>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78"/>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78"/>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78"/>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78"/>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78"/>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15">
      <c r="A152" s="978"/>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78"/>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78"/>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07"/>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78"/>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0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78"/>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08"/>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78"/>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08"/>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78"/>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09"/>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78"/>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78"/>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78"/>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0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78"/>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0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78"/>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08"/>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78"/>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08"/>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78"/>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09"/>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78"/>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78"/>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78"/>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0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78"/>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0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78"/>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08"/>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78"/>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08"/>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78"/>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09"/>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78"/>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78"/>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78"/>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0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78"/>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0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78"/>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08"/>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78"/>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08"/>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78"/>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09"/>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78"/>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78"/>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78"/>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0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78"/>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0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78"/>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08"/>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78"/>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08"/>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78"/>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09"/>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78"/>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78"/>
      <c r="B188" s="239"/>
      <c r="C188" s="238"/>
      <c r="D188" s="239"/>
      <c r="E188" s="147" t="s">
        <v>505</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78"/>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78"/>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78"/>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78"/>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78"/>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78"/>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78"/>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78"/>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78"/>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78"/>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78"/>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78"/>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78"/>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78"/>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78"/>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78"/>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78"/>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78"/>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78"/>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78"/>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78"/>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78"/>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78"/>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78"/>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78"/>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78"/>
      <c r="B214" s="239"/>
      <c r="C214" s="238"/>
      <c r="D214" s="239"/>
      <c r="E214" s="238"/>
      <c r="F214" s="301"/>
      <c r="G214" s="217"/>
      <c r="H214" s="148"/>
      <c r="I214" s="148"/>
      <c r="J214" s="148"/>
      <c r="K214" s="148"/>
      <c r="L214" s="148"/>
      <c r="M214" s="148"/>
      <c r="N214" s="148"/>
      <c r="O214" s="148"/>
      <c r="P214" s="218"/>
      <c r="Q214" s="965"/>
      <c r="R214" s="966"/>
      <c r="S214" s="966"/>
      <c r="T214" s="966"/>
      <c r="U214" s="966"/>
      <c r="V214" s="966"/>
      <c r="W214" s="966"/>
      <c r="X214" s="966"/>
      <c r="Y214" s="966"/>
      <c r="Z214" s="966"/>
      <c r="AA214" s="96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78"/>
      <c r="B215" s="239"/>
      <c r="C215" s="238"/>
      <c r="D215" s="239"/>
      <c r="E215" s="238"/>
      <c r="F215" s="301"/>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78"/>
      <c r="B216" s="239"/>
      <c r="C216" s="238"/>
      <c r="D216" s="239"/>
      <c r="E216" s="238"/>
      <c r="F216" s="301"/>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78"/>
      <c r="B217" s="239"/>
      <c r="C217" s="238"/>
      <c r="D217" s="239"/>
      <c r="E217" s="238"/>
      <c r="F217" s="301"/>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78"/>
      <c r="B218" s="239"/>
      <c r="C218" s="238"/>
      <c r="D218" s="239"/>
      <c r="E218" s="238"/>
      <c r="F218" s="301"/>
      <c r="G218" s="222"/>
      <c r="H218" s="151"/>
      <c r="I218" s="151"/>
      <c r="J218" s="151"/>
      <c r="K218" s="151"/>
      <c r="L218" s="151"/>
      <c r="M218" s="151"/>
      <c r="N218" s="151"/>
      <c r="O218" s="151"/>
      <c r="P218" s="223"/>
      <c r="Q218" s="971"/>
      <c r="R218" s="972"/>
      <c r="S218" s="972"/>
      <c r="T218" s="972"/>
      <c r="U218" s="972"/>
      <c r="V218" s="972"/>
      <c r="W218" s="972"/>
      <c r="X218" s="972"/>
      <c r="Y218" s="972"/>
      <c r="Z218" s="972"/>
      <c r="AA218" s="973"/>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78"/>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78"/>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78"/>
      <c r="B221" s="239"/>
      <c r="C221" s="238"/>
      <c r="D221" s="239"/>
      <c r="E221" s="238"/>
      <c r="F221" s="301"/>
      <c r="G221" s="217"/>
      <c r="H221" s="148"/>
      <c r="I221" s="148"/>
      <c r="J221" s="148"/>
      <c r="K221" s="148"/>
      <c r="L221" s="148"/>
      <c r="M221" s="148"/>
      <c r="N221" s="148"/>
      <c r="O221" s="148"/>
      <c r="P221" s="218"/>
      <c r="Q221" s="965"/>
      <c r="R221" s="966"/>
      <c r="S221" s="966"/>
      <c r="T221" s="966"/>
      <c r="U221" s="966"/>
      <c r="V221" s="966"/>
      <c r="W221" s="966"/>
      <c r="X221" s="966"/>
      <c r="Y221" s="966"/>
      <c r="Z221" s="966"/>
      <c r="AA221" s="96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78"/>
      <c r="B222" s="239"/>
      <c r="C222" s="238"/>
      <c r="D222" s="239"/>
      <c r="E222" s="238"/>
      <c r="F222" s="301"/>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78"/>
      <c r="B223" s="239"/>
      <c r="C223" s="238"/>
      <c r="D223" s="239"/>
      <c r="E223" s="238"/>
      <c r="F223" s="301"/>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78"/>
      <c r="B224" s="239"/>
      <c r="C224" s="238"/>
      <c r="D224" s="239"/>
      <c r="E224" s="238"/>
      <c r="F224" s="301"/>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78"/>
      <c r="B225" s="239"/>
      <c r="C225" s="238"/>
      <c r="D225" s="239"/>
      <c r="E225" s="238"/>
      <c r="F225" s="301"/>
      <c r="G225" s="222"/>
      <c r="H225" s="151"/>
      <c r="I225" s="151"/>
      <c r="J225" s="151"/>
      <c r="K225" s="151"/>
      <c r="L225" s="151"/>
      <c r="M225" s="151"/>
      <c r="N225" s="151"/>
      <c r="O225" s="151"/>
      <c r="P225" s="223"/>
      <c r="Q225" s="971"/>
      <c r="R225" s="972"/>
      <c r="S225" s="972"/>
      <c r="T225" s="972"/>
      <c r="U225" s="972"/>
      <c r="V225" s="972"/>
      <c r="W225" s="972"/>
      <c r="X225" s="972"/>
      <c r="Y225" s="972"/>
      <c r="Z225" s="972"/>
      <c r="AA225" s="973"/>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78"/>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78"/>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78"/>
      <c r="B228" s="239"/>
      <c r="C228" s="238"/>
      <c r="D228" s="239"/>
      <c r="E228" s="238"/>
      <c r="F228" s="301"/>
      <c r="G228" s="217"/>
      <c r="H228" s="148"/>
      <c r="I228" s="148"/>
      <c r="J228" s="148"/>
      <c r="K228" s="148"/>
      <c r="L228" s="148"/>
      <c r="M228" s="148"/>
      <c r="N228" s="148"/>
      <c r="O228" s="148"/>
      <c r="P228" s="218"/>
      <c r="Q228" s="965"/>
      <c r="R228" s="966"/>
      <c r="S228" s="966"/>
      <c r="T228" s="966"/>
      <c r="U228" s="966"/>
      <c r="V228" s="966"/>
      <c r="W228" s="966"/>
      <c r="X228" s="966"/>
      <c r="Y228" s="966"/>
      <c r="Z228" s="966"/>
      <c r="AA228" s="96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78"/>
      <c r="B229" s="239"/>
      <c r="C229" s="238"/>
      <c r="D229" s="239"/>
      <c r="E229" s="238"/>
      <c r="F229" s="301"/>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78"/>
      <c r="B230" s="239"/>
      <c r="C230" s="238"/>
      <c r="D230" s="239"/>
      <c r="E230" s="238"/>
      <c r="F230" s="301"/>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78"/>
      <c r="B231" s="239"/>
      <c r="C231" s="238"/>
      <c r="D231" s="239"/>
      <c r="E231" s="238"/>
      <c r="F231" s="301"/>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78"/>
      <c r="B232" s="239"/>
      <c r="C232" s="238"/>
      <c r="D232" s="239"/>
      <c r="E232" s="238"/>
      <c r="F232" s="301"/>
      <c r="G232" s="222"/>
      <c r="H232" s="151"/>
      <c r="I232" s="151"/>
      <c r="J232" s="151"/>
      <c r="K232" s="151"/>
      <c r="L232" s="151"/>
      <c r="M232" s="151"/>
      <c r="N232" s="151"/>
      <c r="O232" s="151"/>
      <c r="P232" s="223"/>
      <c r="Q232" s="971"/>
      <c r="R232" s="972"/>
      <c r="S232" s="972"/>
      <c r="T232" s="972"/>
      <c r="U232" s="972"/>
      <c r="V232" s="972"/>
      <c r="W232" s="972"/>
      <c r="X232" s="972"/>
      <c r="Y232" s="972"/>
      <c r="Z232" s="972"/>
      <c r="AA232" s="973"/>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78"/>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78"/>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78"/>
      <c r="B235" s="239"/>
      <c r="C235" s="238"/>
      <c r="D235" s="239"/>
      <c r="E235" s="238"/>
      <c r="F235" s="301"/>
      <c r="G235" s="217"/>
      <c r="H235" s="148"/>
      <c r="I235" s="148"/>
      <c r="J235" s="148"/>
      <c r="K235" s="148"/>
      <c r="L235" s="148"/>
      <c r="M235" s="148"/>
      <c r="N235" s="148"/>
      <c r="O235" s="148"/>
      <c r="P235" s="218"/>
      <c r="Q235" s="965"/>
      <c r="R235" s="966"/>
      <c r="S235" s="966"/>
      <c r="T235" s="966"/>
      <c r="U235" s="966"/>
      <c r="V235" s="966"/>
      <c r="W235" s="966"/>
      <c r="X235" s="966"/>
      <c r="Y235" s="966"/>
      <c r="Z235" s="966"/>
      <c r="AA235" s="96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78"/>
      <c r="B236" s="239"/>
      <c r="C236" s="238"/>
      <c r="D236" s="239"/>
      <c r="E236" s="238"/>
      <c r="F236" s="301"/>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78"/>
      <c r="B237" s="239"/>
      <c r="C237" s="238"/>
      <c r="D237" s="239"/>
      <c r="E237" s="238"/>
      <c r="F237" s="301"/>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78"/>
      <c r="B238" s="239"/>
      <c r="C238" s="238"/>
      <c r="D238" s="239"/>
      <c r="E238" s="238"/>
      <c r="F238" s="301"/>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78"/>
      <c r="B239" s="239"/>
      <c r="C239" s="238"/>
      <c r="D239" s="239"/>
      <c r="E239" s="238"/>
      <c r="F239" s="301"/>
      <c r="G239" s="222"/>
      <c r="H239" s="151"/>
      <c r="I239" s="151"/>
      <c r="J239" s="151"/>
      <c r="K239" s="151"/>
      <c r="L239" s="151"/>
      <c r="M239" s="151"/>
      <c r="N239" s="151"/>
      <c r="O239" s="151"/>
      <c r="P239" s="223"/>
      <c r="Q239" s="971"/>
      <c r="R239" s="972"/>
      <c r="S239" s="972"/>
      <c r="T239" s="972"/>
      <c r="U239" s="972"/>
      <c r="V239" s="972"/>
      <c r="W239" s="972"/>
      <c r="X239" s="972"/>
      <c r="Y239" s="972"/>
      <c r="Z239" s="972"/>
      <c r="AA239" s="973"/>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78"/>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78"/>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78"/>
      <c r="B242" s="239"/>
      <c r="C242" s="238"/>
      <c r="D242" s="239"/>
      <c r="E242" s="238"/>
      <c r="F242" s="301"/>
      <c r="G242" s="217"/>
      <c r="H242" s="148"/>
      <c r="I242" s="148"/>
      <c r="J242" s="148"/>
      <c r="K242" s="148"/>
      <c r="L242" s="148"/>
      <c r="M242" s="148"/>
      <c r="N242" s="148"/>
      <c r="O242" s="148"/>
      <c r="P242" s="218"/>
      <c r="Q242" s="965"/>
      <c r="R242" s="966"/>
      <c r="S242" s="966"/>
      <c r="T242" s="966"/>
      <c r="U242" s="966"/>
      <c r="V242" s="966"/>
      <c r="W242" s="966"/>
      <c r="X242" s="966"/>
      <c r="Y242" s="966"/>
      <c r="Z242" s="966"/>
      <c r="AA242" s="96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78"/>
      <c r="B243" s="239"/>
      <c r="C243" s="238"/>
      <c r="D243" s="239"/>
      <c r="E243" s="238"/>
      <c r="F243" s="301"/>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78"/>
      <c r="B244" s="239"/>
      <c r="C244" s="238"/>
      <c r="D244" s="239"/>
      <c r="E244" s="238"/>
      <c r="F244" s="301"/>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78"/>
      <c r="B245" s="239"/>
      <c r="C245" s="238"/>
      <c r="D245" s="239"/>
      <c r="E245" s="238"/>
      <c r="F245" s="301"/>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78"/>
      <c r="B246" s="239"/>
      <c r="C246" s="238"/>
      <c r="D246" s="239"/>
      <c r="E246" s="302"/>
      <c r="F246" s="303"/>
      <c r="G246" s="222"/>
      <c r="H246" s="151"/>
      <c r="I246" s="151"/>
      <c r="J246" s="151"/>
      <c r="K246" s="151"/>
      <c r="L246" s="151"/>
      <c r="M246" s="151"/>
      <c r="N246" s="151"/>
      <c r="O246" s="151"/>
      <c r="P246" s="223"/>
      <c r="Q246" s="971"/>
      <c r="R246" s="972"/>
      <c r="S246" s="972"/>
      <c r="T246" s="972"/>
      <c r="U246" s="972"/>
      <c r="V246" s="972"/>
      <c r="W246" s="972"/>
      <c r="X246" s="972"/>
      <c r="Y246" s="972"/>
      <c r="Z246" s="972"/>
      <c r="AA246" s="973"/>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78"/>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78"/>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78"/>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78"/>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78"/>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78"/>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78"/>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78"/>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78"/>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78"/>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78"/>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78"/>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78"/>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78"/>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78"/>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78"/>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78"/>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78"/>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78"/>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78"/>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78"/>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78"/>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78"/>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78"/>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78"/>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78"/>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78"/>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78"/>
      <c r="B274" s="239"/>
      <c r="C274" s="238"/>
      <c r="D274" s="239"/>
      <c r="E274" s="238"/>
      <c r="F274" s="301"/>
      <c r="G274" s="217"/>
      <c r="H274" s="148"/>
      <c r="I274" s="148"/>
      <c r="J274" s="148"/>
      <c r="K274" s="148"/>
      <c r="L274" s="148"/>
      <c r="M274" s="148"/>
      <c r="N274" s="148"/>
      <c r="O274" s="148"/>
      <c r="P274" s="218"/>
      <c r="Q274" s="965"/>
      <c r="R274" s="966"/>
      <c r="S274" s="966"/>
      <c r="T274" s="966"/>
      <c r="U274" s="966"/>
      <c r="V274" s="966"/>
      <c r="W274" s="966"/>
      <c r="X274" s="966"/>
      <c r="Y274" s="966"/>
      <c r="Z274" s="966"/>
      <c r="AA274" s="96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78"/>
      <c r="B275" s="239"/>
      <c r="C275" s="238"/>
      <c r="D275" s="239"/>
      <c r="E275" s="238"/>
      <c r="F275" s="301"/>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78"/>
      <c r="B276" s="239"/>
      <c r="C276" s="238"/>
      <c r="D276" s="239"/>
      <c r="E276" s="238"/>
      <c r="F276" s="301"/>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78"/>
      <c r="B277" s="239"/>
      <c r="C277" s="238"/>
      <c r="D277" s="239"/>
      <c r="E277" s="238"/>
      <c r="F277" s="301"/>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78"/>
      <c r="B278" s="239"/>
      <c r="C278" s="238"/>
      <c r="D278" s="239"/>
      <c r="E278" s="238"/>
      <c r="F278" s="301"/>
      <c r="G278" s="222"/>
      <c r="H278" s="151"/>
      <c r="I278" s="151"/>
      <c r="J278" s="151"/>
      <c r="K278" s="151"/>
      <c r="L278" s="151"/>
      <c r="M278" s="151"/>
      <c r="N278" s="151"/>
      <c r="O278" s="151"/>
      <c r="P278" s="223"/>
      <c r="Q278" s="971"/>
      <c r="R278" s="972"/>
      <c r="S278" s="972"/>
      <c r="T278" s="972"/>
      <c r="U278" s="972"/>
      <c r="V278" s="972"/>
      <c r="W278" s="972"/>
      <c r="X278" s="972"/>
      <c r="Y278" s="972"/>
      <c r="Z278" s="972"/>
      <c r="AA278" s="973"/>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78"/>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78"/>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78"/>
      <c r="B281" s="239"/>
      <c r="C281" s="238"/>
      <c r="D281" s="239"/>
      <c r="E281" s="238"/>
      <c r="F281" s="301"/>
      <c r="G281" s="217"/>
      <c r="H281" s="148"/>
      <c r="I281" s="148"/>
      <c r="J281" s="148"/>
      <c r="K281" s="148"/>
      <c r="L281" s="148"/>
      <c r="M281" s="148"/>
      <c r="N281" s="148"/>
      <c r="O281" s="148"/>
      <c r="P281" s="218"/>
      <c r="Q281" s="965"/>
      <c r="R281" s="966"/>
      <c r="S281" s="966"/>
      <c r="T281" s="966"/>
      <c r="U281" s="966"/>
      <c r="V281" s="966"/>
      <c r="W281" s="966"/>
      <c r="X281" s="966"/>
      <c r="Y281" s="966"/>
      <c r="Z281" s="966"/>
      <c r="AA281" s="96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78"/>
      <c r="B282" s="239"/>
      <c r="C282" s="238"/>
      <c r="D282" s="239"/>
      <c r="E282" s="238"/>
      <c r="F282" s="301"/>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78"/>
      <c r="B283" s="239"/>
      <c r="C283" s="238"/>
      <c r="D283" s="239"/>
      <c r="E283" s="238"/>
      <c r="F283" s="301"/>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78"/>
      <c r="B284" s="239"/>
      <c r="C284" s="238"/>
      <c r="D284" s="239"/>
      <c r="E284" s="238"/>
      <c r="F284" s="301"/>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78"/>
      <c r="B285" s="239"/>
      <c r="C285" s="238"/>
      <c r="D285" s="239"/>
      <c r="E285" s="238"/>
      <c r="F285" s="301"/>
      <c r="G285" s="222"/>
      <c r="H285" s="151"/>
      <c r="I285" s="151"/>
      <c r="J285" s="151"/>
      <c r="K285" s="151"/>
      <c r="L285" s="151"/>
      <c r="M285" s="151"/>
      <c r="N285" s="151"/>
      <c r="O285" s="151"/>
      <c r="P285" s="223"/>
      <c r="Q285" s="971"/>
      <c r="R285" s="972"/>
      <c r="S285" s="972"/>
      <c r="T285" s="972"/>
      <c r="U285" s="972"/>
      <c r="V285" s="972"/>
      <c r="W285" s="972"/>
      <c r="X285" s="972"/>
      <c r="Y285" s="972"/>
      <c r="Z285" s="972"/>
      <c r="AA285" s="973"/>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78"/>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78"/>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78"/>
      <c r="B288" s="239"/>
      <c r="C288" s="238"/>
      <c r="D288" s="239"/>
      <c r="E288" s="238"/>
      <c r="F288" s="301"/>
      <c r="G288" s="217"/>
      <c r="H288" s="148"/>
      <c r="I288" s="148"/>
      <c r="J288" s="148"/>
      <c r="K288" s="148"/>
      <c r="L288" s="148"/>
      <c r="M288" s="148"/>
      <c r="N288" s="148"/>
      <c r="O288" s="148"/>
      <c r="P288" s="218"/>
      <c r="Q288" s="965"/>
      <c r="R288" s="966"/>
      <c r="S288" s="966"/>
      <c r="T288" s="966"/>
      <c r="U288" s="966"/>
      <c r="V288" s="966"/>
      <c r="W288" s="966"/>
      <c r="X288" s="966"/>
      <c r="Y288" s="966"/>
      <c r="Z288" s="966"/>
      <c r="AA288" s="96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78"/>
      <c r="B289" s="239"/>
      <c r="C289" s="238"/>
      <c r="D289" s="239"/>
      <c r="E289" s="238"/>
      <c r="F289" s="301"/>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78"/>
      <c r="B290" s="239"/>
      <c r="C290" s="238"/>
      <c r="D290" s="239"/>
      <c r="E290" s="238"/>
      <c r="F290" s="301"/>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78"/>
      <c r="B291" s="239"/>
      <c r="C291" s="238"/>
      <c r="D291" s="239"/>
      <c r="E291" s="238"/>
      <c r="F291" s="301"/>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78"/>
      <c r="B292" s="239"/>
      <c r="C292" s="238"/>
      <c r="D292" s="239"/>
      <c r="E292" s="238"/>
      <c r="F292" s="301"/>
      <c r="G292" s="222"/>
      <c r="H292" s="151"/>
      <c r="I292" s="151"/>
      <c r="J292" s="151"/>
      <c r="K292" s="151"/>
      <c r="L292" s="151"/>
      <c r="M292" s="151"/>
      <c r="N292" s="151"/>
      <c r="O292" s="151"/>
      <c r="P292" s="223"/>
      <c r="Q292" s="971"/>
      <c r="R292" s="972"/>
      <c r="S292" s="972"/>
      <c r="T292" s="972"/>
      <c r="U292" s="972"/>
      <c r="V292" s="972"/>
      <c r="W292" s="972"/>
      <c r="X292" s="972"/>
      <c r="Y292" s="972"/>
      <c r="Z292" s="972"/>
      <c r="AA292" s="973"/>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78"/>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78"/>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78"/>
      <c r="B295" s="239"/>
      <c r="C295" s="238"/>
      <c r="D295" s="239"/>
      <c r="E295" s="238"/>
      <c r="F295" s="301"/>
      <c r="G295" s="217"/>
      <c r="H295" s="148"/>
      <c r="I295" s="148"/>
      <c r="J295" s="148"/>
      <c r="K295" s="148"/>
      <c r="L295" s="148"/>
      <c r="M295" s="148"/>
      <c r="N295" s="148"/>
      <c r="O295" s="148"/>
      <c r="P295" s="218"/>
      <c r="Q295" s="965"/>
      <c r="R295" s="966"/>
      <c r="S295" s="966"/>
      <c r="T295" s="966"/>
      <c r="U295" s="966"/>
      <c r="V295" s="966"/>
      <c r="W295" s="966"/>
      <c r="X295" s="966"/>
      <c r="Y295" s="966"/>
      <c r="Z295" s="966"/>
      <c r="AA295" s="96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78"/>
      <c r="B296" s="239"/>
      <c r="C296" s="238"/>
      <c r="D296" s="239"/>
      <c r="E296" s="238"/>
      <c r="F296" s="301"/>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78"/>
      <c r="B297" s="239"/>
      <c r="C297" s="238"/>
      <c r="D297" s="239"/>
      <c r="E297" s="238"/>
      <c r="F297" s="301"/>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78"/>
      <c r="B298" s="239"/>
      <c r="C298" s="238"/>
      <c r="D298" s="239"/>
      <c r="E298" s="238"/>
      <c r="F298" s="301"/>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78"/>
      <c r="B299" s="239"/>
      <c r="C299" s="238"/>
      <c r="D299" s="239"/>
      <c r="E299" s="238"/>
      <c r="F299" s="301"/>
      <c r="G299" s="222"/>
      <c r="H299" s="151"/>
      <c r="I299" s="151"/>
      <c r="J299" s="151"/>
      <c r="K299" s="151"/>
      <c r="L299" s="151"/>
      <c r="M299" s="151"/>
      <c r="N299" s="151"/>
      <c r="O299" s="151"/>
      <c r="P299" s="223"/>
      <c r="Q299" s="971"/>
      <c r="R299" s="972"/>
      <c r="S299" s="972"/>
      <c r="T299" s="972"/>
      <c r="U299" s="972"/>
      <c r="V299" s="972"/>
      <c r="W299" s="972"/>
      <c r="X299" s="972"/>
      <c r="Y299" s="972"/>
      <c r="Z299" s="972"/>
      <c r="AA299" s="973"/>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78"/>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78"/>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78"/>
      <c r="B302" s="239"/>
      <c r="C302" s="238"/>
      <c r="D302" s="239"/>
      <c r="E302" s="238"/>
      <c r="F302" s="301"/>
      <c r="G302" s="217"/>
      <c r="H302" s="148"/>
      <c r="I302" s="148"/>
      <c r="J302" s="148"/>
      <c r="K302" s="148"/>
      <c r="L302" s="148"/>
      <c r="M302" s="148"/>
      <c r="N302" s="148"/>
      <c r="O302" s="148"/>
      <c r="P302" s="218"/>
      <c r="Q302" s="965"/>
      <c r="R302" s="966"/>
      <c r="S302" s="966"/>
      <c r="T302" s="966"/>
      <c r="U302" s="966"/>
      <c r="V302" s="966"/>
      <c r="W302" s="966"/>
      <c r="X302" s="966"/>
      <c r="Y302" s="966"/>
      <c r="Z302" s="966"/>
      <c r="AA302" s="96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78"/>
      <c r="B303" s="239"/>
      <c r="C303" s="238"/>
      <c r="D303" s="239"/>
      <c r="E303" s="238"/>
      <c r="F303" s="301"/>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78"/>
      <c r="B304" s="239"/>
      <c r="C304" s="238"/>
      <c r="D304" s="239"/>
      <c r="E304" s="238"/>
      <c r="F304" s="301"/>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78"/>
      <c r="B305" s="239"/>
      <c r="C305" s="238"/>
      <c r="D305" s="239"/>
      <c r="E305" s="238"/>
      <c r="F305" s="301"/>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78"/>
      <c r="B306" s="239"/>
      <c r="C306" s="238"/>
      <c r="D306" s="239"/>
      <c r="E306" s="302"/>
      <c r="F306" s="303"/>
      <c r="G306" s="222"/>
      <c r="H306" s="151"/>
      <c r="I306" s="151"/>
      <c r="J306" s="151"/>
      <c r="K306" s="151"/>
      <c r="L306" s="151"/>
      <c r="M306" s="151"/>
      <c r="N306" s="151"/>
      <c r="O306" s="151"/>
      <c r="P306" s="223"/>
      <c r="Q306" s="971"/>
      <c r="R306" s="972"/>
      <c r="S306" s="972"/>
      <c r="T306" s="972"/>
      <c r="U306" s="972"/>
      <c r="V306" s="972"/>
      <c r="W306" s="972"/>
      <c r="X306" s="972"/>
      <c r="Y306" s="972"/>
      <c r="Z306" s="972"/>
      <c r="AA306" s="973"/>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78"/>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78"/>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7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78"/>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78"/>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78"/>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78"/>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78"/>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78"/>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78"/>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78"/>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78"/>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78"/>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78"/>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78"/>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78"/>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78"/>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78"/>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78"/>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78"/>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78"/>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78"/>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78"/>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78"/>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78"/>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78"/>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78"/>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78"/>
      <c r="B334" s="239"/>
      <c r="C334" s="238"/>
      <c r="D334" s="239"/>
      <c r="E334" s="238"/>
      <c r="F334" s="301"/>
      <c r="G334" s="217"/>
      <c r="H334" s="148"/>
      <c r="I334" s="148"/>
      <c r="J334" s="148"/>
      <c r="K334" s="148"/>
      <c r="L334" s="148"/>
      <c r="M334" s="148"/>
      <c r="N334" s="148"/>
      <c r="O334" s="148"/>
      <c r="P334" s="218"/>
      <c r="Q334" s="965"/>
      <c r="R334" s="966"/>
      <c r="S334" s="966"/>
      <c r="T334" s="966"/>
      <c r="U334" s="966"/>
      <c r="V334" s="966"/>
      <c r="W334" s="966"/>
      <c r="X334" s="966"/>
      <c r="Y334" s="966"/>
      <c r="Z334" s="966"/>
      <c r="AA334" s="96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78"/>
      <c r="B335" s="239"/>
      <c r="C335" s="238"/>
      <c r="D335" s="239"/>
      <c r="E335" s="238"/>
      <c r="F335" s="301"/>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78"/>
      <c r="B336" s="239"/>
      <c r="C336" s="238"/>
      <c r="D336" s="239"/>
      <c r="E336" s="238"/>
      <c r="F336" s="301"/>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78"/>
      <c r="B337" s="239"/>
      <c r="C337" s="238"/>
      <c r="D337" s="239"/>
      <c r="E337" s="238"/>
      <c r="F337" s="301"/>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78"/>
      <c r="B338" s="239"/>
      <c r="C338" s="238"/>
      <c r="D338" s="239"/>
      <c r="E338" s="238"/>
      <c r="F338" s="301"/>
      <c r="G338" s="222"/>
      <c r="H338" s="151"/>
      <c r="I338" s="151"/>
      <c r="J338" s="151"/>
      <c r="K338" s="151"/>
      <c r="L338" s="151"/>
      <c r="M338" s="151"/>
      <c r="N338" s="151"/>
      <c r="O338" s="151"/>
      <c r="P338" s="223"/>
      <c r="Q338" s="971"/>
      <c r="R338" s="972"/>
      <c r="S338" s="972"/>
      <c r="T338" s="972"/>
      <c r="U338" s="972"/>
      <c r="V338" s="972"/>
      <c r="W338" s="972"/>
      <c r="X338" s="972"/>
      <c r="Y338" s="972"/>
      <c r="Z338" s="972"/>
      <c r="AA338" s="973"/>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78"/>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78"/>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78"/>
      <c r="B341" s="239"/>
      <c r="C341" s="238"/>
      <c r="D341" s="239"/>
      <c r="E341" s="238"/>
      <c r="F341" s="301"/>
      <c r="G341" s="217"/>
      <c r="H341" s="148"/>
      <c r="I341" s="148"/>
      <c r="J341" s="148"/>
      <c r="K341" s="148"/>
      <c r="L341" s="148"/>
      <c r="M341" s="148"/>
      <c r="N341" s="148"/>
      <c r="O341" s="148"/>
      <c r="P341" s="218"/>
      <c r="Q341" s="965"/>
      <c r="R341" s="966"/>
      <c r="S341" s="966"/>
      <c r="T341" s="966"/>
      <c r="U341" s="966"/>
      <c r="V341" s="966"/>
      <c r="W341" s="966"/>
      <c r="X341" s="966"/>
      <c r="Y341" s="966"/>
      <c r="Z341" s="966"/>
      <c r="AA341" s="96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78"/>
      <c r="B342" s="239"/>
      <c r="C342" s="238"/>
      <c r="D342" s="239"/>
      <c r="E342" s="238"/>
      <c r="F342" s="301"/>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78"/>
      <c r="B343" s="239"/>
      <c r="C343" s="238"/>
      <c r="D343" s="239"/>
      <c r="E343" s="238"/>
      <c r="F343" s="301"/>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78"/>
      <c r="B344" s="239"/>
      <c r="C344" s="238"/>
      <c r="D344" s="239"/>
      <c r="E344" s="238"/>
      <c r="F344" s="301"/>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78"/>
      <c r="B345" s="239"/>
      <c r="C345" s="238"/>
      <c r="D345" s="239"/>
      <c r="E345" s="238"/>
      <c r="F345" s="301"/>
      <c r="G345" s="222"/>
      <c r="H345" s="151"/>
      <c r="I345" s="151"/>
      <c r="J345" s="151"/>
      <c r="K345" s="151"/>
      <c r="L345" s="151"/>
      <c r="M345" s="151"/>
      <c r="N345" s="151"/>
      <c r="O345" s="151"/>
      <c r="P345" s="223"/>
      <c r="Q345" s="971"/>
      <c r="R345" s="972"/>
      <c r="S345" s="972"/>
      <c r="T345" s="972"/>
      <c r="U345" s="972"/>
      <c r="V345" s="972"/>
      <c r="W345" s="972"/>
      <c r="X345" s="972"/>
      <c r="Y345" s="972"/>
      <c r="Z345" s="972"/>
      <c r="AA345" s="973"/>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78"/>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78"/>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78"/>
      <c r="B348" s="239"/>
      <c r="C348" s="238"/>
      <c r="D348" s="239"/>
      <c r="E348" s="238"/>
      <c r="F348" s="301"/>
      <c r="G348" s="217"/>
      <c r="H348" s="148"/>
      <c r="I348" s="148"/>
      <c r="J348" s="148"/>
      <c r="K348" s="148"/>
      <c r="L348" s="148"/>
      <c r="M348" s="148"/>
      <c r="N348" s="148"/>
      <c r="O348" s="148"/>
      <c r="P348" s="218"/>
      <c r="Q348" s="965"/>
      <c r="R348" s="966"/>
      <c r="S348" s="966"/>
      <c r="T348" s="966"/>
      <c r="U348" s="966"/>
      <c r="V348" s="966"/>
      <c r="W348" s="966"/>
      <c r="X348" s="966"/>
      <c r="Y348" s="966"/>
      <c r="Z348" s="966"/>
      <c r="AA348" s="96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78"/>
      <c r="B349" s="239"/>
      <c r="C349" s="238"/>
      <c r="D349" s="239"/>
      <c r="E349" s="238"/>
      <c r="F349" s="301"/>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78"/>
      <c r="B350" s="239"/>
      <c r="C350" s="238"/>
      <c r="D350" s="239"/>
      <c r="E350" s="238"/>
      <c r="F350" s="301"/>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78"/>
      <c r="B351" s="239"/>
      <c r="C351" s="238"/>
      <c r="D351" s="239"/>
      <c r="E351" s="238"/>
      <c r="F351" s="301"/>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78"/>
      <c r="B352" s="239"/>
      <c r="C352" s="238"/>
      <c r="D352" s="239"/>
      <c r="E352" s="238"/>
      <c r="F352" s="301"/>
      <c r="G352" s="222"/>
      <c r="H352" s="151"/>
      <c r="I352" s="151"/>
      <c r="J352" s="151"/>
      <c r="K352" s="151"/>
      <c r="L352" s="151"/>
      <c r="M352" s="151"/>
      <c r="N352" s="151"/>
      <c r="O352" s="151"/>
      <c r="P352" s="223"/>
      <c r="Q352" s="971"/>
      <c r="R352" s="972"/>
      <c r="S352" s="972"/>
      <c r="T352" s="972"/>
      <c r="U352" s="972"/>
      <c r="V352" s="972"/>
      <c r="W352" s="972"/>
      <c r="X352" s="972"/>
      <c r="Y352" s="972"/>
      <c r="Z352" s="972"/>
      <c r="AA352" s="973"/>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78"/>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78"/>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78"/>
      <c r="B355" s="239"/>
      <c r="C355" s="238"/>
      <c r="D355" s="239"/>
      <c r="E355" s="238"/>
      <c r="F355" s="301"/>
      <c r="G355" s="217"/>
      <c r="H355" s="148"/>
      <c r="I355" s="148"/>
      <c r="J355" s="148"/>
      <c r="K355" s="148"/>
      <c r="L355" s="148"/>
      <c r="M355" s="148"/>
      <c r="N355" s="148"/>
      <c r="O355" s="148"/>
      <c r="P355" s="218"/>
      <c r="Q355" s="965"/>
      <c r="R355" s="966"/>
      <c r="S355" s="966"/>
      <c r="T355" s="966"/>
      <c r="U355" s="966"/>
      <c r="V355" s="966"/>
      <c r="W355" s="966"/>
      <c r="X355" s="966"/>
      <c r="Y355" s="966"/>
      <c r="Z355" s="966"/>
      <c r="AA355" s="96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78"/>
      <c r="B356" s="239"/>
      <c r="C356" s="238"/>
      <c r="D356" s="239"/>
      <c r="E356" s="238"/>
      <c r="F356" s="301"/>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78"/>
      <c r="B357" s="239"/>
      <c r="C357" s="238"/>
      <c r="D357" s="239"/>
      <c r="E357" s="238"/>
      <c r="F357" s="301"/>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78"/>
      <c r="B358" s="239"/>
      <c r="C358" s="238"/>
      <c r="D358" s="239"/>
      <c r="E358" s="238"/>
      <c r="F358" s="301"/>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78"/>
      <c r="B359" s="239"/>
      <c r="C359" s="238"/>
      <c r="D359" s="239"/>
      <c r="E359" s="238"/>
      <c r="F359" s="301"/>
      <c r="G359" s="222"/>
      <c r="H359" s="151"/>
      <c r="I359" s="151"/>
      <c r="J359" s="151"/>
      <c r="K359" s="151"/>
      <c r="L359" s="151"/>
      <c r="M359" s="151"/>
      <c r="N359" s="151"/>
      <c r="O359" s="151"/>
      <c r="P359" s="223"/>
      <c r="Q359" s="971"/>
      <c r="R359" s="972"/>
      <c r="S359" s="972"/>
      <c r="T359" s="972"/>
      <c r="U359" s="972"/>
      <c r="V359" s="972"/>
      <c r="W359" s="972"/>
      <c r="X359" s="972"/>
      <c r="Y359" s="972"/>
      <c r="Z359" s="972"/>
      <c r="AA359" s="973"/>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78"/>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78"/>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78"/>
      <c r="B362" s="239"/>
      <c r="C362" s="238"/>
      <c r="D362" s="239"/>
      <c r="E362" s="238"/>
      <c r="F362" s="301"/>
      <c r="G362" s="217"/>
      <c r="H362" s="148"/>
      <c r="I362" s="148"/>
      <c r="J362" s="148"/>
      <c r="K362" s="148"/>
      <c r="L362" s="148"/>
      <c r="M362" s="148"/>
      <c r="N362" s="148"/>
      <c r="O362" s="148"/>
      <c r="P362" s="218"/>
      <c r="Q362" s="965"/>
      <c r="R362" s="966"/>
      <c r="S362" s="966"/>
      <c r="T362" s="966"/>
      <c r="U362" s="966"/>
      <c r="V362" s="966"/>
      <c r="W362" s="966"/>
      <c r="X362" s="966"/>
      <c r="Y362" s="966"/>
      <c r="Z362" s="966"/>
      <c r="AA362" s="96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78"/>
      <c r="B363" s="239"/>
      <c r="C363" s="238"/>
      <c r="D363" s="239"/>
      <c r="E363" s="238"/>
      <c r="F363" s="301"/>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78"/>
      <c r="B364" s="239"/>
      <c r="C364" s="238"/>
      <c r="D364" s="239"/>
      <c r="E364" s="238"/>
      <c r="F364" s="301"/>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78"/>
      <c r="B365" s="239"/>
      <c r="C365" s="238"/>
      <c r="D365" s="239"/>
      <c r="E365" s="238"/>
      <c r="F365" s="301"/>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78"/>
      <c r="B366" s="239"/>
      <c r="C366" s="238"/>
      <c r="D366" s="239"/>
      <c r="E366" s="302"/>
      <c r="F366" s="303"/>
      <c r="G366" s="222"/>
      <c r="H366" s="151"/>
      <c r="I366" s="151"/>
      <c r="J366" s="151"/>
      <c r="K366" s="151"/>
      <c r="L366" s="151"/>
      <c r="M366" s="151"/>
      <c r="N366" s="151"/>
      <c r="O366" s="151"/>
      <c r="P366" s="223"/>
      <c r="Q366" s="971"/>
      <c r="R366" s="972"/>
      <c r="S366" s="972"/>
      <c r="T366" s="972"/>
      <c r="U366" s="972"/>
      <c r="V366" s="972"/>
      <c r="W366" s="972"/>
      <c r="X366" s="972"/>
      <c r="Y366" s="972"/>
      <c r="Z366" s="972"/>
      <c r="AA366" s="973"/>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78"/>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78"/>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78"/>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78"/>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78"/>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78"/>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78"/>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78"/>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78"/>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78"/>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78"/>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78"/>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78"/>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78"/>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78"/>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78"/>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78"/>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78"/>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78"/>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78"/>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78"/>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78"/>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78"/>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78"/>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78"/>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78"/>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78"/>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78"/>
      <c r="B394" s="239"/>
      <c r="C394" s="238"/>
      <c r="D394" s="239"/>
      <c r="E394" s="238"/>
      <c r="F394" s="301"/>
      <c r="G394" s="217"/>
      <c r="H394" s="148"/>
      <c r="I394" s="148"/>
      <c r="J394" s="148"/>
      <c r="K394" s="148"/>
      <c r="L394" s="148"/>
      <c r="M394" s="148"/>
      <c r="N394" s="148"/>
      <c r="O394" s="148"/>
      <c r="P394" s="218"/>
      <c r="Q394" s="965"/>
      <c r="R394" s="966"/>
      <c r="S394" s="966"/>
      <c r="T394" s="966"/>
      <c r="U394" s="966"/>
      <c r="V394" s="966"/>
      <c r="W394" s="966"/>
      <c r="X394" s="966"/>
      <c r="Y394" s="966"/>
      <c r="Z394" s="966"/>
      <c r="AA394" s="96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78"/>
      <c r="B395" s="239"/>
      <c r="C395" s="238"/>
      <c r="D395" s="239"/>
      <c r="E395" s="238"/>
      <c r="F395" s="301"/>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78"/>
      <c r="B396" s="239"/>
      <c r="C396" s="238"/>
      <c r="D396" s="239"/>
      <c r="E396" s="238"/>
      <c r="F396" s="301"/>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78"/>
      <c r="B397" s="239"/>
      <c r="C397" s="238"/>
      <c r="D397" s="239"/>
      <c r="E397" s="238"/>
      <c r="F397" s="301"/>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78"/>
      <c r="B398" s="239"/>
      <c r="C398" s="238"/>
      <c r="D398" s="239"/>
      <c r="E398" s="238"/>
      <c r="F398" s="301"/>
      <c r="G398" s="222"/>
      <c r="H398" s="151"/>
      <c r="I398" s="151"/>
      <c r="J398" s="151"/>
      <c r="K398" s="151"/>
      <c r="L398" s="151"/>
      <c r="M398" s="151"/>
      <c r="N398" s="151"/>
      <c r="O398" s="151"/>
      <c r="P398" s="223"/>
      <c r="Q398" s="971"/>
      <c r="R398" s="972"/>
      <c r="S398" s="972"/>
      <c r="T398" s="972"/>
      <c r="U398" s="972"/>
      <c r="V398" s="972"/>
      <c r="W398" s="972"/>
      <c r="X398" s="972"/>
      <c r="Y398" s="972"/>
      <c r="Z398" s="972"/>
      <c r="AA398" s="973"/>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78"/>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78"/>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78"/>
      <c r="B401" s="239"/>
      <c r="C401" s="238"/>
      <c r="D401" s="239"/>
      <c r="E401" s="238"/>
      <c r="F401" s="301"/>
      <c r="G401" s="217"/>
      <c r="H401" s="148"/>
      <c r="I401" s="148"/>
      <c r="J401" s="148"/>
      <c r="K401" s="148"/>
      <c r="L401" s="148"/>
      <c r="M401" s="148"/>
      <c r="N401" s="148"/>
      <c r="O401" s="148"/>
      <c r="P401" s="218"/>
      <c r="Q401" s="965"/>
      <c r="R401" s="966"/>
      <c r="S401" s="966"/>
      <c r="T401" s="966"/>
      <c r="U401" s="966"/>
      <c r="V401" s="966"/>
      <c r="W401" s="966"/>
      <c r="X401" s="966"/>
      <c r="Y401" s="966"/>
      <c r="Z401" s="966"/>
      <c r="AA401" s="96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78"/>
      <c r="B402" s="239"/>
      <c r="C402" s="238"/>
      <c r="D402" s="239"/>
      <c r="E402" s="238"/>
      <c r="F402" s="301"/>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78"/>
      <c r="B403" s="239"/>
      <c r="C403" s="238"/>
      <c r="D403" s="239"/>
      <c r="E403" s="238"/>
      <c r="F403" s="301"/>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78"/>
      <c r="B404" s="239"/>
      <c r="C404" s="238"/>
      <c r="D404" s="239"/>
      <c r="E404" s="238"/>
      <c r="F404" s="301"/>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78"/>
      <c r="B405" s="239"/>
      <c r="C405" s="238"/>
      <c r="D405" s="239"/>
      <c r="E405" s="238"/>
      <c r="F405" s="301"/>
      <c r="G405" s="222"/>
      <c r="H405" s="151"/>
      <c r="I405" s="151"/>
      <c r="J405" s="151"/>
      <c r="K405" s="151"/>
      <c r="L405" s="151"/>
      <c r="M405" s="151"/>
      <c r="N405" s="151"/>
      <c r="O405" s="151"/>
      <c r="P405" s="223"/>
      <c r="Q405" s="971"/>
      <c r="R405" s="972"/>
      <c r="S405" s="972"/>
      <c r="T405" s="972"/>
      <c r="U405" s="972"/>
      <c r="V405" s="972"/>
      <c r="W405" s="972"/>
      <c r="X405" s="972"/>
      <c r="Y405" s="972"/>
      <c r="Z405" s="972"/>
      <c r="AA405" s="973"/>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78"/>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78"/>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78"/>
      <c r="B408" s="239"/>
      <c r="C408" s="238"/>
      <c r="D408" s="239"/>
      <c r="E408" s="238"/>
      <c r="F408" s="301"/>
      <c r="G408" s="217"/>
      <c r="H408" s="148"/>
      <c r="I408" s="148"/>
      <c r="J408" s="148"/>
      <c r="K408" s="148"/>
      <c r="L408" s="148"/>
      <c r="M408" s="148"/>
      <c r="N408" s="148"/>
      <c r="O408" s="148"/>
      <c r="P408" s="218"/>
      <c r="Q408" s="965"/>
      <c r="R408" s="966"/>
      <c r="S408" s="966"/>
      <c r="T408" s="966"/>
      <c r="U408" s="966"/>
      <c r="V408" s="966"/>
      <c r="W408" s="966"/>
      <c r="X408" s="966"/>
      <c r="Y408" s="966"/>
      <c r="Z408" s="966"/>
      <c r="AA408" s="96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78"/>
      <c r="B409" s="239"/>
      <c r="C409" s="238"/>
      <c r="D409" s="239"/>
      <c r="E409" s="238"/>
      <c r="F409" s="301"/>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78"/>
      <c r="B410" s="239"/>
      <c r="C410" s="238"/>
      <c r="D410" s="239"/>
      <c r="E410" s="238"/>
      <c r="F410" s="301"/>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78"/>
      <c r="B411" s="239"/>
      <c r="C411" s="238"/>
      <c r="D411" s="239"/>
      <c r="E411" s="238"/>
      <c r="F411" s="301"/>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78"/>
      <c r="B412" s="239"/>
      <c r="C412" s="238"/>
      <c r="D412" s="239"/>
      <c r="E412" s="238"/>
      <c r="F412" s="301"/>
      <c r="G412" s="222"/>
      <c r="H412" s="151"/>
      <c r="I412" s="151"/>
      <c r="J412" s="151"/>
      <c r="K412" s="151"/>
      <c r="L412" s="151"/>
      <c r="M412" s="151"/>
      <c r="N412" s="151"/>
      <c r="O412" s="151"/>
      <c r="P412" s="223"/>
      <c r="Q412" s="971"/>
      <c r="R412" s="972"/>
      <c r="S412" s="972"/>
      <c r="T412" s="972"/>
      <c r="U412" s="972"/>
      <c r="V412" s="972"/>
      <c r="W412" s="972"/>
      <c r="X412" s="972"/>
      <c r="Y412" s="972"/>
      <c r="Z412" s="972"/>
      <c r="AA412" s="973"/>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78"/>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78"/>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78"/>
      <c r="B415" s="239"/>
      <c r="C415" s="238"/>
      <c r="D415" s="239"/>
      <c r="E415" s="238"/>
      <c r="F415" s="301"/>
      <c r="G415" s="217"/>
      <c r="H415" s="148"/>
      <c r="I415" s="148"/>
      <c r="J415" s="148"/>
      <c r="K415" s="148"/>
      <c r="L415" s="148"/>
      <c r="M415" s="148"/>
      <c r="N415" s="148"/>
      <c r="O415" s="148"/>
      <c r="P415" s="218"/>
      <c r="Q415" s="965"/>
      <c r="R415" s="966"/>
      <c r="S415" s="966"/>
      <c r="T415" s="966"/>
      <c r="U415" s="966"/>
      <c r="V415" s="966"/>
      <c r="W415" s="966"/>
      <c r="X415" s="966"/>
      <c r="Y415" s="966"/>
      <c r="Z415" s="966"/>
      <c r="AA415" s="96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78"/>
      <c r="B416" s="239"/>
      <c r="C416" s="238"/>
      <c r="D416" s="239"/>
      <c r="E416" s="238"/>
      <c r="F416" s="301"/>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78"/>
      <c r="B417" s="239"/>
      <c r="C417" s="238"/>
      <c r="D417" s="239"/>
      <c r="E417" s="238"/>
      <c r="F417" s="301"/>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78"/>
      <c r="B418" s="239"/>
      <c r="C418" s="238"/>
      <c r="D418" s="239"/>
      <c r="E418" s="238"/>
      <c r="F418" s="301"/>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78"/>
      <c r="B419" s="239"/>
      <c r="C419" s="238"/>
      <c r="D419" s="239"/>
      <c r="E419" s="238"/>
      <c r="F419" s="301"/>
      <c r="G419" s="222"/>
      <c r="H419" s="151"/>
      <c r="I419" s="151"/>
      <c r="J419" s="151"/>
      <c r="K419" s="151"/>
      <c r="L419" s="151"/>
      <c r="M419" s="151"/>
      <c r="N419" s="151"/>
      <c r="O419" s="151"/>
      <c r="P419" s="223"/>
      <c r="Q419" s="971"/>
      <c r="R419" s="972"/>
      <c r="S419" s="972"/>
      <c r="T419" s="972"/>
      <c r="U419" s="972"/>
      <c r="V419" s="972"/>
      <c r="W419" s="972"/>
      <c r="X419" s="972"/>
      <c r="Y419" s="972"/>
      <c r="Z419" s="972"/>
      <c r="AA419" s="973"/>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78"/>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78"/>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78"/>
      <c r="B422" s="239"/>
      <c r="C422" s="238"/>
      <c r="D422" s="239"/>
      <c r="E422" s="238"/>
      <c r="F422" s="301"/>
      <c r="G422" s="217"/>
      <c r="H422" s="148"/>
      <c r="I422" s="148"/>
      <c r="J422" s="148"/>
      <c r="K422" s="148"/>
      <c r="L422" s="148"/>
      <c r="M422" s="148"/>
      <c r="N422" s="148"/>
      <c r="O422" s="148"/>
      <c r="P422" s="218"/>
      <c r="Q422" s="965"/>
      <c r="R422" s="966"/>
      <c r="S422" s="966"/>
      <c r="T422" s="966"/>
      <c r="U422" s="966"/>
      <c r="V422" s="966"/>
      <c r="W422" s="966"/>
      <c r="X422" s="966"/>
      <c r="Y422" s="966"/>
      <c r="Z422" s="966"/>
      <c r="AA422" s="96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78"/>
      <c r="B423" s="239"/>
      <c r="C423" s="238"/>
      <c r="D423" s="239"/>
      <c r="E423" s="238"/>
      <c r="F423" s="301"/>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78"/>
      <c r="B424" s="239"/>
      <c r="C424" s="238"/>
      <c r="D424" s="239"/>
      <c r="E424" s="238"/>
      <c r="F424" s="301"/>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78"/>
      <c r="B425" s="239"/>
      <c r="C425" s="238"/>
      <c r="D425" s="239"/>
      <c r="E425" s="238"/>
      <c r="F425" s="301"/>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78"/>
      <c r="B426" s="239"/>
      <c r="C426" s="238"/>
      <c r="D426" s="239"/>
      <c r="E426" s="302"/>
      <c r="F426" s="303"/>
      <c r="G426" s="222"/>
      <c r="H426" s="151"/>
      <c r="I426" s="151"/>
      <c r="J426" s="151"/>
      <c r="K426" s="151"/>
      <c r="L426" s="151"/>
      <c r="M426" s="151"/>
      <c r="N426" s="151"/>
      <c r="O426" s="151"/>
      <c r="P426" s="223"/>
      <c r="Q426" s="971"/>
      <c r="R426" s="972"/>
      <c r="S426" s="972"/>
      <c r="T426" s="972"/>
      <c r="U426" s="972"/>
      <c r="V426" s="972"/>
      <c r="W426" s="972"/>
      <c r="X426" s="972"/>
      <c r="Y426" s="972"/>
      <c r="Z426" s="972"/>
      <c r="AA426" s="973"/>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78"/>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78"/>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78"/>
      <c r="B429" s="239"/>
      <c r="C429" s="302"/>
      <c r="D429" s="976"/>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78"/>
      <c r="B430" s="239"/>
      <c r="C430" s="236" t="s">
        <v>471</v>
      </c>
      <c r="D430" s="237"/>
      <c r="E430" s="225" t="s">
        <v>463</v>
      </c>
      <c r="F430" s="435"/>
      <c r="G430" s="227" t="s">
        <v>326</v>
      </c>
      <c r="H430" s="145"/>
      <c r="I430" s="145"/>
      <c r="J430" s="228" t="s">
        <v>506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78"/>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78"/>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552</v>
      </c>
      <c r="AF432" s="123"/>
      <c r="AG432" s="124" t="s">
        <v>307</v>
      </c>
      <c r="AH432" s="159"/>
      <c r="AI432" s="169"/>
      <c r="AJ432" s="169"/>
      <c r="AK432" s="169"/>
      <c r="AL432" s="164"/>
      <c r="AM432" s="169"/>
      <c r="AN432" s="169"/>
      <c r="AO432" s="169"/>
      <c r="AP432" s="164"/>
      <c r="AQ432" s="204" t="s">
        <v>552</v>
      </c>
      <c r="AR432" s="123"/>
      <c r="AS432" s="124" t="s">
        <v>307</v>
      </c>
      <c r="AT432" s="159"/>
      <c r="AU432" s="123" t="s">
        <v>552</v>
      </c>
      <c r="AV432" s="123"/>
      <c r="AW432" s="124" t="s">
        <v>296</v>
      </c>
      <c r="AX432" s="125"/>
    </row>
    <row r="433" spans="1:50" ht="23.25" customHeight="1" x14ac:dyDescent="0.15">
      <c r="A433" s="978"/>
      <c r="B433" s="239"/>
      <c r="C433" s="238"/>
      <c r="D433" s="239"/>
      <c r="E433" s="153"/>
      <c r="F433" s="154"/>
      <c r="G433" s="217" t="s">
        <v>501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552</v>
      </c>
      <c r="AC433" s="120"/>
      <c r="AD433" s="120"/>
      <c r="AE433" s="98" t="s">
        <v>555</v>
      </c>
      <c r="AF433" s="99"/>
      <c r="AG433" s="99"/>
      <c r="AH433" s="99"/>
      <c r="AI433" s="98" t="s">
        <v>553</v>
      </c>
      <c r="AJ433" s="99"/>
      <c r="AK433" s="99"/>
      <c r="AL433" s="99"/>
      <c r="AM433" s="98" t="s">
        <v>556</v>
      </c>
      <c r="AN433" s="99"/>
      <c r="AO433" s="99"/>
      <c r="AP433" s="100"/>
      <c r="AQ433" s="98" t="s">
        <v>552</v>
      </c>
      <c r="AR433" s="99"/>
      <c r="AS433" s="99"/>
      <c r="AT433" s="100"/>
      <c r="AU433" s="99" t="s">
        <v>552</v>
      </c>
      <c r="AV433" s="99"/>
      <c r="AW433" s="99"/>
      <c r="AX433" s="209"/>
    </row>
    <row r="434" spans="1:50" ht="23.25" customHeight="1" x14ac:dyDescent="0.15">
      <c r="A434" s="978"/>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554</v>
      </c>
      <c r="AC434" s="208"/>
      <c r="AD434" s="208"/>
      <c r="AE434" s="98" t="s">
        <v>555</v>
      </c>
      <c r="AF434" s="99"/>
      <c r="AG434" s="99"/>
      <c r="AH434" s="100"/>
      <c r="AI434" s="98" t="s">
        <v>552</v>
      </c>
      <c r="AJ434" s="99"/>
      <c r="AK434" s="99"/>
      <c r="AL434" s="99"/>
      <c r="AM434" s="98" t="s">
        <v>553</v>
      </c>
      <c r="AN434" s="99"/>
      <c r="AO434" s="99"/>
      <c r="AP434" s="100"/>
      <c r="AQ434" s="98" t="s">
        <v>552</v>
      </c>
      <c r="AR434" s="99"/>
      <c r="AS434" s="99"/>
      <c r="AT434" s="100"/>
      <c r="AU434" s="99" t="s">
        <v>552</v>
      </c>
      <c r="AV434" s="99"/>
      <c r="AW434" s="99"/>
      <c r="AX434" s="209"/>
    </row>
    <row r="435" spans="1:50" ht="23.25" customHeight="1" x14ac:dyDescent="0.15">
      <c r="A435" s="978"/>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556</v>
      </c>
      <c r="AF435" s="99"/>
      <c r="AG435" s="99"/>
      <c r="AH435" s="100"/>
      <c r="AI435" s="98" t="s">
        <v>552</v>
      </c>
      <c r="AJ435" s="99"/>
      <c r="AK435" s="99"/>
      <c r="AL435" s="99"/>
      <c r="AM435" s="98" t="s">
        <v>557</v>
      </c>
      <c r="AN435" s="99"/>
      <c r="AO435" s="99"/>
      <c r="AP435" s="100"/>
      <c r="AQ435" s="98" t="s">
        <v>552</v>
      </c>
      <c r="AR435" s="99"/>
      <c r="AS435" s="99"/>
      <c r="AT435" s="100"/>
      <c r="AU435" s="99" t="s">
        <v>552</v>
      </c>
      <c r="AV435" s="99"/>
      <c r="AW435" s="99"/>
      <c r="AX435" s="209"/>
    </row>
    <row r="436" spans="1:50" ht="18.75" hidden="1" customHeight="1" x14ac:dyDescent="0.15">
      <c r="A436" s="978"/>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78"/>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78"/>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78"/>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78"/>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78"/>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78"/>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78"/>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78"/>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78"/>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78"/>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78"/>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78"/>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78"/>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78"/>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78"/>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78"/>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78"/>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78"/>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78"/>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hidden="1" customHeight="1" x14ac:dyDescent="0.15">
      <c r="A456" s="978"/>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hidden="1" customHeight="1" x14ac:dyDescent="0.15">
      <c r="A457" s="978"/>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3.25" hidden="1" customHeight="1" x14ac:dyDescent="0.15">
      <c r="A458" s="978"/>
      <c r="B458" s="239"/>
      <c r="C458" s="238"/>
      <c r="D458" s="239"/>
      <c r="E458" s="153"/>
      <c r="F458" s="154"/>
      <c r="G458" s="217"/>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9"/>
    </row>
    <row r="459" spans="1:50" ht="23.25" hidden="1" customHeight="1" x14ac:dyDescent="0.15">
      <c r="A459" s="978"/>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c r="AC459" s="208"/>
      <c r="AD459" s="208"/>
      <c r="AE459" s="98"/>
      <c r="AF459" s="99"/>
      <c r="AG459" s="99"/>
      <c r="AH459" s="100"/>
      <c r="AI459" s="98"/>
      <c r="AJ459" s="99"/>
      <c r="AK459" s="99"/>
      <c r="AL459" s="99"/>
      <c r="AM459" s="98"/>
      <c r="AN459" s="99"/>
      <c r="AO459" s="99"/>
      <c r="AP459" s="100"/>
      <c r="AQ459" s="98"/>
      <c r="AR459" s="99"/>
      <c r="AS459" s="99"/>
      <c r="AT459" s="100"/>
      <c r="AU459" s="99"/>
      <c r="AV459" s="99"/>
      <c r="AW459" s="99"/>
      <c r="AX459" s="209"/>
    </row>
    <row r="460" spans="1:50" ht="23.25" hidden="1" customHeight="1" x14ac:dyDescent="0.15">
      <c r="A460" s="978"/>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09"/>
    </row>
    <row r="461" spans="1:50" ht="18.75" hidden="1" customHeight="1" x14ac:dyDescent="0.15">
      <c r="A461" s="978"/>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78"/>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78"/>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78"/>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78"/>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78"/>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78"/>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78"/>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78"/>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78"/>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78"/>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78"/>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78"/>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78"/>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78"/>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21" customHeight="1" x14ac:dyDescent="0.15">
      <c r="A476" s="978"/>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9.5" customHeight="1" x14ac:dyDescent="0.15">
      <c r="A477" s="978"/>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t="s">
        <v>559</v>
      </c>
      <c r="AF477" s="123"/>
      <c r="AG477" s="124" t="s">
        <v>307</v>
      </c>
      <c r="AH477" s="159"/>
      <c r="AI477" s="169"/>
      <c r="AJ477" s="169"/>
      <c r="AK477" s="169"/>
      <c r="AL477" s="164"/>
      <c r="AM477" s="169"/>
      <c r="AN477" s="169"/>
      <c r="AO477" s="169"/>
      <c r="AP477" s="164"/>
      <c r="AQ477" s="204" t="s">
        <v>559</v>
      </c>
      <c r="AR477" s="123"/>
      <c r="AS477" s="124" t="s">
        <v>307</v>
      </c>
      <c r="AT477" s="159"/>
      <c r="AU477" s="123" t="s">
        <v>559</v>
      </c>
      <c r="AV477" s="123"/>
      <c r="AW477" s="124" t="s">
        <v>296</v>
      </c>
      <c r="AX477" s="125"/>
    </row>
    <row r="478" spans="1:50" ht="26.25" customHeight="1" x14ac:dyDescent="0.15">
      <c r="A478" s="978"/>
      <c r="B478" s="239"/>
      <c r="C478" s="238"/>
      <c r="D478" s="239"/>
      <c r="E478" s="153"/>
      <c r="F478" s="154"/>
      <c r="G478" s="217" t="s">
        <v>559</v>
      </c>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t="s">
        <v>559</v>
      </c>
      <c r="AC478" s="120"/>
      <c r="AD478" s="120"/>
      <c r="AE478" s="98" t="s">
        <v>559</v>
      </c>
      <c r="AF478" s="99"/>
      <c r="AG478" s="99"/>
      <c r="AH478" s="99"/>
      <c r="AI478" s="98" t="s">
        <v>561</v>
      </c>
      <c r="AJ478" s="99"/>
      <c r="AK478" s="99"/>
      <c r="AL478" s="99"/>
      <c r="AM478" s="98" t="s">
        <v>559</v>
      </c>
      <c r="AN478" s="99"/>
      <c r="AO478" s="99"/>
      <c r="AP478" s="100"/>
      <c r="AQ478" s="98" t="s">
        <v>559</v>
      </c>
      <c r="AR478" s="99"/>
      <c r="AS478" s="99"/>
      <c r="AT478" s="100"/>
      <c r="AU478" s="99" t="s">
        <v>559</v>
      </c>
      <c r="AV478" s="99"/>
      <c r="AW478" s="99"/>
      <c r="AX478" s="209"/>
    </row>
    <row r="479" spans="1:50" ht="22.5" customHeight="1" x14ac:dyDescent="0.15">
      <c r="A479" s="978"/>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t="s">
        <v>559</v>
      </c>
      <c r="AC479" s="208"/>
      <c r="AD479" s="208"/>
      <c r="AE479" s="98" t="s">
        <v>560</v>
      </c>
      <c r="AF479" s="99"/>
      <c r="AG479" s="99"/>
      <c r="AH479" s="100"/>
      <c r="AI479" s="98" t="s">
        <v>562</v>
      </c>
      <c r="AJ479" s="99"/>
      <c r="AK479" s="99"/>
      <c r="AL479" s="99"/>
      <c r="AM479" s="98" t="s">
        <v>563</v>
      </c>
      <c r="AN479" s="99"/>
      <c r="AO479" s="99"/>
      <c r="AP479" s="100"/>
      <c r="AQ479" s="98" t="s">
        <v>559</v>
      </c>
      <c r="AR479" s="99"/>
      <c r="AS479" s="99"/>
      <c r="AT479" s="100"/>
      <c r="AU479" s="99" t="s">
        <v>559</v>
      </c>
      <c r="AV479" s="99"/>
      <c r="AW479" s="99"/>
      <c r="AX479" s="209"/>
    </row>
    <row r="480" spans="1:50" ht="25.5" customHeight="1" x14ac:dyDescent="0.15">
      <c r="A480" s="978"/>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t="s">
        <v>559</v>
      </c>
      <c r="AF480" s="99"/>
      <c r="AG480" s="99"/>
      <c r="AH480" s="100"/>
      <c r="AI480" s="98" t="s">
        <v>559</v>
      </c>
      <c r="AJ480" s="99"/>
      <c r="AK480" s="99"/>
      <c r="AL480" s="99"/>
      <c r="AM480" s="98" t="s">
        <v>559</v>
      </c>
      <c r="AN480" s="99"/>
      <c r="AO480" s="99"/>
      <c r="AP480" s="100"/>
      <c r="AQ480" s="98" t="s">
        <v>559</v>
      </c>
      <c r="AR480" s="99"/>
      <c r="AS480" s="99"/>
      <c r="AT480" s="100"/>
      <c r="AU480" s="99" t="s">
        <v>559</v>
      </c>
      <c r="AV480" s="99"/>
      <c r="AW480" s="99"/>
      <c r="AX480" s="209"/>
    </row>
    <row r="481" spans="1:50" ht="23.85" customHeight="1" x14ac:dyDescent="0.15">
      <c r="A481" s="978"/>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78"/>
      <c r="B482" s="239"/>
      <c r="C482" s="238"/>
      <c r="D482" s="239"/>
      <c r="E482" s="147" t="s">
        <v>501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78"/>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78"/>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78"/>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78"/>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78"/>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78"/>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78"/>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78"/>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78"/>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78"/>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78"/>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78"/>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78"/>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78"/>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78"/>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78"/>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78"/>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78"/>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78"/>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78"/>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78"/>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78"/>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78"/>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78"/>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78"/>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78"/>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78"/>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78"/>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78"/>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78"/>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78"/>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78"/>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78"/>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78"/>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78"/>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78"/>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78"/>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78"/>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78"/>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78"/>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78"/>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78"/>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78"/>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78"/>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78"/>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78"/>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78"/>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78"/>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78"/>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78"/>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78"/>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78"/>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78"/>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78"/>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78"/>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78"/>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78"/>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78"/>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78"/>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78"/>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78"/>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78"/>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78"/>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78"/>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78"/>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78"/>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78"/>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78"/>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78"/>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78"/>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78"/>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78"/>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78"/>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78"/>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78"/>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78"/>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78"/>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78"/>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78"/>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78"/>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78"/>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78"/>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78"/>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78"/>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78"/>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78"/>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78"/>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78"/>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78"/>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78"/>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78"/>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78"/>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78"/>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78"/>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78"/>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78"/>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78"/>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78"/>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78"/>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78"/>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78"/>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78"/>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78"/>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78"/>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78"/>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78"/>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78"/>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78"/>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78"/>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78"/>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78"/>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78"/>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78"/>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78"/>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78"/>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78"/>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78"/>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78"/>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78"/>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78"/>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78"/>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78"/>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78"/>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78"/>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78"/>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78"/>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78"/>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78"/>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78"/>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78"/>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78"/>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78"/>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78"/>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78"/>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78"/>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78"/>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78"/>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78"/>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78"/>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78"/>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78"/>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78"/>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78"/>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78"/>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78"/>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78"/>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78"/>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78"/>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78"/>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78"/>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78"/>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78"/>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78"/>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78"/>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78"/>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78"/>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78"/>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78"/>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78"/>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78"/>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78"/>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78"/>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78"/>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78"/>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78"/>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78"/>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78"/>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78"/>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78"/>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78"/>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78"/>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78"/>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78"/>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78"/>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78"/>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78"/>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78"/>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78"/>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78"/>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78"/>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78"/>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78"/>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78"/>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78"/>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78"/>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78"/>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78"/>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78"/>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78"/>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78"/>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78"/>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78"/>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78"/>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78"/>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78"/>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78"/>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78"/>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78"/>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78"/>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78"/>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78"/>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78"/>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78"/>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78"/>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78"/>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78"/>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78"/>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78"/>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78"/>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78"/>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78"/>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78"/>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78"/>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78"/>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78"/>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78"/>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7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67"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8"/>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2"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9" t="s">
        <v>482</v>
      </c>
      <c r="AE702" s="880"/>
      <c r="AF702" s="880"/>
      <c r="AG702" s="869" t="s">
        <v>507</v>
      </c>
      <c r="AH702" s="870"/>
      <c r="AI702" s="870"/>
      <c r="AJ702" s="870"/>
      <c r="AK702" s="870"/>
      <c r="AL702" s="870"/>
      <c r="AM702" s="870"/>
      <c r="AN702" s="870"/>
      <c r="AO702" s="870"/>
      <c r="AP702" s="870"/>
      <c r="AQ702" s="870"/>
      <c r="AR702" s="870"/>
      <c r="AS702" s="870"/>
      <c r="AT702" s="870"/>
      <c r="AU702" s="870"/>
      <c r="AV702" s="870"/>
      <c r="AW702" s="870"/>
      <c r="AX702" s="871"/>
    </row>
    <row r="703" spans="1:50" ht="41.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482</v>
      </c>
      <c r="AE703" s="142"/>
      <c r="AF703" s="142"/>
      <c r="AG703" s="651" t="s">
        <v>508</v>
      </c>
      <c r="AH703" s="652"/>
      <c r="AI703" s="652"/>
      <c r="AJ703" s="652"/>
      <c r="AK703" s="652"/>
      <c r="AL703" s="652"/>
      <c r="AM703" s="652"/>
      <c r="AN703" s="652"/>
      <c r="AO703" s="652"/>
      <c r="AP703" s="652"/>
      <c r="AQ703" s="652"/>
      <c r="AR703" s="652"/>
      <c r="AS703" s="652"/>
      <c r="AT703" s="652"/>
      <c r="AU703" s="652"/>
      <c r="AV703" s="652"/>
      <c r="AW703" s="652"/>
      <c r="AX703" s="653"/>
    </row>
    <row r="704" spans="1:50" ht="47.25"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5" t="s">
        <v>509</v>
      </c>
      <c r="AH704" s="220"/>
      <c r="AI704" s="220"/>
      <c r="AJ704" s="220"/>
      <c r="AK704" s="220"/>
      <c r="AL704" s="220"/>
      <c r="AM704" s="220"/>
      <c r="AN704" s="220"/>
      <c r="AO704" s="220"/>
      <c r="AP704" s="220"/>
      <c r="AQ704" s="220"/>
      <c r="AR704" s="220"/>
      <c r="AS704" s="220"/>
      <c r="AT704" s="220"/>
      <c r="AU704" s="220"/>
      <c r="AV704" s="220"/>
      <c r="AW704" s="220"/>
      <c r="AX704" s="416"/>
    </row>
    <row r="705" spans="1:50" ht="46.5" customHeight="1" x14ac:dyDescent="0.15">
      <c r="A705" s="608" t="s">
        <v>38</v>
      </c>
      <c r="B705" s="753"/>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482</v>
      </c>
      <c r="AE705" s="720"/>
      <c r="AF705" s="720"/>
      <c r="AG705" s="147" t="s">
        <v>510</v>
      </c>
      <c r="AH705" s="148"/>
      <c r="AI705" s="148"/>
      <c r="AJ705" s="148"/>
      <c r="AK705" s="148"/>
      <c r="AL705" s="148"/>
      <c r="AM705" s="148"/>
      <c r="AN705" s="148"/>
      <c r="AO705" s="148"/>
      <c r="AP705" s="148"/>
      <c r="AQ705" s="148"/>
      <c r="AR705" s="148"/>
      <c r="AS705" s="148"/>
      <c r="AT705" s="148"/>
      <c r="AU705" s="148"/>
      <c r="AV705" s="148"/>
      <c r="AW705" s="148"/>
      <c r="AX705" s="149"/>
    </row>
    <row r="706" spans="1:50" ht="46.5" customHeight="1" x14ac:dyDescent="0.15">
      <c r="A706" s="642"/>
      <c r="B706" s="754"/>
      <c r="C706" s="601"/>
      <c r="D706" s="602"/>
      <c r="E706" s="670" t="s">
        <v>424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t="s">
        <v>511</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87" customHeight="1" x14ac:dyDescent="0.15">
      <c r="A707" s="642"/>
      <c r="B707" s="754"/>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512</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513</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482</v>
      </c>
      <c r="AE709" s="142"/>
      <c r="AF709" s="142"/>
      <c r="AG709" s="651" t="s">
        <v>514</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513</v>
      </c>
      <c r="AE710" s="142"/>
      <c r="AF710" s="142"/>
      <c r="AG710" s="651"/>
      <c r="AH710" s="652"/>
      <c r="AI710" s="652"/>
      <c r="AJ710" s="652"/>
      <c r="AK710" s="652"/>
      <c r="AL710" s="652"/>
      <c r="AM710" s="652"/>
      <c r="AN710" s="652"/>
      <c r="AO710" s="652"/>
      <c r="AP710" s="652"/>
      <c r="AQ710" s="652"/>
      <c r="AR710" s="652"/>
      <c r="AS710" s="652"/>
      <c r="AT710" s="652"/>
      <c r="AU710" s="652"/>
      <c r="AV710" s="652"/>
      <c r="AW710" s="652"/>
      <c r="AX710" s="653"/>
    </row>
    <row r="711" spans="1:50" ht="30.7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482</v>
      </c>
      <c r="AE711" s="142"/>
      <c r="AF711" s="142"/>
      <c r="AG711" s="651" t="s">
        <v>515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513</v>
      </c>
      <c r="AE713" s="142"/>
      <c r="AF713" s="143"/>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8" t="s">
        <v>482</v>
      </c>
      <c r="AE714" s="579"/>
      <c r="AF714" s="580"/>
      <c r="AG714" s="676" t="s">
        <v>516</v>
      </c>
      <c r="AH714" s="677"/>
      <c r="AI714" s="677"/>
      <c r="AJ714" s="677"/>
      <c r="AK714" s="677"/>
      <c r="AL714" s="677"/>
      <c r="AM714" s="677"/>
      <c r="AN714" s="677"/>
      <c r="AO714" s="677"/>
      <c r="AP714" s="677"/>
      <c r="AQ714" s="677"/>
      <c r="AR714" s="677"/>
      <c r="AS714" s="677"/>
      <c r="AT714" s="677"/>
      <c r="AU714" s="677"/>
      <c r="AV714" s="677"/>
      <c r="AW714" s="677"/>
      <c r="AX714" s="678"/>
    </row>
    <row r="715" spans="1:50" ht="34.5" customHeight="1" x14ac:dyDescent="0.15">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482</v>
      </c>
      <c r="AE715" s="655"/>
      <c r="AF715" s="761"/>
      <c r="AG715" s="513" t="s">
        <v>517</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5" t="s">
        <v>482</v>
      </c>
      <c r="AE716" s="746"/>
      <c r="AF716" s="746"/>
      <c r="AG716" s="651" t="s">
        <v>518</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482</v>
      </c>
      <c r="AE717" s="142"/>
      <c r="AF717" s="142"/>
      <c r="AG717" s="651" t="s">
        <v>519</v>
      </c>
      <c r="AH717" s="652"/>
      <c r="AI717" s="652"/>
      <c r="AJ717" s="652"/>
      <c r="AK717" s="652"/>
      <c r="AL717" s="652"/>
      <c r="AM717" s="652"/>
      <c r="AN717" s="652"/>
      <c r="AO717" s="652"/>
      <c r="AP717" s="652"/>
      <c r="AQ717" s="652"/>
      <c r="AR717" s="652"/>
      <c r="AS717" s="652"/>
      <c r="AT717" s="652"/>
      <c r="AU717" s="652"/>
      <c r="AV717" s="652"/>
      <c r="AW717" s="652"/>
      <c r="AX717" s="653"/>
    </row>
    <row r="718" spans="1:50" ht="34.5"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482</v>
      </c>
      <c r="AE718" s="142"/>
      <c r="AF718" s="142"/>
      <c r="AG718" s="150" t="s">
        <v>520</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3"/>
      <c r="AD719" s="654" t="s">
        <v>513</v>
      </c>
      <c r="AE719" s="655"/>
      <c r="AF719" s="655"/>
      <c r="AG719" s="147" t="s">
        <v>552</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19" t="s">
        <v>384</v>
      </c>
      <c r="D720" s="917"/>
      <c r="E720" s="917"/>
      <c r="F720" s="920"/>
      <c r="G720" s="916" t="s">
        <v>385</v>
      </c>
      <c r="H720" s="917"/>
      <c r="I720" s="917"/>
      <c r="J720" s="917"/>
      <c r="K720" s="917"/>
      <c r="L720" s="917"/>
      <c r="M720" s="917"/>
      <c r="N720" s="916" t="s">
        <v>388</v>
      </c>
      <c r="O720" s="917"/>
      <c r="P720" s="917"/>
      <c r="Q720" s="917"/>
      <c r="R720" s="917"/>
      <c r="S720" s="917"/>
      <c r="T720" s="917"/>
      <c r="U720" s="917"/>
      <c r="V720" s="917"/>
      <c r="W720" s="917"/>
      <c r="X720" s="917"/>
      <c r="Y720" s="917"/>
      <c r="Z720" s="917"/>
      <c r="AA720" s="917"/>
      <c r="AB720" s="917"/>
      <c r="AC720" s="917"/>
      <c r="AD720" s="917"/>
      <c r="AE720" s="917"/>
      <c r="AF720" s="918"/>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1"/>
      <c r="D721" s="902"/>
      <c r="E721" s="902"/>
      <c r="F721" s="903"/>
      <c r="G721" s="921"/>
      <c r="H721" s="922"/>
      <c r="I721" s="69" t="str">
        <f>IF(OR(G721="　", G721=""), "", "-")</f>
        <v/>
      </c>
      <c r="J721" s="900"/>
      <c r="K721" s="900"/>
      <c r="L721" s="69" t="str">
        <f>IF(M721="","","-")</f>
        <v/>
      </c>
      <c r="M721" s="70"/>
      <c r="N721" s="897"/>
      <c r="O721" s="898"/>
      <c r="P721" s="898"/>
      <c r="Q721" s="898"/>
      <c r="R721" s="898"/>
      <c r="S721" s="898"/>
      <c r="T721" s="898"/>
      <c r="U721" s="898"/>
      <c r="V721" s="898"/>
      <c r="W721" s="898"/>
      <c r="X721" s="898"/>
      <c r="Y721" s="898"/>
      <c r="Z721" s="898"/>
      <c r="AA721" s="898"/>
      <c r="AB721" s="898"/>
      <c r="AC721" s="898"/>
      <c r="AD721" s="898"/>
      <c r="AE721" s="898"/>
      <c r="AF721" s="899"/>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customHeight="1" x14ac:dyDescent="0.15">
      <c r="A722" s="637"/>
      <c r="B722" s="638"/>
      <c r="C722" s="901"/>
      <c r="D722" s="902"/>
      <c r="E722" s="902"/>
      <c r="F722" s="903"/>
      <c r="G722" s="921"/>
      <c r="H722" s="922"/>
      <c r="I722" s="69" t="str">
        <f t="shared" ref="I722:I725" si="4">IF(OR(G722="　", G722=""), "", "-")</f>
        <v/>
      </c>
      <c r="J722" s="900"/>
      <c r="K722" s="900"/>
      <c r="L722" s="69" t="str">
        <f t="shared" ref="L722:L725" si="5">IF(M722="","","-")</f>
        <v/>
      </c>
      <c r="M722" s="70"/>
      <c r="N722" s="897"/>
      <c r="O722" s="898"/>
      <c r="P722" s="898"/>
      <c r="Q722" s="898"/>
      <c r="R722" s="898"/>
      <c r="S722" s="898"/>
      <c r="T722" s="898"/>
      <c r="U722" s="898"/>
      <c r="V722" s="898"/>
      <c r="W722" s="898"/>
      <c r="X722" s="898"/>
      <c r="Y722" s="898"/>
      <c r="Z722" s="898"/>
      <c r="AA722" s="898"/>
      <c r="AB722" s="898"/>
      <c r="AC722" s="898"/>
      <c r="AD722" s="898"/>
      <c r="AE722" s="898"/>
      <c r="AF722" s="899"/>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customHeight="1" x14ac:dyDescent="0.15">
      <c r="A723" s="637"/>
      <c r="B723" s="638"/>
      <c r="C723" s="901"/>
      <c r="D723" s="902"/>
      <c r="E723" s="902"/>
      <c r="F723" s="903"/>
      <c r="G723" s="921"/>
      <c r="H723" s="922"/>
      <c r="I723" s="69" t="str">
        <f t="shared" si="4"/>
        <v/>
      </c>
      <c r="J723" s="900"/>
      <c r="K723" s="900"/>
      <c r="L723" s="69" t="str">
        <f t="shared" si="5"/>
        <v/>
      </c>
      <c r="M723" s="70"/>
      <c r="N723" s="897"/>
      <c r="O723" s="898"/>
      <c r="P723" s="898"/>
      <c r="Q723" s="898"/>
      <c r="R723" s="898"/>
      <c r="S723" s="898"/>
      <c r="T723" s="898"/>
      <c r="U723" s="898"/>
      <c r="V723" s="898"/>
      <c r="W723" s="898"/>
      <c r="X723" s="898"/>
      <c r="Y723" s="898"/>
      <c r="Z723" s="898"/>
      <c r="AA723" s="898"/>
      <c r="AB723" s="898"/>
      <c r="AC723" s="898"/>
      <c r="AD723" s="898"/>
      <c r="AE723" s="898"/>
      <c r="AF723" s="899"/>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customHeight="1" x14ac:dyDescent="0.15">
      <c r="A724" s="637"/>
      <c r="B724" s="638"/>
      <c r="C724" s="901"/>
      <c r="D724" s="902"/>
      <c r="E724" s="902"/>
      <c r="F724" s="903"/>
      <c r="G724" s="921"/>
      <c r="H724" s="922"/>
      <c r="I724" s="69" t="str">
        <f t="shared" si="4"/>
        <v/>
      </c>
      <c r="J724" s="900"/>
      <c r="K724" s="900"/>
      <c r="L724" s="69" t="str">
        <f t="shared" si="5"/>
        <v/>
      </c>
      <c r="M724" s="70"/>
      <c r="N724" s="897"/>
      <c r="O724" s="898"/>
      <c r="P724" s="898"/>
      <c r="Q724" s="898"/>
      <c r="R724" s="898"/>
      <c r="S724" s="898"/>
      <c r="T724" s="898"/>
      <c r="U724" s="898"/>
      <c r="V724" s="898"/>
      <c r="W724" s="898"/>
      <c r="X724" s="898"/>
      <c r="Y724" s="898"/>
      <c r="Z724" s="898"/>
      <c r="AA724" s="898"/>
      <c r="AB724" s="898"/>
      <c r="AC724" s="898"/>
      <c r="AD724" s="898"/>
      <c r="AE724" s="898"/>
      <c r="AF724" s="899"/>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customHeight="1" x14ac:dyDescent="0.15">
      <c r="A725" s="639"/>
      <c r="B725" s="640"/>
      <c r="C725" s="904"/>
      <c r="D725" s="905"/>
      <c r="E725" s="905"/>
      <c r="F725" s="906"/>
      <c r="G725" s="943"/>
      <c r="H725" s="944"/>
      <c r="I725" s="71" t="str">
        <f t="shared" si="4"/>
        <v/>
      </c>
      <c r="J725" s="945"/>
      <c r="K725" s="945"/>
      <c r="L725" s="71" t="str">
        <f t="shared" si="5"/>
        <v/>
      </c>
      <c r="M725" s="72"/>
      <c r="N725" s="936"/>
      <c r="O725" s="937"/>
      <c r="P725" s="937"/>
      <c r="Q725" s="937"/>
      <c r="R725" s="937"/>
      <c r="S725" s="937"/>
      <c r="T725" s="937"/>
      <c r="U725" s="937"/>
      <c r="V725" s="937"/>
      <c r="W725" s="937"/>
      <c r="X725" s="937"/>
      <c r="Y725" s="937"/>
      <c r="Z725" s="937"/>
      <c r="AA725" s="937"/>
      <c r="AB725" s="937"/>
      <c r="AC725" s="937"/>
      <c r="AD725" s="937"/>
      <c r="AE725" s="937"/>
      <c r="AF725" s="938"/>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8" t="s">
        <v>47</v>
      </c>
      <c r="B726" s="609"/>
      <c r="C726" s="430" t="s">
        <v>52</v>
      </c>
      <c r="D726" s="568"/>
      <c r="E726" s="568"/>
      <c r="F726" s="569"/>
      <c r="G726" s="781" t="s">
        <v>521</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10"/>
      <c r="B727" s="611"/>
      <c r="C727" s="682" t="s">
        <v>56</v>
      </c>
      <c r="D727" s="683"/>
      <c r="E727" s="683"/>
      <c r="F727" s="684"/>
      <c r="G727" s="779" t="s">
        <v>565</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t="s">
        <v>566</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255</v>
      </c>
      <c r="B731" s="606"/>
      <c r="C731" s="606"/>
      <c r="D731" s="606"/>
      <c r="E731" s="607"/>
      <c r="F731" s="667" t="s">
        <v>567</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t="s">
        <v>256</v>
      </c>
      <c r="B733" s="737"/>
      <c r="C733" s="737"/>
      <c r="D733" s="737"/>
      <c r="E733" s="738"/>
      <c r="F733" s="667" t="s">
        <v>568</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290.25" customHeight="1" thickBot="1" x14ac:dyDescent="0.2">
      <c r="A735" s="598" t="s">
        <v>522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10" t="s">
        <v>467</v>
      </c>
      <c r="B737" s="111"/>
      <c r="C737" s="111"/>
      <c r="D737" s="112"/>
      <c r="E737" s="109" t="s">
        <v>523</v>
      </c>
      <c r="F737" s="109"/>
      <c r="G737" s="109"/>
      <c r="H737" s="109"/>
      <c r="I737" s="109"/>
      <c r="J737" s="109"/>
      <c r="K737" s="109"/>
      <c r="L737" s="109"/>
      <c r="M737" s="109"/>
      <c r="N737" s="88" t="s">
        <v>460</v>
      </c>
      <c r="O737" s="88"/>
      <c r="P737" s="88"/>
      <c r="Q737" s="88"/>
      <c r="R737" s="109" t="s">
        <v>524</v>
      </c>
      <c r="S737" s="109"/>
      <c r="T737" s="109"/>
      <c r="U737" s="109"/>
      <c r="V737" s="109"/>
      <c r="W737" s="109"/>
      <c r="X737" s="109"/>
      <c r="Y737" s="109"/>
      <c r="Z737" s="109"/>
      <c r="AA737" s="88" t="s">
        <v>459</v>
      </c>
      <c r="AB737" s="88"/>
      <c r="AC737" s="88"/>
      <c r="AD737" s="88"/>
      <c r="AE737" s="109" t="s">
        <v>523</v>
      </c>
      <c r="AF737" s="109"/>
      <c r="AG737" s="109"/>
      <c r="AH737" s="109"/>
      <c r="AI737" s="109"/>
      <c r="AJ737" s="109"/>
      <c r="AK737" s="109"/>
      <c r="AL737" s="109"/>
      <c r="AM737" s="109"/>
      <c r="AN737" s="88" t="s">
        <v>458</v>
      </c>
      <c r="AO737" s="88"/>
      <c r="AP737" s="88"/>
      <c r="AQ737" s="88"/>
      <c r="AR737" s="89" t="s">
        <v>525</v>
      </c>
      <c r="AS737" s="90"/>
      <c r="AT737" s="90"/>
      <c r="AU737" s="90"/>
      <c r="AV737" s="90"/>
      <c r="AW737" s="90"/>
      <c r="AX737" s="91"/>
      <c r="AY737" s="75"/>
      <c r="AZ737" s="75"/>
    </row>
    <row r="738" spans="1:52" ht="24.75" customHeight="1" x14ac:dyDescent="0.15">
      <c r="A738" s="110" t="s">
        <v>457</v>
      </c>
      <c r="B738" s="111"/>
      <c r="C738" s="111"/>
      <c r="D738" s="112"/>
      <c r="E738" s="109" t="s">
        <v>526</v>
      </c>
      <c r="F738" s="109"/>
      <c r="G738" s="109"/>
      <c r="H738" s="109"/>
      <c r="I738" s="109"/>
      <c r="J738" s="109"/>
      <c r="K738" s="109"/>
      <c r="L738" s="109"/>
      <c r="M738" s="109"/>
      <c r="N738" s="88" t="s">
        <v>456</v>
      </c>
      <c r="O738" s="88"/>
      <c r="P738" s="88"/>
      <c r="Q738" s="88"/>
      <c r="R738" s="109" t="s">
        <v>527</v>
      </c>
      <c r="S738" s="109"/>
      <c r="T738" s="109"/>
      <c r="U738" s="109"/>
      <c r="V738" s="109"/>
      <c r="W738" s="109"/>
      <c r="X738" s="109"/>
      <c r="Y738" s="109"/>
      <c r="Z738" s="109"/>
      <c r="AA738" s="88" t="s">
        <v>455</v>
      </c>
      <c r="AB738" s="88"/>
      <c r="AC738" s="88"/>
      <c r="AD738" s="88"/>
      <c r="AE738" s="109" t="s">
        <v>528</v>
      </c>
      <c r="AF738" s="109"/>
      <c r="AG738" s="109"/>
      <c r="AH738" s="109"/>
      <c r="AI738" s="109"/>
      <c r="AJ738" s="109"/>
      <c r="AK738" s="109"/>
      <c r="AL738" s="109"/>
      <c r="AM738" s="109"/>
      <c r="AN738" s="88" t="s">
        <v>451</v>
      </c>
      <c r="AO738" s="88"/>
      <c r="AP738" s="88"/>
      <c r="AQ738" s="88"/>
      <c r="AR738" s="89" t="s">
        <v>529</v>
      </c>
      <c r="AS738" s="90"/>
      <c r="AT738" s="90"/>
      <c r="AU738" s="90"/>
      <c r="AV738" s="90"/>
      <c r="AW738" s="90"/>
      <c r="AX738" s="91"/>
    </row>
    <row r="739" spans="1:52" ht="24.75" customHeight="1" thickBot="1" x14ac:dyDescent="0.2">
      <c r="A739" s="113" t="s">
        <v>447</v>
      </c>
      <c r="B739" s="114"/>
      <c r="C739" s="114"/>
      <c r="D739" s="115"/>
      <c r="E739" s="116" t="s">
        <v>479</v>
      </c>
      <c r="F739" s="104"/>
      <c r="G739" s="104"/>
      <c r="H739" s="79" t="str">
        <f>IF(E739="", "", "(")</f>
        <v>(</v>
      </c>
      <c r="I739" s="104"/>
      <c r="J739" s="104"/>
      <c r="K739" s="79" t="str">
        <f>IF(OR(I739="　", I739=""), "", "-")</f>
        <v/>
      </c>
      <c r="L739" s="105">
        <v>175</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87"/>
      <c r="X752" s="87"/>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429</v>
      </c>
      <c r="B779" s="748"/>
      <c r="C779" s="748"/>
      <c r="D779" s="748"/>
      <c r="E779" s="748"/>
      <c r="F779" s="749"/>
      <c r="G779" s="426" t="s">
        <v>531</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532</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50"/>
      <c r="C781" s="750"/>
      <c r="D781" s="750"/>
      <c r="E781" s="750"/>
      <c r="F781" s="751"/>
      <c r="G781" s="436" t="s">
        <v>533</v>
      </c>
      <c r="H781" s="437"/>
      <c r="I781" s="437"/>
      <c r="J781" s="437"/>
      <c r="K781" s="438"/>
      <c r="L781" s="439" t="s">
        <v>534</v>
      </c>
      <c r="M781" s="440"/>
      <c r="N781" s="440"/>
      <c r="O781" s="440"/>
      <c r="P781" s="440"/>
      <c r="Q781" s="440"/>
      <c r="R781" s="440"/>
      <c r="S781" s="440"/>
      <c r="T781" s="440"/>
      <c r="U781" s="440"/>
      <c r="V781" s="440"/>
      <c r="W781" s="440"/>
      <c r="X781" s="441"/>
      <c r="Y781" s="442">
        <v>74</v>
      </c>
      <c r="Z781" s="443"/>
      <c r="AA781" s="443"/>
      <c r="AB781" s="544"/>
      <c r="AC781" s="436" t="s">
        <v>540</v>
      </c>
      <c r="AD781" s="437"/>
      <c r="AE781" s="437"/>
      <c r="AF781" s="437"/>
      <c r="AG781" s="438"/>
      <c r="AH781" s="439" t="s">
        <v>541</v>
      </c>
      <c r="AI781" s="440"/>
      <c r="AJ781" s="440"/>
      <c r="AK781" s="440"/>
      <c r="AL781" s="440"/>
      <c r="AM781" s="440"/>
      <c r="AN781" s="440"/>
      <c r="AO781" s="440"/>
      <c r="AP781" s="440"/>
      <c r="AQ781" s="440"/>
      <c r="AR781" s="440"/>
      <c r="AS781" s="440"/>
      <c r="AT781" s="441"/>
      <c r="AU781" s="442">
        <v>74</v>
      </c>
      <c r="AV781" s="443"/>
      <c r="AW781" s="443"/>
      <c r="AX781" s="444"/>
    </row>
    <row r="782" spans="1:50" ht="24.75" customHeight="1" x14ac:dyDescent="0.15">
      <c r="A782" s="543"/>
      <c r="B782" s="750"/>
      <c r="C782" s="750"/>
      <c r="D782" s="750"/>
      <c r="E782" s="750"/>
      <c r="F782" s="751"/>
      <c r="G782" s="335" t="s">
        <v>535</v>
      </c>
      <c r="H782" s="336"/>
      <c r="I782" s="336"/>
      <c r="J782" s="336"/>
      <c r="K782" s="337"/>
      <c r="L782" s="388" t="s">
        <v>536</v>
      </c>
      <c r="M782" s="389"/>
      <c r="N782" s="389"/>
      <c r="O782" s="389"/>
      <c r="P782" s="389"/>
      <c r="Q782" s="389"/>
      <c r="R782" s="389"/>
      <c r="S782" s="389"/>
      <c r="T782" s="389"/>
      <c r="U782" s="389"/>
      <c r="V782" s="389"/>
      <c r="W782" s="389"/>
      <c r="X782" s="390"/>
      <c r="Y782" s="385">
        <v>7</v>
      </c>
      <c r="Z782" s="386"/>
      <c r="AA782" s="386"/>
      <c r="AB782" s="392"/>
      <c r="AC782" s="335" t="s">
        <v>537</v>
      </c>
      <c r="AD782" s="336"/>
      <c r="AE782" s="336"/>
      <c r="AF782" s="336"/>
      <c r="AG782" s="337"/>
      <c r="AH782" s="388"/>
      <c r="AI782" s="389"/>
      <c r="AJ782" s="389"/>
      <c r="AK782" s="389"/>
      <c r="AL782" s="389"/>
      <c r="AM782" s="389"/>
      <c r="AN782" s="389"/>
      <c r="AO782" s="389"/>
      <c r="AP782" s="389"/>
      <c r="AQ782" s="389"/>
      <c r="AR782" s="389"/>
      <c r="AS782" s="389"/>
      <c r="AT782" s="390"/>
      <c r="AU782" s="385">
        <v>6</v>
      </c>
      <c r="AV782" s="386"/>
      <c r="AW782" s="386"/>
      <c r="AX782" s="387"/>
    </row>
    <row r="783" spans="1:50" ht="24.75" customHeight="1" x14ac:dyDescent="0.15">
      <c r="A783" s="543"/>
      <c r="B783" s="750"/>
      <c r="C783" s="750"/>
      <c r="D783" s="750"/>
      <c r="E783" s="750"/>
      <c r="F783" s="751"/>
      <c r="G783" s="335" t="s">
        <v>537</v>
      </c>
      <c r="H783" s="336"/>
      <c r="I783" s="336"/>
      <c r="J783" s="336"/>
      <c r="K783" s="337"/>
      <c r="L783" s="388"/>
      <c r="M783" s="389"/>
      <c r="N783" s="389"/>
      <c r="O783" s="389"/>
      <c r="P783" s="389"/>
      <c r="Q783" s="389"/>
      <c r="R783" s="389"/>
      <c r="S783" s="389"/>
      <c r="T783" s="389"/>
      <c r="U783" s="389"/>
      <c r="V783" s="389"/>
      <c r="W783" s="389"/>
      <c r="X783" s="390"/>
      <c r="Y783" s="385">
        <v>7</v>
      </c>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3"/>
      <c r="B784" s="750"/>
      <c r="C784" s="750"/>
      <c r="D784" s="750"/>
      <c r="E784" s="750"/>
      <c r="F784" s="751"/>
      <c r="G784" s="335" t="s">
        <v>538</v>
      </c>
      <c r="H784" s="336"/>
      <c r="I784" s="336"/>
      <c r="J784" s="336"/>
      <c r="K784" s="337"/>
      <c r="L784" s="388" t="s">
        <v>539</v>
      </c>
      <c r="M784" s="389"/>
      <c r="N784" s="389"/>
      <c r="O784" s="389"/>
      <c r="P784" s="389"/>
      <c r="Q784" s="389"/>
      <c r="R784" s="389"/>
      <c r="S784" s="389"/>
      <c r="T784" s="389"/>
      <c r="U784" s="389"/>
      <c r="V784" s="389"/>
      <c r="W784" s="389"/>
      <c r="X784" s="390"/>
      <c r="Y784" s="385">
        <v>6</v>
      </c>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3"/>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3"/>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3"/>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3"/>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3"/>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3"/>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94</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80</v>
      </c>
      <c r="AV791" s="402"/>
      <c r="AW791" s="402"/>
      <c r="AX791" s="404"/>
    </row>
    <row r="792" spans="1:50" ht="24.75" hidden="1" customHeight="1" x14ac:dyDescent="0.15">
      <c r="A792" s="543"/>
      <c r="B792" s="750"/>
      <c r="C792" s="750"/>
      <c r="D792" s="750"/>
      <c r="E792" s="750"/>
      <c r="F792" s="751"/>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50"/>
      <c r="C805" s="750"/>
      <c r="D805" s="750"/>
      <c r="E805" s="750"/>
      <c r="F805" s="751"/>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39" t="s">
        <v>389</v>
      </c>
      <c r="AM831" s="940"/>
      <c r="AN831" s="94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8"/>
      <c r="L836" s="88"/>
      <c r="M836" s="88"/>
      <c r="N836" s="88"/>
      <c r="O836" s="88"/>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44.25" customHeight="1" x14ac:dyDescent="0.15">
      <c r="A837" s="391">
        <v>1</v>
      </c>
      <c r="B837" s="391">
        <v>1</v>
      </c>
      <c r="C837" s="411" t="s">
        <v>542</v>
      </c>
      <c r="D837" s="405"/>
      <c r="E837" s="405"/>
      <c r="F837" s="405"/>
      <c r="G837" s="405"/>
      <c r="H837" s="405"/>
      <c r="I837" s="405"/>
      <c r="J837" s="406">
        <v>8010005018905</v>
      </c>
      <c r="K837" s="407"/>
      <c r="L837" s="407"/>
      <c r="M837" s="407"/>
      <c r="N837" s="407"/>
      <c r="O837" s="407"/>
      <c r="P837" s="412" t="s">
        <v>543</v>
      </c>
      <c r="Q837" s="304"/>
      <c r="R837" s="304"/>
      <c r="S837" s="304"/>
      <c r="T837" s="304"/>
      <c r="U837" s="304"/>
      <c r="V837" s="304"/>
      <c r="W837" s="304"/>
      <c r="X837" s="304"/>
      <c r="Y837" s="305">
        <v>94</v>
      </c>
      <c r="Z837" s="306"/>
      <c r="AA837" s="306"/>
      <c r="AB837" s="307"/>
      <c r="AC837" s="315" t="s">
        <v>422</v>
      </c>
      <c r="AD837" s="410"/>
      <c r="AE837" s="410"/>
      <c r="AF837" s="410"/>
      <c r="AG837" s="410"/>
      <c r="AH837" s="408" t="s">
        <v>544</v>
      </c>
      <c r="AI837" s="409"/>
      <c r="AJ837" s="409"/>
      <c r="AK837" s="409"/>
      <c r="AL837" s="312" t="s">
        <v>545</v>
      </c>
      <c r="AM837" s="313"/>
      <c r="AN837" s="313"/>
      <c r="AO837" s="314"/>
      <c r="AP837" s="308" t="s">
        <v>544</v>
      </c>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8"/>
      <c r="L869" s="88"/>
      <c r="M869" s="88"/>
      <c r="N869" s="88"/>
      <c r="O869" s="88"/>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7.5" customHeight="1" x14ac:dyDescent="0.15">
      <c r="A870" s="391">
        <v>1</v>
      </c>
      <c r="B870" s="391">
        <v>1</v>
      </c>
      <c r="C870" s="411" t="s">
        <v>546</v>
      </c>
      <c r="D870" s="405"/>
      <c r="E870" s="405"/>
      <c r="F870" s="405"/>
      <c r="G870" s="405"/>
      <c r="H870" s="405"/>
      <c r="I870" s="405"/>
      <c r="J870" s="406">
        <v>1010001128061</v>
      </c>
      <c r="K870" s="407"/>
      <c r="L870" s="407"/>
      <c r="M870" s="407"/>
      <c r="N870" s="407"/>
      <c r="O870" s="407"/>
      <c r="P870" s="412" t="s">
        <v>547</v>
      </c>
      <c r="Q870" s="304"/>
      <c r="R870" s="304"/>
      <c r="S870" s="304"/>
      <c r="T870" s="304"/>
      <c r="U870" s="304"/>
      <c r="V870" s="304"/>
      <c r="W870" s="304"/>
      <c r="X870" s="304"/>
      <c r="Y870" s="305">
        <v>80</v>
      </c>
      <c r="Z870" s="306"/>
      <c r="AA870" s="306"/>
      <c r="AB870" s="307"/>
      <c r="AC870" s="315" t="s">
        <v>422</v>
      </c>
      <c r="AD870" s="410"/>
      <c r="AE870" s="410"/>
      <c r="AF870" s="410"/>
      <c r="AG870" s="410"/>
      <c r="AH870" s="408" t="s">
        <v>548</v>
      </c>
      <c r="AI870" s="409"/>
      <c r="AJ870" s="409"/>
      <c r="AK870" s="409"/>
      <c r="AL870" s="312" t="s">
        <v>544</v>
      </c>
      <c r="AM870" s="313"/>
      <c r="AN870" s="313"/>
      <c r="AO870" s="314"/>
      <c r="AP870" s="308" t="s">
        <v>548</v>
      </c>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8"/>
      <c r="L902" s="88"/>
      <c r="M902" s="88"/>
      <c r="N902" s="88"/>
      <c r="O902" s="88"/>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8"/>
      <c r="L935" s="88"/>
      <c r="M935" s="88"/>
      <c r="N935" s="88"/>
      <c r="O935" s="88"/>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8"/>
      <c r="L968" s="88"/>
      <c r="M968" s="88"/>
      <c r="N968" s="88"/>
      <c r="O968" s="88"/>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8"/>
      <c r="L1001" s="88"/>
      <c r="M1001" s="88"/>
      <c r="N1001" s="88"/>
      <c r="O1001" s="88"/>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8"/>
      <c r="L1034" s="88"/>
      <c r="M1034" s="88"/>
      <c r="N1034" s="88"/>
      <c r="O1034" s="88"/>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8"/>
      <c r="L1067" s="88"/>
      <c r="M1067" s="88"/>
      <c r="N1067" s="88"/>
      <c r="O1067" s="88"/>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2" t="s">
        <v>373</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1" t="s">
        <v>389</v>
      </c>
      <c r="AM1098" s="942"/>
      <c r="AN1098" s="94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4" t="s">
        <v>337</v>
      </c>
      <c r="D1101" s="875"/>
      <c r="E1101" s="264" t="s">
        <v>336</v>
      </c>
      <c r="F1101" s="875"/>
      <c r="G1101" s="875"/>
      <c r="H1101" s="875"/>
      <c r="I1101" s="875"/>
      <c r="J1101" s="264" t="s">
        <v>343</v>
      </c>
      <c r="K1101" s="264"/>
      <c r="L1101" s="264"/>
      <c r="M1101" s="264"/>
      <c r="N1101" s="264"/>
      <c r="O1101" s="264"/>
      <c r="P1101" s="331" t="s">
        <v>27</v>
      </c>
      <c r="Q1101" s="331"/>
      <c r="R1101" s="331"/>
      <c r="S1101" s="331"/>
      <c r="T1101" s="331"/>
      <c r="U1101" s="331"/>
      <c r="V1101" s="331"/>
      <c r="W1101" s="331"/>
      <c r="X1101" s="331"/>
      <c r="Y1101" s="264" t="s">
        <v>345</v>
      </c>
      <c r="Z1101" s="875"/>
      <c r="AA1101" s="875"/>
      <c r="AB1101" s="875"/>
      <c r="AC1101" s="264" t="s">
        <v>319</v>
      </c>
      <c r="AD1101" s="264"/>
      <c r="AE1101" s="264"/>
      <c r="AF1101" s="264"/>
      <c r="AG1101" s="264"/>
      <c r="AH1101" s="331" t="s">
        <v>332</v>
      </c>
      <c r="AI1101" s="332"/>
      <c r="AJ1101" s="332"/>
      <c r="AK1101" s="332"/>
      <c r="AL1101" s="332" t="s">
        <v>21</v>
      </c>
      <c r="AM1101" s="332"/>
      <c r="AN1101" s="332"/>
      <c r="AO1101" s="878"/>
      <c r="AP1101" s="414" t="s">
        <v>374</v>
      </c>
      <c r="AQ1101" s="414"/>
      <c r="AR1101" s="414"/>
      <c r="AS1101" s="414"/>
      <c r="AT1101" s="414"/>
      <c r="AU1101" s="414"/>
      <c r="AV1101" s="414"/>
      <c r="AW1101" s="414"/>
      <c r="AX1101" s="414"/>
    </row>
    <row r="1102" spans="1:50" ht="30" hidden="1" customHeight="1" x14ac:dyDescent="0.15">
      <c r="A1102" s="391">
        <v>1</v>
      </c>
      <c r="B1102" s="391">
        <v>1</v>
      </c>
      <c r="C1102" s="877"/>
      <c r="D1102" s="877"/>
      <c r="E1102" s="876"/>
      <c r="F1102" s="876"/>
      <c r="G1102" s="876"/>
      <c r="H1102" s="876"/>
      <c r="I1102" s="876"/>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77"/>
      <c r="D1103" s="877"/>
      <c r="E1103" s="876"/>
      <c r="F1103" s="876"/>
      <c r="G1103" s="876"/>
      <c r="H1103" s="876"/>
      <c r="I1103" s="876"/>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77"/>
      <c r="D1104" s="877"/>
      <c r="E1104" s="876"/>
      <c r="F1104" s="876"/>
      <c r="G1104" s="876"/>
      <c r="H1104" s="876"/>
      <c r="I1104" s="876"/>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77"/>
      <c r="D1105" s="877"/>
      <c r="E1105" s="876"/>
      <c r="F1105" s="876"/>
      <c r="G1105" s="876"/>
      <c r="H1105" s="876"/>
      <c r="I1105" s="876"/>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77"/>
      <c r="D1106" s="877"/>
      <c r="E1106" s="876"/>
      <c r="F1106" s="876"/>
      <c r="G1106" s="876"/>
      <c r="H1106" s="876"/>
      <c r="I1106" s="876"/>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77"/>
      <c r="D1107" s="877"/>
      <c r="E1107" s="876"/>
      <c r="F1107" s="876"/>
      <c r="G1107" s="876"/>
      <c r="H1107" s="876"/>
      <c r="I1107" s="876"/>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77"/>
      <c r="D1108" s="877"/>
      <c r="E1108" s="876"/>
      <c r="F1108" s="876"/>
      <c r="G1108" s="876"/>
      <c r="H1108" s="876"/>
      <c r="I1108" s="876"/>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77"/>
      <c r="D1109" s="877"/>
      <c r="E1109" s="876"/>
      <c r="F1109" s="876"/>
      <c r="G1109" s="876"/>
      <c r="H1109" s="876"/>
      <c r="I1109" s="876"/>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77"/>
      <c r="D1110" s="877"/>
      <c r="E1110" s="876"/>
      <c r="F1110" s="876"/>
      <c r="G1110" s="876"/>
      <c r="H1110" s="876"/>
      <c r="I1110" s="876"/>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77"/>
      <c r="D1111" s="877"/>
      <c r="E1111" s="876"/>
      <c r="F1111" s="876"/>
      <c r="G1111" s="876"/>
      <c r="H1111" s="876"/>
      <c r="I1111" s="876"/>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77"/>
      <c r="D1112" s="877"/>
      <c r="E1112" s="876"/>
      <c r="F1112" s="876"/>
      <c r="G1112" s="876"/>
      <c r="H1112" s="876"/>
      <c r="I1112" s="876"/>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77"/>
      <c r="D1113" s="877"/>
      <c r="E1113" s="876"/>
      <c r="F1113" s="876"/>
      <c r="G1113" s="876"/>
      <c r="H1113" s="876"/>
      <c r="I1113" s="876"/>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77"/>
      <c r="D1114" s="877"/>
      <c r="E1114" s="876"/>
      <c r="F1114" s="876"/>
      <c r="G1114" s="876"/>
      <c r="H1114" s="876"/>
      <c r="I1114" s="876"/>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77"/>
      <c r="D1115" s="877"/>
      <c r="E1115" s="876"/>
      <c r="F1115" s="876"/>
      <c r="G1115" s="876"/>
      <c r="H1115" s="876"/>
      <c r="I1115" s="876"/>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77"/>
      <c r="D1116" s="877"/>
      <c r="E1116" s="876"/>
      <c r="F1116" s="876"/>
      <c r="G1116" s="876"/>
      <c r="H1116" s="876"/>
      <c r="I1116" s="876"/>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77"/>
      <c r="D1117" s="877"/>
      <c r="E1117" s="876"/>
      <c r="F1117" s="876"/>
      <c r="G1117" s="876"/>
      <c r="H1117" s="876"/>
      <c r="I1117" s="876"/>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77"/>
      <c r="D1118" s="877"/>
      <c r="E1118" s="876"/>
      <c r="F1118" s="876"/>
      <c r="G1118" s="876"/>
      <c r="H1118" s="876"/>
      <c r="I1118" s="876"/>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77"/>
      <c r="D1119" s="877"/>
      <c r="E1119" s="248"/>
      <c r="F1119" s="876"/>
      <c r="G1119" s="876"/>
      <c r="H1119" s="876"/>
      <c r="I1119" s="876"/>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77"/>
      <c r="D1120" s="877"/>
      <c r="E1120" s="876"/>
      <c r="F1120" s="876"/>
      <c r="G1120" s="876"/>
      <c r="H1120" s="876"/>
      <c r="I1120" s="876"/>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77"/>
      <c r="D1121" s="877"/>
      <c r="E1121" s="876"/>
      <c r="F1121" s="876"/>
      <c r="G1121" s="876"/>
      <c r="H1121" s="876"/>
      <c r="I1121" s="876"/>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77"/>
      <c r="D1122" s="877"/>
      <c r="E1122" s="876"/>
      <c r="F1122" s="876"/>
      <c r="G1122" s="876"/>
      <c r="H1122" s="876"/>
      <c r="I1122" s="876"/>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77"/>
      <c r="D1123" s="877"/>
      <c r="E1123" s="876"/>
      <c r="F1123" s="876"/>
      <c r="G1123" s="876"/>
      <c r="H1123" s="876"/>
      <c r="I1123" s="876"/>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77"/>
      <c r="D1124" s="877"/>
      <c r="E1124" s="876"/>
      <c r="F1124" s="876"/>
      <c r="G1124" s="876"/>
      <c r="H1124" s="876"/>
      <c r="I1124" s="876"/>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77"/>
      <c r="D1125" s="877"/>
      <c r="E1125" s="876"/>
      <c r="F1125" s="876"/>
      <c r="G1125" s="876"/>
      <c r="H1125" s="876"/>
      <c r="I1125" s="876"/>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77"/>
      <c r="D1126" s="877"/>
      <c r="E1126" s="876"/>
      <c r="F1126" s="876"/>
      <c r="G1126" s="876"/>
      <c r="H1126" s="876"/>
      <c r="I1126" s="876"/>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77"/>
      <c r="D1127" s="877"/>
      <c r="E1127" s="876"/>
      <c r="F1127" s="876"/>
      <c r="G1127" s="876"/>
      <c r="H1127" s="876"/>
      <c r="I1127" s="876"/>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77"/>
      <c r="D1128" s="877"/>
      <c r="E1128" s="876"/>
      <c r="F1128" s="876"/>
      <c r="G1128" s="876"/>
      <c r="H1128" s="876"/>
      <c r="I1128" s="876"/>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77"/>
      <c r="D1129" s="877"/>
      <c r="E1129" s="876"/>
      <c r="F1129" s="876"/>
      <c r="G1129" s="876"/>
      <c r="H1129" s="876"/>
      <c r="I1129" s="876"/>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77"/>
      <c r="D1130" s="877"/>
      <c r="E1130" s="876"/>
      <c r="F1130" s="876"/>
      <c r="G1130" s="876"/>
      <c r="H1130" s="876"/>
      <c r="I1130" s="876"/>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77"/>
      <c r="D1131" s="877"/>
      <c r="E1131" s="876"/>
      <c r="F1131" s="876"/>
      <c r="G1131" s="876"/>
      <c r="H1131" s="876"/>
      <c r="I1131" s="876"/>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4"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2019-06-24T01:44:45Z</cp:lastPrinted>
  <dcterms:created xsi:type="dcterms:W3CDTF">2012-03-13T00:50:25Z</dcterms:created>
  <dcterms:modified xsi:type="dcterms:W3CDTF">2019-08-22T11:12:04Z</dcterms:modified>
</cp:coreProperties>
</file>