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0490" windowHeight="753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Y78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<sst xmlns="http://schemas.openxmlformats.org/spreadsheetml/2006/main" count="2897" uniqueCount="660">
  <si>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</si>
  <si>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</si>
  <si>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</si>
  <si>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</si>
  <si>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</si>
  <si>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</si>
  <si>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</si>
  <si>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</si>
  <si>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</si>
  <si>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</si>
  <si>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</si>
  <si>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</si>
  <si>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</si>
  <si>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</si>
  <si>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</si>
  <si>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</si>
  <si>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</si>
  <si>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</si>
  <si>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</si>
  <si>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</si>
  <si>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</si>
  <si>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</si>
  <si>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</si>
  <si>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</si>
  <si>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</si>
  <si>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</si>
  <si>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</si>
  <si>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</si>
  <si>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</si>
  <si>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</si>
  <si>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</si>
  <si>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</si>
  <si>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</si>
  <si>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</si>
  <si>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</si>
  <si>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</si>
  <si>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</si>
  <si>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</si>
  <si>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</si>
  <si>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</si>
  <si>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</si>
  <si>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</si>
  <si>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</si>
  <si>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</si>
  <si>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</si>
  <si>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</si>
  <si>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</si>
  <si>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</si>
  <si>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</si>
  <si>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</si>
  <si>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</si>
  <si>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</si>
  <si>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</si>
  <si>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</si>
  <si>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</si>
  <si>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</si>
  <si>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</si>
  <si>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</si>
  <si>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</si>
  <si>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</si>
  <si>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</si>
  <si>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</si>
  <si>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</si>
  <si>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</si>
  <si>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</si>
  <si>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</si>
  <si>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</si>
  <si>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</si>
  <si>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</si>
  <si>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</si>
  <si>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</si>
  <si>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</si>
  <si>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</si>
  <si>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</si>
  <si>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</si>
  <si>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</si>
  <si>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</si>
  <si>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</si>
  <si>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</si>
  <si>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</si>
  <si>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</si>
  <si>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</si>
  <si>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</si>
  <si>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</si>
  <si>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</si>
  <si>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</si>
  <si>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</si>
  <si>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</si>
  <si>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</si>
  <si>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</si>
  <si>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</si>
  <si>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</si>
  <si>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</si>
  <si>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</si>
  <si>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</si>
  <si>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</si>
  <si>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</si>
  <si>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</si>
  <si>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</si>
  <si>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</si>
  <si>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</si>
  <si>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</si>
  <si>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</si>
  <si>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</si>
  <si>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</si>
  <si>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</si>
  <si>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</si>
  <si>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</si>
  <si>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</si>
  <si>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</si>
  <si>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</si>
  <si>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</si>
  <si>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</si>
  <si>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</si>
  <si>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</si>
  <si>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</si>
  <si>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</si>
  <si>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</si>
  <si>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</si>
  <si>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</si>
  <si>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</si>
  <si>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</si>
  <si>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</si>
  <si>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</si>
  <si>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</si>
  <si>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</si>
  <si>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</si>
  <si>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</si>
  <si>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</si>
  <si>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</si>
  <si>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</si>
  <si>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</si>
  <si>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</si>
  <si>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</si>
  <si>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</si>
  <si>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</si>
  <si>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</si>
  <si>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</si>
  <si>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</si>
  <si>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</si>
  <si>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</si>
  <si>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</si>
  <si>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</si>
  <si>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</si>
  <si>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</si>
  <si>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</si>
  <si>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</si>
  <si>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</si>
  <si>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</si>
  <si>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</si>
  <si>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</si>
  <si>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</si>
  <si>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</si>
  <si>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</si>
  <si>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</si>
  <si>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</si>
  <si>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</si>
  <si>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</si>
  <si>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</si>
  <si>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</si>
  <si>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</si>
  <si>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</si>
  <si>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</si>
  <si>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</si>
  <si>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</si>
  <si>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</si>
  <si>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</si>
  <si>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</si>
  <si>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</si>
  <si>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</si>
  <si>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</si>
  <si>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</si>
  <si>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</si>
  <si>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</si>
  <si>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</si>
  <si>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</si>
  <si>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</si>
  <si>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</si>
  <si>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</si>
  <si>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</si>
  <si>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</si>
  <si>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</si>
  <si>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</si>
  <si>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</si>
  <si>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</si>
  <si>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</si>
  <si>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</si>
  <si>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</si>
  <si>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</si>
  <si>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</si>
  <si>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</si>
  <si>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</si>
  <si>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</si>
  <si>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</si>
  <si>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</si>
  <si>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</si>
  <si>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</si>
  <si>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</si>
  <si>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</si>
  <si>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</si>
  <si>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</si>
  <si>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</si>
  <si>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</si>
  <si>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</si>
  <si>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</si>
  <si>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</si>
  <si>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</si>
  <si>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</si>
  <si>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</si>
  <si>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</si>
  <si>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</si>
  <si>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</si>
  <si>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</si>
  <si>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</si>
  <si>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</si>
  <si>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</si>
  <si>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</si>
  <si>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</si>
  <si>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</si>
  <si>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</si>
  <si>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</si>
  <si>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</si>
  <si>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</si>
  <si>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</si>
  <si>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</si>
  <si>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</si>
  <si>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</si>
  <si>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</si>
  <si>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</si>
  <si>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</si>
  <si>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</si>
  <si>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</si>
  <si>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</si>
  <si>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</si>
  <si>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</si>
  <si>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</si>
  <si>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</si>
  <si>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</si>
  <si>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</si>
  <si>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</si>
  <si>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</si>
  <si>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</si>
  <si>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</si>
  <si>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</si>
  <si>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</si>
  <si>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</si>
  <si>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</si>
  <si>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</si>
  <si>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</si>
  <si>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</si>
  <si>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</si>
  <si>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</si>
  <si>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</si>
  <si>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</si>
  <si>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</si>
  <si>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</si>
  <si>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</si>
  <si>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</si>
  <si>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</si>
  <si>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</si>
  <si>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</si>
  <si>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</si>
  <si>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</si>
  <si>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</si>
  <si>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</si>
  <si>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</si>
  <si>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</si>
  <si>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</si>
  <si>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</si>
  <si>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</si>
  <si>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</si>
  <si>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</si>
  <si>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</si>
  <si>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</si>
  <si>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</si>
  <si>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</si>
  <si>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</si>
  <si>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</si>
  <si>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</si>
  <si>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</si>
  <si>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</si>
  <si>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</si>
  <si>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</si>
  <si>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</si>
  <si>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</si>
  <si>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</si>
  <si>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</si>
  <si>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</si>
  <si>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</si>
  <si>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</si>
  <si>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</si>
  <si>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</si>
  <si>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</si>
  <si>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</si>
  <si>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</si>
  <si>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</si>
  <si>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</si>
  <si>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</si>
  <si>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</si>
  <si>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</si>
  <si>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</si>
  <si>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</si>
  <si>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</si>
  <si>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</si>
  <si>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</si>
  <si>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</si>
  <si>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</si>
  <si>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</si>
  <si>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</si>
  <si>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</si>
  <si>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</si>
  <si>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</si>
  <si>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</si>
  <si>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</si>
  <si>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</si>
  <si>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</si>
  <si>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</si>
  <si>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</si>
  <si>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</si>
  <si>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</si>
  <si>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</si>
  <si>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</si>
  <si>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</si>
  <si>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</si>
  <si>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</si>
  <si>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</si>
  <si>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</si>
  <si>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</si>
  <si>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</si>
  <si>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</si>
  <si>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</si>
  <si>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</si>
  <si>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</si>
  <si>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</si>
  <si>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</si>
  <si>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</si>
  <si>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</si>
  <si>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</si>
  <si>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</si>
  <si>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</si>
  <si>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</si>
  <si>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</si>
  <si>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</si>
  <si>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</si>
  <si>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</si>
  <si>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</si>
  <si>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</si>
  <si>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</si>
  <si>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</si>
  <si>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</si>
  <si>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</si>
  <si>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</si>
  <si>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</si>
  <si>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</si>
  <si>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</si>
  <si>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</si>
  <si>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</si>
  <si>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</si>
  <si>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</si>
  <si>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</si>
  <si>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</si>
  <si>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</si>
  <si>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</si>
  <si>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</si>
  <si>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</si>
  <si>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</si>
  <si>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</si>
  <si>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</si>
  <si>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</si>
  <si>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</si>
  <si>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</si>
  <si>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</si>
  <si>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</si>
  <si>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</si>
  <si>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</si>
  <si>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</si>
  <si>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</si>
  <si>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</si>
  <si>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</si>
  <si>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</si>
  <si>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</si>
  <si>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</si>
  <si>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</si>
  <si>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</si>
  <si>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</si>
  <si>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</si>
  <si>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</si>
  <si>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</si>
  <si>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</si>
  <si>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</si>
  <si>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</si>
  <si>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</si>
  <si>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</si>
  <si>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</si>
  <si>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</si>
  <si>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</si>
  <si>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</si>
  <si>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</si>
  <si>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</si>
  <si>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</si>
  <si>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</si>
  <si>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</si>
  <si>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</si>
  <si>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</si>
  <si>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</si>
  <si>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</si>
  <si>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</si>
  <si>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</si>
  <si>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</si>
  <si>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</si>
  <si>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</si>
  <si>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</si>
  <si>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</si>
  <si>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</si>
  <si>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</si>
  <si>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</si>
  <si>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</si>
  <si>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</si>
  <si>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</si>
  <si>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</si>
  <si>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</si>
  <si>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</si>
  <si>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</si>
  <si>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</si>
  <si>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</si>
  <si>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</si>
  <si>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</si>
  <si>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</si>
  <si>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</si>
  <si>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</si>
  <si>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</si>
  <si>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</si>
  <si>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</si>
  <si>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</si>
  <si>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</si>
  <si>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</si>
  <si>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</si>
  <si>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</si>
  <si>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</si>
  <si>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</si>
  <si>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</si>
  <si>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</si>
  <si>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</si>
  <si>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</si>
  <si>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</si>
  <si>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</si>
  <si>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</si>
  <si>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</si>
  <si>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</si>
  <si>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</si>
  <si>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</si>
  <si>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</si>
  <si>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</si>
  <si>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</si>
  <si>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</si>
  <si>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</si>
  <si>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</si>
  <si>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</si>
  <si>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</si>
  <si>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</si>
  <si>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</si>
  <si>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</si>
  <si>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</si>
  <si>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</si>
  <si>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</si>
  <si>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</si>
  <si>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</si>
  <si>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</si>
  <si>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</si>
  <si>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</si>
  <si>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</si>
  <si>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</si>
  <si>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</si>
  <si>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</si>
  <si>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</si>
  <si>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</si>
  <si>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</si>
  <si>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</si>
  <si>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</si>
  <si>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</si>
  <si>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</si>
  <si>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</si>
  <si>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</si>
  <si>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</si>
  <si>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</si>
  <si>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</si>
  <si>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</si>
  <si>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</si>
  <si>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</si>
  <si>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</si>
  <si>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</si>
  <si>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</si>
  <si>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</si>
  <si>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</si>
  <si>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</si>
  <si>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</si>
  <si>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</si>
  <si>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</si>
  <si>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</si>
  <si>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</si>
  <si>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</si>
  <si>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</si>
  <si>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</si>
  <si>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</si>
  <si>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</si>
  <si>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</si>
  <si>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</si>
  <si>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</si>
  <si>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</si>
  <si>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</si>
  <si>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</si>
  <si>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</si>
  <si>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</si>
  <si>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</si>
  <si>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</si>
  <si>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</si>
  <si>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</si>
  <si>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</si>
  <si>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</si>
  <si>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</si>
  <si>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</si>
  <si>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</si>
  <si>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</si>
  <si>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</si>
  <si>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</si>
  <si>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</si>
  <si>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</si>
  <si>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</si>
  <si>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</si>
  <si>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</si>
  <si>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</si>
  <si>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</si>
  <si>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</si>
  <si>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</si>
  <si>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</si>
  <si>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</si>
  <si>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</si>
  <si>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</si>
  <si>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</si>
  <si>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</si>
  <si>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</si>
  <si>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</si>
  <si>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</si>
  <si>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</si>
  <si>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</si>
  <si>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</si>
  <si>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</si>
  <si>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</si>
  <si>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</si>
  <si>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</si>
  <si>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</si>
  <si>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</si>
  <si>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</si>
  <si>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</si>
  <si>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</si>
  <si>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</si>
  <si>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</si>
  <si>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</si>
  <si>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</si>
  <si>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</si>
  <si>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</si>
  <si>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</si>
  <si>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</si>
  <si>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</si>
  <si>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</si>
  <si>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</si>
  <si>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</si>
  <si>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</si>
  <si>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</si>
  <si>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</si>
  <si>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</si>
  <si>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</si>
  <si>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</si>
  <si>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</si>
  <si>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</si>
  <si>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</si>
  <si>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</si>
  <si>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</si>
  <si>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</si>
  <si>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</si>
  <si>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水質関連情報利用基盤整備費</t>
    <phoneticPr fontId="5"/>
  </si>
  <si>
    <t>-</t>
    <phoneticPr fontId="5"/>
  </si>
  <si>
    <t>063</t>
    <phoneticPr fontId="5"/>
  </si>
  <si>
    <t>063</t>
    <phoneticPr fontId="5"/>
  </si>
  <si>
    <t>062</t>
    <phoneticPr fontId="5"/>
  </si>
  <si>
    <t>108</t>
    <phoneticPr fontId="5"/>
  </si>
  <si>
    <t>113</t>
    <phoneticPr fontId="5"/>
  </si>
  <si>
    <t>118</t>
    <phoneticPr fontId="5"/>
  </si>
  <si>
    <t>115</t>
    <phoneticPr fontId="5"/>
  </si>
  <si>
    <t>131</t>
    <phoneticPr fontId="5"/>
  </si>
  <si>
    <t>環境保全調査費</t>
    <rPh sb="0" eb="7">
      <t>カンキョウホゼンチョウサヒ</t>
    </rPh>
    <phoneticPr fontId="5"/>
  </si>
  <si>
    <t>「水質関連システム」について、システムの効率的な一括管理を行うとともに、登録情報のアップデートやハード・ソフト及びプログラムの保守・運営、並びにHP上で水環境関連情報の発信を行うもの。</t>
    <phoneticPr fontId="5"/>
  </si>
  <si>
    <t>年間のアクセス数（ページビュー）を前年度程度と設定する。</t>
    <phoneticPr fontId="5"/>
  </si>
  <si>
    <t>万回</t>
    <rPh sb="0" eb="2">
      <t>マンカイ</t>
    </rPh>
    <phoneticPr fontId="5"/>
  </si>
  <si>
    <t>-</t>
    <phoneticPr fontId="5"/>
  </si>
  <si>
    <t>-</t>
    <phoneticPr fontId="5"/>
  </si>
  <si>
    <t>-</t>
    <phoneticPr fontId="5"/>
  </si>
  <si>
    <t>水環境関連情報（環境基準項目のデータ数）の更新・提供（前年度程度と設定）</t>
    <phoneticPr fontId="5"/>
  </si>
  <si>
    <t>データ数</t>
    <rPh sb="3" eb="4">
      <t>スウ</t>
    </rPh>
    <phoneticPr fontId="5"/>
  </si>
  <si>
    <t>業務執行額／データ数　　　　　　　　　　　　　</t>
    <phoneticPr fontId="5"/>
  </si>
  <si>
    <t>　　百万円/データ数</t>
    <rPh sb="2" eb="4">
      <t>ヒャクマン</t>
    </rPh>
    <rPh sb="4" eb="5">
      <t>エン</t>
    </rPh>
    <rPh sb="9" eb="10">
      <t>スウ</t>
    </rPh>
    <phoneticPr fontId="5"/>
  </si>
  <si>
    <t>円</t>
    <rPh sb="0" eb="1">
      <t>エン</t>
    </rPh>
    <phoneticPr fontId="5"/>
  </si>
  <si>
    <t>３．大気・水・土壌環境等の保全</t>
    <phoneticPr fontId="5"/>
  </si>
  <si>
    <t>％</t>
    <phoneticPr fontId="5"/>
  </si>
  <si>
    <t>-</t>
    <phoneticPr fontId="5"/>
  </si>
  <si>
    <t>-</t>
    <phoneticPr fontId="5"/>
  </si>
  <si>
    <t>システムを用いて効率的に常時監視結果の収集を行うとともに、広く国民に水環境関連情報をわかりやすく発信することにより、水環境保全施策の推進に寄与する。</t>
    <phoneticPr fontId="5"/>
  </si>
  <si>
    <t>無</t>
  </si>
  <si>
    <t>本事業は、常時監視結果収集と国民への情報発信により水環境保全施策の推進を図るという明確な施策目的のために実施されるものである。</t>
    <phoneticPr fontId="5"/>
  </si>
  <si>
    <t>我が国の水質の状況は、水質汚濁防止法に基づき、都道府県等が常時監視を行うことにより把握し、全国の結果としてとりまとめるため、国が実施すべき事業である。</t>
    <phoneticPr fontId="5"/>
  </si>
  <si>
    <t>公表結果は、国民の健康や生活環境その他の利益を保護することに対する不安解消に寄与するもので、優先度の高い事業である。</t>
    <phoneticPr fontId="5"/>
  </si>
  <si>
    <t>‐</t>
  </si>
  <si>
    <t>我が国の水質の状況把握及び国民への情報提供に必要な費用・用途に使用されている。</t>
    <phoneticPr fontId="5"/>
  </si>
  <si>
    <t>本システムは、インターネットを通じて水環境関連情報に広く国民が容易にアクセスすることが可能である。</t>
    <phoneticPr fontId="5"/>
  </si>
  <si>
    <t>本システムの活用により、都道府県等は国への報告事務の効率化が図られ、十分に活用されている。</t>
    <phoneticPr fontId="5"/>
  </si>
  <si>
    <t>水環境総合情報サイト：https://water-pub.env.go.jp/water-pub/mizu-site/</t>
    <phoneticPr fontId="5"/>
  </si>
  <si>
    <t>人件費</t>
    <rPh sb="0" eb="3">
      <t>ジンケンヒ</t>
    </rPh>
    <phoneticPr fontId="5"/>
  </si>
  <si>
    <t>ソフト調達費</t>
    <rPh sb="3" eb="5">
      <t>チョウタツ</t>
    </rPh>
    <rPh sb="5" eb="6">
      <t>ヒ</t>
    </rPh>
    <phoneticPr fontId="5"/>
  </si>
  <si>
    <t>運用・保守業務</t>
    <rPh sb="0" eb="2">
      <t>ウンヨウ</t>
    </rPh>
    <rPh sb="3" eb="5">
      <t>ホシュ</t>
    </rPh>
    <rPh sb="5" eb="7">
      <t>ギョウム</t>
    </rPh>
    <phoneticPr fontId="5"/>
  </si>
  <si>
    <t>ArcGISサポート、バックアップ、証明書のライセンス(1年)</t>
    <phoneticPr fontId="5"/>
  </si>
  <si>
    <t>一般管理費、消費税等</t>
    <rPh sb="0" eb="2">
      <t>イッパン</t>
    </rPh>
    <rPh sb="2" eb="4">
      <t>カンリ</t>
    </rPh>
    <rPh sb="4" eb="5">
      <t>ヒ</t>
    </rPh>
    <rPh sb="6" eb="9">
      <t>ショウヒゼイ</t>
    </rPh>
    <rPh sb="9" eb="10">
      <t>トウ</t>
    </rPh>
    <phoneticPr fontId="5"/>
  </si>
  <si>
    <t>データの確認・集計・解析等</t>
    <rPh sb="4" eb="6">
      <t>カクニン</t>
    </rPh>
    <rPh sb="7" eb="9">
      <t>シュウケイ</t>
    </rPh>
    <rPh sb="10" eb="12">
      <t>カイセキ</t>
    </rPh>
    <rPh sb="12" eb="13">
      <t>トウ</t>
    </rPh>
    <phoneticPr fontId="5"/>
  </si>
  <si>
    <t>一般管理費、消費税等</t>
    <rPh sb="0" eb="2">
      <t>イッパン</t>
    </rPh>
    <rPh sb="2" eb="5">
      <t>カンリヒ</t>
    </rPh>
    <rPh sb="6" eb="9">
      <t>ショウヒゼイ</t>
    </rPh>
    <rPh sb="9" eb="10">
      <t>トウ</t>
    </rPh>
    <phoneticPr fontId="5"/>
  </si>
  <si>
    <t>A.株式会社NSD</t>
    <phoneticPr fontId="5"/>
  </si>
  <si>
    <t>B.株式会社テイコク</t>
    <phoneticPr fontId="5"/>
  </si>
  <si>
    <t>株式会社NSD</t>
    <phoneticPr fontId="5"/>
  </si>
  <si>
    <t>水質関連システムの運用・保守</t>
    <phoneticPr fontId="5"/>
  </si>
  <si>
    <t>国庫債務負担行為等</t>
  </si>
  <si>
    <t>－</t>
    <phoneticPr fontId="5"/>
  </si>
  <si>
    <t>株式会社テイコク</t>
    <phoneticPr fontId="5"/>
  </si>
  <si>
    <t>水質データの集計・解析</t>
    <phoneticPr fontId="5"/>
  </si>
  <si>
    <t>30/660.668</t>
    <phoneticPr fontId="5"/>
  </si>
  <si>
    <t>事業の成果を得るために、国庫債務負担行為により契約するとともに、安定的な運用を目指し、必要最小限の追加業務を実施しており、単位あたりのコスト等の水準は妥当である。</t>
    <rPh sb="0" eb="2">
      <t>ジギョウ</t>
    </rPh>
    <rPh sb="3" eb="5">
      <t>セイカ</t>
    </rPh>
    <rPh sb="6" eb="7">
      <t>エ</t>
    </rPh>
    <rPh sb="12" eb="14">
      <t>コッコ</t>
    </rPh>
    <rPh sb="14" eb="16">
      <t>サイム</t>
    </rPh>
    <rPh sb="16" eb="18">
      <t>フタン</t>
    </rPh>
    <rPh sb="18" eb="20">
      <t>コウイ</t>
    </rPh>
    <rPh sb="23" eb="25">
      <t>ケイヤク</t>
    </rPh>
    <rPh sb="32" eb="35">
      <t>アンテイテキ</t>
    </rPh>
    <rPh sb="36" eb="38">
      <t>ウンヨウ</t>
    </rPh>
    <rPh sb="39" eb="41">
      <t>メザ</t>
    </rPh>
    <rPh sb="43" eb="45">
      <t>ヒツヨウ</t>
    </rPh>
    <rPh sb="45" eb="48">
      <t>サイショウゲン</t>
    </rPh>
    <rPh sb="49" eb="51">
      <t>ツイカ</t>
    </rPh>
    <rPh sb="51" eb="53">
      <t>ギョウム</t>
    </rPh>
    <rPh sb="54" eb="56">
      <t>ジッシ</t>
    </rPh>
    <rPh sb="61" eb="63">
      <t>タンイ</t>
    </rPh>
    <rPh sb="70" eb="71">
      <t>トウ</t>
    </rPh>
    <rPh sb="72" eb="74">
      <t>スイジュン</t>
    </rPh>
    <rPh sb="75" eb="77">
      <t>ダトウ</t>
    </rPh>
    <phoneticPr fontId="5"/>
  </si>
  <si>
    <t>-</t>
    <phoneticPr fontId="5"/>
  </si>
  <si>
    <t>-</t>
    <phoneticPr fontId="5"/>
  </si>
  <si>
    <t>-</t>
    <phoneticPr fontId="5"/>
  </si>
  <si>
    <t>公共用水域における水質環境基準の達成率
（生活環境項目BOD/COD)
※H30年度実績値は集計中</t>
    <phoneticPr fontId="5"/>
  </si>
  <si>
    <t>-</t>
    <phoneticPr fontId="5"/>
  </si>
  <si>
    <t>-</t>
    <phoneticPr fontId="5"/>
  </si>
  <si>
    <t>年間のアクセス数（ページビュー）なお、アクセス数は周知状況を図る指標であるため、中間目標及び目標最終年度の設定は困難である。</t>
    <rPh sb="40" eb="42">
      <t>チュウカン</t>
    </rPh>
    <rPh sb="42" eb="44">
      <t>モクヒョウ</t>
    </rPh>
    <rPh sb="44" eb="45">
      <t>オヨ</t>
    </rPh>
    <phoneticPr fontId="5"/>
  </si>
  <si>
    <t>45/668,704</t>
    <phoneticPr fontId="5"/>
  </si>
  <si>
    <t>35/676,073</t>
    <phoneticPr fontId="5"/>
  </si>
  <si>
    <t>-</t>
    <phoneticPr fontId="5"/>
  </si>
  <si>
    <t>-</t>
    <phoneticPr fontId="5"/>
  </si>
  <si>
    <t>-</t>
    <phoneticPr fontId="5"/>
  </si>
  <si>
    <t>31/660,668</t>
    <phoneticPr fontId="5"/>
  </si>
  <si>
    <t>少額のものを除き、一般競争入札により、実施事業の提案内容及び入札額について評価を行っており、妥当である。</t>
    <rPh sb="0" eb="2">
      <t>ショウガク</t>
    </rPh>
    <rPh sb="6" eb="7">
      <t>ノゾ</t>
    </rPh>
    <rPh sb="9" eb="11">
      <t>イッパン</t>
    </rPh>
    <rPh sb="11" eb="13">
      <t>キョウソウ</t>
    </rPh>
    <rPh sb="13" eb="15">
      <t>ニュウサツ</t>
    </rPh>
    <rPh sb="19" eb="21">
      <t>ジッシ</t>
    </rPh>
    <rPh sb="21" eb="23">
      <t>ジギョウ</t>
    </rPh>
    <rPh sb="24" eb="26">
      <t>テイアン</t>
    </rPh>
    <rPh sb="26" eb="28">
      <t>ナイヨウ</t>
    </rPh>
    <rPh sb="28" eb="29">
      <t>オヨ</t>
    </rPh>
    <rPh sb="30" eb="33">
      <t>ニュウサツガク</t>
    </rPh>
    <rPh sb="37" eb="39">
      <t>ヒョウカ</t>
    </rPh>
    <rPh sb="40" eb="41">
      <t>オコナ</t>
    </rPh>
    <rPh sb="46" eb="48">
      <t>ダトウ</t>
    </rPh>
    <phoneticPr fontId="5"/>
  </si>
  <si>
    <t>1114万回のアクセス実績があり、目標を上回る活動実績があった。今後一層の利活用が図られるよう、引き続き、PR等を行う。</t>
    <phoneticPr fontId="5"/>
  </si>
  <si>
    <t>データ登録数は減少傾向にあるもののアクセス数は増加しており、活動実績に見合ったものである。</t>
    <rPh sb="3" eb="6">
      <t>トウロクスウ</t>
    </rPh>
    <rPh sb="7" eb="9">
      <t>ゲンショウ</t>
    </rPh>
    <rPh sb="9" eb="11">
      <t>ケイコウ</t>
    </rPh>
    <rPh sb="21" eb="22">
      <t>スウ</t>
    </rPh>
    <rPh sb="23" eb="25">
      <t>ゾウカ</t>
    </rPh>
    <rPh sb="30" eb="32">
      <t>カツドウ</t>
    </rPh>
    <rPh sb="32" eb="34">
      <t>ジッセキ</t>
    </rPh>
    <rPh sb="35" eb="37">
      <t>ミア</t>
    </rPh>
    <phoneticPr fontId="5"/>
  </si>
  <si>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phoneticPr fontId="5"/>
  </si>
  <si>
    <t>平成29年度公共用水域水質測定結果（平成30年12月　環境省　水・大気環境局）
https://www.env.go.jp/water/suiiki/</t>
    <phoneticPr fontId="5"/>
  </si>
  <si>
    <t>国庫債務負担行為を活用することにより、コスト削減や効率化を図っている。</t>
    <rPh sb="9" eb="11">
      <t>カツヨウ</t>
    </rPh>
    <rPh sb="22" eb="24">
      <t>サクゲン</t>
    </rPh>
    <phoneticPr fontId="5"/>
  </si>
  <si>
    <t xml:space="preserve">平成31年度以降も引き続き、広く国民に水環境関連情報をわかりやすく発信するため、政府共通プラットフォーム環境下でシステムの安定的な保守・管理を進めていく。
</t>
    <phoneticPr fontId="5"/>
  </si>
  <si>
    <t>成果実績や活動実績からも、広く国民に水環境関連情報をわかりやすく発信することできており、、水環境保全施策の推進に寄与していることがうかがえる。また、国庫債務負担行為を活用することにより、コスト削減や効率化が図られている。</t>
    <rPh sb="0" eb="2">
      <t>セイカ</t>
    </rPh>
    <rPh sb="2" eb="4">
      <t>ジッセキ</t>
    </rPh>
    <rPh sb="5" eb="7">
      <t>カツドウ</t>
    </rPh>
    <rPh sb="7" eb="9">
      <t>ジッセキ</t>
    </rPh>
    <rPh sb="56" eb="58">
      <t>キヨ</t>
    </rPh>
    <rPh sb="74" eb="76">
      <t>コッコ</t>
    </rPh>
    <rPh sb="76" eb="78">
      <t>サイム</t>
    </rPh>
    <rPh sb="78" eb="80">
      <t>フタン</t>
    </rPh>
    <rPh sb="80" eb="82">
      <t>コウイ</t>
    </rPh>
    <rPh sb="83" eb="85">
      <t>カツヨウ</t>
    </rPh>
    <rPh sb="96" eb="98">
      <t>サクゲン</t>
    </rPh>
    <rPh sb="99" eb="102">
      <t>コウリツカ</t>
    </rPh>
    <rPh sb="103" eb="104">
      <t>ハカ</t>
    </rPh>
    <phoneticPr fontId="5"/>
  </si>
  <si>
    <t>水環境課長　筒井　誠二</t>
    <rPh sb="4" eb="5">
      <t>チョウ</t>
    </rPh>
    <rPh sb="6" eb="8">
      <t>ツツイ</t>
    </rPh>
    <rPh sb="9" eb="11">
      <t>セイジ</t>
    </rPh>
    <phoneticPr fontId="5"/>
  </si>
  <si>
    <t>水質関連システムが安定的に管理され、成果目標も達成している。引き続き、広く国民に水環境関連情報を発信していくため、政府共通プラットフォーム上で安定的なシステム運用を行うこと。</t>
    <phoneticPr fontId="5"/>
  </si>
  <si>
    <t>第二期政府共通プラットフォーム移行に対応するためのシステム改良のため</t>
    <rPh sb="0" eb="1">
      <t>ダイ</t>
    </rPh>
    <rPh sb="1" eb="3">
      <t>ニキ</t>
    </rPh>
    <rPh sb="3" eb="5">
      <t>セイフ</t>
    </rPh>
    <rPh sb="5" eb="7">
      <t>キョウツウ</t>
    </rPh>
    <rPh sb="15" eb="17">
      <t>イコウ</t>
    </rPh>
    <rPh sb="18" eb="20">
      <t>タイオウ</t>
    </rPh>
    <rPh sb="29" eb="31">
      <t>カイリョウ</t>
    </rPh>
    <phoneticPr fontId="5"/>
  </si>
  <si>
    <t>令和２年度までは、第一期政府共通プラットフォーム上で安定的なシステム運用を行うこととしている。また、令和３年度からは、第二期政府共通プラットフォームにて引き続き安定的なシステム運用を行うべく令和２年度の概算要求を実施している。</t>
    <rPh sb="0" eb="2">
      <t>レイワ</t>
    </rPh>
    <rPh sb="3" eb="4">
      <t>ネン</t>
    </rPh>
    <rPh sb="4" eb="5">
      <t>ド</t>
    </rPh>
    <rPh sb="9" eb="10">
      <t>ダイ</t>
    </rPh>
    <rPh sb="10" eb="12">
      <t>イッキ</t>
    </rPh>
    <rPh sb="12" eb="14">
      <t>セイフ</t>
    </rPh>
    <rPh sb="14" eb="16">
      <t>キョウツウ</t>
    </rPh>
    <rPh sb="24" eb="25">
      <t>ジョウ</t>
    </rPh>
    <rPh sb="26" eb="29">
      <t>アンテイテキ</t>
    </rPh>
    <rPh sb="34" eb="36">
      <t>ウンヨウ</t>
    </rPh>
    <rPh sb="37" eb="38">
      <t>オコナ</t>
    </rPh>
    <rPh sb="50" eb="52">
      <t>レイワ</t>
    </rPh>
    <rPh sb="53" eb="55">
      <t>ネンド</t>
    </rPh>
    <rPh sb="59" eb="60">
      <t>ダイ</t>
    </rPh>
    <rPh sb="60" eb="62">
      <t>ニキ</t>
    </rPh>
    <rPh sb="62" eb="64">
      <t>セイフ</t>
    </rPh>
    <rPh sb="64" eb="66">
      <t>キョウツウ</t>
    </rPh>
    <rPh sb="76" eb="77">
      <t>ヒ</t>
    </rPh>
    <rPh sb="78" eb="79">
      <t>ツヅ</t>
    </rPh>
    <rPh sb="80" eb="83">
      <t>アンテイテキ</t>
    </rPh>
    <rPh sb="88" eb="90">
      <t>ウンヨウ</t>
    </rPh>
    <rPh sb="91" eb="92">
      <t>オコナ</t>
    </rPh>
    <rPh sb="95" eb="97">
      <t>レイワ</t>
    </rPh>
    <rPh sb="98" eb="100">
      <t>ネンド</t>
    </rPh>
    <rPh sb="101" eb="103">
      <t>ガイサン</t>
    </rPh>
    <rPh sb="103" eb="105">
      <t>ヨウキュウ</t>
    </rPh>
    <rPh sb="106" eb="108">
      <t>ジッシ</t>
    </rPh>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</si>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</sst>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9072</xdr:colOff>
      <xdr:row>746</xdr:row>
      <xdr:rowOff>170544</xdr:rowOff>
    </xdr:from>
    <xdr:to>
      <xdr:col>16</xdr:col>
      <xdr:colOff>76201</xdr:colOff>
      <xdr:row>749</xdr:row>
      <xdr:rowOff>67129</xdr:rowOff>
    </xdr:to>
    <xdr:sp macro="" textlink="">
      <xdr:nvSpPr>
        <xdr:cNvPr id="17" name="テキスト ボックス 16"/>
        <xdr:cNvSpPr txBox="1"/>
      </xdr:nvSpPr>
      <xdr:spPr>
        <a:xfrm>
          <a:off x="1674586" y="39402658"/>
          <a:ext cx="1362529" cy="963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環境省</a:t>
          </a:r>
          <a:endParaRPr kumimoji="1" lang="en-US" altLang="ja-JP" sz="1100"/>
        </a:p>
        <a:p>
          <a:r>
            <a:rPr kumimoji="1" lang="ja-JP" altLang="en-US" sz="1100"/>
            <a:t>　　３０．５百万円</a:t>
          </a:r>
        </a:p>
      </xdr:txBody>
    </xdr:sp>
    <xdr:clientData/>
  </xdr:twoCellAnchor>
  <xdr:oneCellAnchor>
    <xdr:from>
      <xdr:col>28</xdr:col>
      <xdr:colOff>139700</xdr:colOff>
      <xdr:row>745</xdr:row>
      <xdr:rowOff>244928</xdr:rowOff>
    </xdr:from>
    <xdr:ext cx="1595309" cy="275717"/>
    <xdr:sp macro="" textlink="">
      <xdr:nvSpPr>
        <xdr:cNvPr id="18" name="テキスト ボックス 17"/>
        <xdr:cNvSpPr txBox="1"/>
      </xdr:nvSpPr>
      <xdr:spPr>
        <a:xfrm>
          <a:off x="5321300" y="3911781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oneCellAnchor>
    <xdr:from>
      <xdr:col>39</xdr:col>
      <xdr:colOff>175988</xdr:colOff>
      <xdr:row>743</xdr:row>
      <xdr:rowOff>90714</xdr:rowOff>
    </xdr:from>
    <xdr:ext cx="1397000" cy="642484"/>
    <xdr:sp macro="" textlink="">
      <xdr:nvSpPr>
        <xdr:cNvPr id="19" name="テキスト ボックス 18"/>
        <xdr:cNvSpPr txBox="1"/>
      </xdr:nvSpPr>
      <xdr:spPr>
        <a:xfrm>
          <a:off x="7393217" y="38256028"/>
          <a:ext cx="1397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事業実施に係る事務費（人件費等）</a:t>
          </a:r>
          <a:endParaRPr kumimoji="1" lang="en-US" altLang="ja-JP" sz="1100"/>
        </a:p>
        <a:p>
          <a:r>
            <a:rPr kumimoji="1" lang="ja-JP" altLang="en-US" sz="1100"/>
            <a:t>　　０．５百万円</a:t>
          </a:r>
          <a:endParaRPr kumimoji="1" lang="en-US" altLang="ja-JP" sz="1100"/>
        </a:p>
      </xdr:txBody>
    </xdr:sp>
    <xdr:clientData/>
  </xdr:oneCellAnchor>
  <xdr:twoCellAnchor>
    <xdr:from>
      <xdr:col>29</xdr:col>
      <xdr:colOff>16320</xdr:colOff>
      <xdr:row>746</xdr:row>
      <xdr:rowOff>177804</xdr:rowOff>
    </xdr:from>
    <xdr:to>
      <xdr:col>46</xdr:col>
      <xdr:colOff>76201</xdr:colOff>
      <xdr:row>749</xdr:row>
      <xdr:rowOff>74389</xdr:rowOff>
    </xdr:to>
    <xdr:sp macro="" textlink="">
      <xdr:nvSpPr>
        <xdr:cNvPr id="20" name="テキスト ボックス 19"/>
        <xdr:cNvSpPr txBox="1"/>
      </xdr:nvSpPr>
      <xdr:spPr>
        <a:xfrm>
          <a:off x="5382977" y="39409918"/>
          <a:ext cx="3205853" cy="963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a:t>
          </a:r>
          <a:r>
            <a:rPr kumimoji="1" lang="ja-JP" altLang="en-US" sz="1100"/>
            <a:t>　株式会社</a:t>
          </a:r>
          <a:r>
            <a:rPr kumimoji="1" lang="en-US" altLang="ja-JP" sz="1100"/>
            <a:t>NSD</a:t>
          </a:r>
        </a:p>
        <a:p>
          <a:r>
            <a:rPr kumimoji="1" lang="ja-JP" altLang="en-US" sz="1100"/>
            <a:t>　　　１９．２百万円</a:t>
          </a:r>
        </a:p>
      </xdr:txBody>
    </xdr:sp>
    <xdr:clientData/>
  </xdr:twoCellAnchor>
  <xdr:twoCellAnchor>
    <xdr:from>
      <xdr:col>29</xdr:col>
      <xdr:colOff>7248</xdr:colOff>
      <xdr:row>752</xdr:row>
      <xdr:rowOff>48989</xdr:rowOff>
    </xdr:from>
    <xdr:to>
      <xdr:col>46</xdr:col>
      <xdr:colOff>63501</xdr:colOff>
      <xdr:row>754</xdr:row>
      <xdr:rowOff>310246</xdr:rowOff>
    </xdr:to>
    <xdr:sp macro="" textlink="">
      <xdr:nvSpPr>
        <xdr:cNvPr id="21" name="テキスト ボックス 20"/>
        <xdr:cNvSpPr txBox="1"/>
      </xdr:nvSpPr>
      <xdr:spPr>
        <a:xfrm>
          <a:off x="5900048" y="42124089"/>
          <a:ext cx="3510653" cy="972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B.</a:t>
          </a:r>
          <a:r>
            <a:rPr kumimoji="1" lang="ja-JP" altLang="en-US" sz="1100"/>
            <a:t>　株式会社　テイコク</a:t>
          </a:r>
          <a:endParaRPr kumimoji="1" lang="en-US" altLang="ja-JP" sz="1100"/>
        </a:p>
        <a:p>
          <a:r>
            <a:rPr kumimoji="1" lang="ja-JP" altLang="en-US" sz="1100"/>
            <a:t>　　　　１０．８百万円</a:t>
          </a:r>
        </a:p>
      </xdr:txBody>
    </xdr:sp>
    <xdr:clientData/>
  </xdr:twoCellAnchor>
  <xdr:twoCellAnchor>
    <xdr:from>
      <xdr:col>16</xdr:col>
      <xdr:colOff>76201</xdr:colOff>
      <xdr:row>747</xdr:row>
      <xdr:rowOff>303893</xdr:rowOff>
    </xdr:from>
    <xdr:to>
      <xdr:col>29</xdr:col>
      <xdr:colOff>16320</xdr:colOff>
      <xdr:row>747</xdr:row>
      <xdr:rowOff>311153</xdr:rowOff>
    </xdr:to>
    <xdr:cxnSp macro="">
      <xdr:nvCxnSpPr>
        <xdr:cNvPr id="22" name="直線矢印コネクタ 21"/>
        <xdr:cNvCxnSpPr>
          <a:stCxn id="17" idx="3"/>
          <a:endCxn id="20" idx="1"/>
        </xdr:cNvCxnSpPr>
      </xdr:nvCxnSpPr>
      <xdr:spPr>
        <a:xfrm>
          <a:off x="3037115" y="39884350"/>
          <a:ext cx="2345862" cy="7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27215</xdr:colOff>
      <xdr:row>749</xdr:row>
      <xdr:rowOff>170543</xdr:rowOff>
    </xdr:from>
    <xdr:ext cx="1397000" cy="275717"/>
    <xdr:sp macro="" textlink="">
      <xdr:nvSpPr>
        <xdr:cNvPr id="23" name="テキスト ボックス 22"/>
        <xdr:cNvSpPr txBox="1"/>
      </xdr:nvSpPr>
      <xdr:spPr>
        <a:xfrm>
          <a:off x="1692729" y="40469457"/>
          <a:ext cx="139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事業の企画・立案</a:t>
          </a:r>
          <a:endParaRPr kumimoji="1" lang="en-US" altLang="ja-JP" sz="1100"/>
        </a:p>
      </xdr:txBody>
    </xdr:sp>
    <xdr:clientData/>
  </xdr:oneCellAnchor>
  <xdr:twoCellAnchor>
    <xdr:from>
      <xdr:col>9</xdr:col>
      <xdr:colOff>25400</xdr:colOff>
      <xdr:row>749</xdr:row>
      <xdr:rowOff>219528</xdr:rowOff>
    </xdr:from>
    <xdr:to>
      <xdr:col>16</xdr:col>
      <xdr:colOff>92529</xdr:colOff>
      <xdr:row>750</xdr:row>
      <xdr:rowOff>219528</xdr:rowOff>
    </xdr:to>
    <xdr:sp macro="" textlink="">
      <xdr:nvSpPr>
        <xdr:cNvPr id="24" name="大かっこ 23"/>
        <xdr:cNvSpPr/>
      </xdr:nvSpPr>
      <xdr:spPr>
        <a:xfrm>
          <a:off x="1854200" y="40986528"/>
          <a:ext cx="1489529"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65313</xdr:colOff>
      <xdr:row>749</xdr:row>
      <xdr:rowOff>152401</xdr:rowOff>
    </xdr:from>
    <xdr:to>
      <xdr:col>43</xdr:col>
      <xdr:colOff>85270</xdr:colOff>
      <xdr:row>750</xdr:row>
      <xdr:rowOff>81644</xdr:rowOff>
    </xdr:to>
    <xdr:sp macro="" textlink="">
      <xdr:nvSpPr>
        <xdr:cNvPr id="25" name="大かっこ 24"/>
        <xdr:cNvSpPr/>
      </xdr:nvSpPr>
      <xdr:spPr>
        <a:xfrm>
          <a:off x="5431970" y="40451315"/>
          <a:ext cx="2610757" cy="288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27216</xdr:colOff>
      <xdr:row>755</xdr:row>
      <xdr:rowOff>47172</xdr:rowOff>
    </xdr:from>
    <xdr:to>
      <xdr:col>43</xdr:col>
      <xdr:colOff>50801</xdr:colOff>
      <xdr:row>755</xdr:row>
      <xdr:rowOff>337458</xdr:rowOff>
    </xdr:to>
    <xdr:sp macro="" textlink="">
      <xdr:nvSpPr>
        <xdr:cNvPr id="26" name="大かっこ 25"/>
        <xdr:cNvSpPr/>
      </xdr:nvSpPr>
      <xdr:spPr>
        <a:xfrm>
          <a:off x="5920016" y="43189072"/>
          <a:ext cx="2868385"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56243</xdr:colOff>
      <xdr:row>749</xdr:row>
      <xdr:rowOff>159657</xdr:rowOff>
    </xdr:from>
    <xdr:ext cx="2414813" cy="275717"/>
    <xdr:sp macro="" textlink="">
      <xdr:nvSpPr>
        <xdr:cNvPr id="27" name="テキスト ボックス 26"/>
        <xdr:cNvSpPr txBox="1"/>
      </xdr:nvSpPr>
      <xdr:spPr>
        <a:xfrm>
          <a:off x="5422900" y="40458571"/>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水質関連システムの運用・保守</a:t>
          </a:r>
          <a:endParaRPr kumimoji="1" lang="en-US" altLang="ja-JP" sz="1100"/>
        </a:p>
      </xdr:txBody>
    </xdr:sp>
    <xdr:clientData/>
  </xdr:oneCellAnchor>
  <xdr:oneCellAnchor>
    <xdr:from>
      <xdr:col>29</xdr:col>
      <xdr:colOff>23586</xdr:colOff>
      <xdr:row>755</xdr:row>
      <xdr:rowOff>34472</xdr:rowOff>
    </xdr:from>
    <xdr:ext cx="2414813" cy="275717"/>
    <xdr:sp macro="" textlink="">
      <xdr:nvSpPr>
        <xdr:cNvPr id="28" name="テキスト ボックス 27"/>
        <xdr:cNvSpPr txBox="1"/>
      </xdr:nvSpPr>
      <xdr:spPr>
        <a:xfrm>
          <a:off x="5916386" y="43176372"/>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水質データの集計・解析</a:t>
          </a:r>
          <a:endParaRPr kumimoji="1" lang="en-US" altLang="ja-JP" sz="1100"/>
        </a:p>
      </xdr:txBody>
    </xdr:sp>
    <xdr:clientData/>
  </xdr:oneCellAnchor>
  <xdr:twoCellAnchor>
    <xdr:from>
      <xdr:col>39</xdr:col>
      <xdr:colOff>52615</xdr:colOff>
      <xdr:row>743</xdr:row>
      <xdr:rowOff>0</xdr:rowOff>
    </xdr:from>
    <xdr:to>
      <xdr:col>46</xdr:col>
      <xdr:colOff>137887</xdr:colOff>
      <xdr:row>745</xdr:row>
      <xdr:rowOff>137884</xdr:rowOff>
    </xdr:to>
    <xdr:sp macro="" textlink="">
      <xdr:nvSpPr>
        <xdr:cNvPr id="29" name="大かっこ 28"/>
        <xdr:cNvSpPr/>
      </xdr:nvSpPr>
      <xdr:spPr>
        <a:xfrm>
          <a:off x="7269844" y="38165314"/>
          <a:ext cx="1380672" cy="845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159658</xdr:colOff>
      <xdr:row>747</xdr:row>
      <xdr:rowOff>306613</xdr:rowOff>
    </xdr:from>
    <xdr:to>
      <xdr:col>22</xdr:col>
      <xdr:colOff>159658</xdr:colOff>
      <xdr:row>753</xdr:row>
      <xdr:rowOff>189013</xdr:rowOff>
    </xdr:to>
    <xdr:cxnSp macro="">
      <xdr:nvCxnSpPr>
        <xdr:cNvPr id="30" name="カギ線コネクタ 37"/>
        <xdr:cNvCxnSpPr/>
      </xdr:nvCxnSpPr>
      <xdr:spPr>
        <a:xfrm>
          <a:off x="4630058" y="40603713"/>
          <a:ext cx="0" cy="2016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753</xdr:row>
      <xdr:rowOff>177800</xdr:rowOff>
    </xdr:from>
    <xdr:to>
      <xdr:col>29</xdr:col>
      <xdr:colOff>12700</xdr:colOff>
      <xdr:row>753</xdr:row>
      <xdr:rowOff>177800</xdr:rowOff>
    </xdr:to>
    <xdr:cxnSp macro="">
      <xdr:nvCxnSpPr>
        <xdr:cNvPr id="31" name="直線矢印コネクタ 30"/>
        <xdr:cNvCxnSpPr/>
      </xdr:nvCxnSpPr>
      <xdr:spPr>
        <a:xfrm>
          <a:off x="4635500" y="42608500"/>
          <a:ext cx="127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0</xdr:colOff>
      <xdr:row>751</xdr:row>
      <xdr:rowOff>63500</xdr:rowOff>
    </xdr:from>
    <xdr:ext cx="1877437" cy="275717"/>
    <xdr:sp macro="" textlink="">
      <xdr:nvSpPr>
        <xdr:cNvPr id="32" name="テキスト ボックス 31"/>
        <xdr:cNvSpPr txBox="1"/>
      </xdr:nvSpPr>
      <xdr:spPr>
        <a:xfrm>
          <a:off x="5892800" y="417830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123</v>
      </c>
      <c r="AT2" s="957"/>
      <c r="AU2" s="957"/>
      <c r="AV2" s="52" t="str">
        <f>IF(AW2="", "", "-")</f>
        <v/>
      </c>
      <c r="AW2" s="928"/>
      <c r="AX2" s="928"/>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579</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580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186</v>
      </c>
      <c r="H5" s="851"/>
      <c r="I5" s="851"/>
      <c r="J5" s="851"/>
      <c r="K5" s="851"/>
      <c r="L5" s="851"/>
      <c r="M5" s="852" t="s">
        <v>66</v>
      </c>
      <c r="N5" s="853"/>
      <c r="O5" s="853"/>
      <c r="P5" s="853"/>
      <c r="Q5" s="853"/>
      <c r="R5" s="854"/>
      <c r="S5" s="855" t="s">
        <v>131</v>
      </c>
      <c r="T5" s="851"/>
      <c r="U5" s="851"/>
      <c r="V5" s="851"/>
      <c r="W5" s="851"/>
      <c r="X5" s="856"/>
      <c r="Y5" s="705" t="s">
        <v>3</v>
      </c>
      <c r="Z5" s="546"/>
      <c r="AA5" s="546"/>
      <c r="AB5" s="546"/>
      <c r="AC5" s="546"/>
      <c r="AD5" s="547"/>
      <c r="AE5" s="706" t="s">
        <v>570</v>
      </c>
      <c r="AF5" s="706"/>
      <c r="AG5" s="706"/>
      <c r="AH5" s="706"/>
      <c r="AI5" s="706"/>
      <c r="AJ5" s="706"/>
      <c r="AK5" s="706"/>
      <c r="AL5" s="706"/>
      <c r="AM5" s="706"/>
      <c r="AN5" s="706"/>
      <c r="AO5" s="706"/>
      <c r="AP5" s="707"/>
      <c r="AQ5" s="708" t="s">
        <v>654</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39" t="s">
        <v>515</v>
      </c>
      <c r="Z7" s="446"/>
      <c r="AA7" s="446"/>
      <c r="AB7" s="446"/>
      <c r="AC7" s="446"/>
      <c r="AD7" s="940"/>
      <c r="AE7" s="929" t="s">
        <v>572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58" t="str">
        <f>入力規則等!A28</f>
        <v>-</v>
      </c>
      <c r="H8" s="727"/>
      <c r="I8" s="727"/>
      <c r="J8" s="727"/>
      <c r="K8" s="727"/>
      <c r="L8" s="727"/>
      <c r="M8" s="727"/>
      <c r="N8" s="727"/>
      <c r="O8" s="727"/>
      <c r="P8" s="727"/>
      <c r="Q8" s="727"/>
      <c r="R8" s="727"/>
      <c r="S8" s="727"/>
      <c r="T8" s="727"/>
      <c r="U8" s="727"/>
      <c r="V8" s="727"/>
      <c r="W8" s="727"/>
      <c r="X8" s="959"/>
      <c r="Y8" s="857" t="s">
        <v>379</v>
      </c>
      <c r="Z8" s="858"/>
      <c r="AA8" s="858"/>
      <c r="AB8" s="858"/>
      <c r="AC8" s="858"/>
      <c r="AD8" s="859"/>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649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5" t="s">
        <v>30</v>
      </c>
      <c r="B10" s="666"/>
      <c r="C10" s="666"/>
      <c r="D10" s="666"/>
      <c r="E10" s="666"/>
      <c r="F10" s="666"/>
      <c r="G10" s="761" t="s">
        <v>591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67"/>
      <c r="H12" s="768"/>
      <c r="I12" s="768"/>
      <c r="J12" s="768"/>
      <c r="K12" s="768"/>
      <c r="L12" s="768"/>
      <c r="M12" s="768"/>
      <c r="N12" s="768"/>
      <c r="O12" s="768"/>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2">
        <v>31</v>
      </c>
      <c r="Q13" s="663"/>
      <c r="R13" s="663"/>
      <c r="S13" s="663"/>
      <c r="T13" s="663"/>
      <c r="U13" s="663"/>
      <c r="V13" s="664"/>
      <c r="W13" s="662">
        <v>30</v>
      </c>
      <c r="X13" s="663"/>
      <c r="Y13" s="663"/>
      <c r="Z13" s="663"/>
      <c r="AA13" s="663"/>
      <c r="AB13" s="663"/>
      <c r="AC13" s="664"/>
      <c r="AD13" s="662">
        <v>30</v>
      </c>
      <c r="AE13" s="663"/>
      <c r="AF13" s="663"/>
      <c r="AG13" s="663"/>
      <c r="AH13" s="663"/>
      <c r="AI13" s="663"/>
      <c r="AJ13" s="664"/>
      <c r="AK13" s="662">
        <v>30</v>
      </c>
      <c r="AL13" s="663"/>
      <c r="AM13" s="663"/>
      <c r="AN13" s="663"/>
      <c r="AO13" s="663"/>
      <c r="AP13" s="663"/>
      <c r="AQ13" s="664"/>
      <c r="AR13" s="936">
        <v>66</v>
      </c>
      <c r="AS13" s="937"/>
      <c r="AT13" s="937"/>
      <c r="AU13" s="937"/>
      <c r="AV13" s="937"/>
      <c r="AW13" s="937"/>
      <c r="AX13" s="938"/>
    </row>
    <row r="14" spans="1:50" ht="21" customHeight="1" x14ac:dyDescent="0.15">
      <c r="A14" s="617"/>
      <c r="B14" s="618"/>
      <c r="C14" s="618"/>
      <c r="D14" s="618"/>
      <c r="E14" s="618"/>
      <c r="F14" s="619"/>
      <c r="G14" s="732"/>
      <c r="H14" s="733"/>
      <c r="I14" s="718" t="s">
        <v>8</v>
      </c>
      <c r="J14" s="769"/>
      <c r="K14" s="769"/>
      <c r="L14" s="769"/>
      <c r="M14" s="769"/>
      <c r="N14" s="769"/>
      <c r="O14" s="770"/>
      <c r="P14" s="662" t="s">
        <v>633</v>
      </c>
      <c r="Q14" s="663"/>
      <c r="R14" s="663"/>
      <c r="S14" s="663"/>
      <c r="T14" s="663"/>
      <c r="U14" s="663"/>
      <c r="V14" s="664"/>
      <c r="W14" s="662" t="s">
        <v>633</v>
      </c>
      <c r="X14" s="663"/>
      <c r="Y14" s="663"/>
      <c r="Z14" s="663"/>
      <c r="AA14" s="663"/>
      <c r="AB14" s="663"/>
      <c r="AC14" s="664"/>
      <c r="AD14" s="662" t="s">
        <v>633</v>
      </c>
      <c r="AE14" s="663"/>
      <c r="AF14" s="663"/>
      <c r="AG14" s="663"/>
      <c r="AH14" s="663"/>
      <c r="AI14" s="663"/>
      <c r="AJ14" s="664"/>
      <c r="AK14" s="662" t="s">
        <v>633</v>
      </c>
      <c r="AL14" s="663"/>
      <c r="AM14" s="663"/>
      <c r="AN14" s="663"/>
      <c r="AO14" s="663"/>
      <c r="AP14" s="663"/>
      <c r="AQ14" s="664"/>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2" t="s">
        <v>634</v>
      </c>
      <c r="Q15" s="663"/>
      <c r="R15" s="663"/>
      <c r="S15" s="663"/>
      <c r="T15" s="663"/>
      <c r="U15" s="663"/>
      <c r="V15" s="664"/>
      <c r="W15" s="662" t="s">
        <v>634</v>
      </c>
      <c r="X15" s="663"/>
      <c r="Y15" s="663"/>
      <c r="Z15" s="663"/>
      <c r="AA15" s="663"/>
      <c r="AB15" s="663"/>
      <c r="AC15" s="664"/>
      <c r="AD15" s="662" t="s">
        <v>634</v>
      </c>
      <c r="AE15" s="663"/>
      <c r="AF15" s="663"/>
      <c r="AG15" s="663"/>
      <c r="AH15" s="663"/>
      <c r="AI15" s="663"/>
      <c r="AJ15" s="664"/>
      <c r="AK15" s="662" t="s">
        <v>634</v>
      </c>
      <c r="AL15" s="663"/>
      <c r="AM15" s="663"/>
      <c r="AN15" s="663"/>
      <c r="AO15" s="663"/>
      <c r="AP15" s="663"/>
      <c r="AQ15" s="664"/>
      <c r="AR15" s="662" t="s">
        <v>658</v>
      </c>
      <c r="AS15" s="663"/>
      <c r="AT15" s="663"/>
      <c r="AU15" s="663"/>
      <c r="AV15" s="663"/>
      <c r="AW15" s="663"/>
      <c r="AX15" s="813"/>
    </row>
    <row r="16" spans="1:50" ht="21" customHeight="1" x14ac:dyDescent="0.15">
      <c r="A16" s="617"/>
      <c r="B16" s="618"/>
      <c r="C16" s="618"/>
      <c r="D16" s="618"/>
      <c r="E16" s="618"/>
      <c r="F16" s="619"/>
      <c r="G16" s="732"/>
      <c r="H16" s="733"/>
      <c r="I16" s="718" t="s">
        <v>52</v>
      </c>
      <c r="J16" s="719"/>
      <c r="K16" s="719"/>
      <c r="L16" s="719"/>
      <c r="M16" s="719"/>
      <c r="N16" s="719"/>
      <c r="O16" s="720"/>
      <c r="P16" s="662" t="s">
        <v>635</v>
      </c>
      <c r="Q16" s="663"/>
      <c r="R16" s="663"/>
      <c r="S16" s="663"/>
      <c r="T16" s="663"/>
      <c r="U16" s="663"/>
      <c r="V16" s="664"/>
      <c r="W16" s="662" t="s">
        <v>635</v>
      </c>
      <c r="X16" s="663"/>
      <c r="Y16" s="663"/>
      <c r="Z16" s="663"/>
      <c r="AA16" s="663"/>
      <c r="AB16" s="663"/>
      <c r="AC16" s="664"/>
      <c r="AD16" s="662" t="s">
        <v>635</v>
      </c>
      <c r="AE16" s="663"/>
      <c r="AF16" s="663"/>
      <c r="AG16" s="663"/>
      <c r="AH16" s="663"/>
      <c r="AI16" s="663"/>
      <c r="AJ16" s="664"/>
      <c r="AK16" s="662" t="s">
        <v>635</v>
      </c>
      <c r="AL16" s="663"/>
      <c r="AM16" s="663"/>
      <c r="AN16" s="663"/>
      <c r="AO16" s="663"/>
      <c r="AP16" s="663"/>
      <c r="AQ16" s="664"/>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2" t="s">
        <v>633</v>
      </c>
      <c r="Q17" s="663"/>
      <c r="R17" s="663"/>
      <c r="S17" s="663"/>
      <c r="T17" s="663"/>
      <c r="U17" s="663"/>
      <c r="V17" s="664"/>
      <c r="W17" s="662" t="s">
        <v>633</v>
      </c>
      <c r="X17" s="663"/>
      <c r="Y17" s="663"/>
      <c r="Z17" s="663"/>
      <c r="AA17" s="663"/>
      <c r="AB17" s="663"/>
      <c r="AC17" s="664"/>
      <c r="AD17" s="662" t="s">
        <v>633</v>
      </c>
      <c r="AE17" s="663"/>
      <c r="AF17" s="663"/>
      <c r="AG17" s="663"/>
      <c r="AH17" s="663"/>
      <c r="AI17" s="663"/>
      <c r="AJ17" s="664"/>
      <c r="AK17" s="662" t="s">
        <v>633</v>
      </c>
      <c r="AL17" s="663"/>
      <c r="AM17" s="663"/>
      <c r="AN17" s="663"/>
      <c r="AO17" s="663"/>
      <c r="AP17" s="663"/>
      <c r="AQ17" s="664"/>
      <c r="AR17" s="934"/>
      <c r="AS17" s="934"/>
      <c r="AT17" s="934"/>
      <c r="AU17" s="934"/>
      <c r="AV17" s="934"/>
      <c r="AW17" s="934"/>
      <c r="AX17" s="935"/>
    </row>
    <row r="18" spans="1:50" ht="24.75" customHeight="1" x14ac:dyDescent="0.15">
      <c r="A18" s="617"/>
      <c r="B18" s="618"/>
      <c r="C18" s="618"/>
      <c r="D18" s="618"/>
      <c r="E18" s="618"/>
      <c r="F18" s="619"/>
      <c r="G18" s="734"/>
      <c r="H18" s="735"/>
      <c r="I18" s="723" t="s">
        <v>20</v>
      </c>
      <c r="J18" s="724"/>
      <c r="K18" s="724"/>
      <c r="L18" s="724"/>
      <c r="M18" s="724"/>
      <c r="N18" s="724"/>
      <c r="O18" s="725"/>
      <c r="P18" s="889">
        <f>SUM(P13:V17)</f>
        <v>31</v>
      </c>
      <c r="Q18" s="890"/>
      <c r="R18" s="890"/>
      <c r="S18" s="890"/>
      <c r="T18" s="890"/>
      <c r="U18" s="890"/>
      <c r="V18" s="891"/>
      <c r="W18" s="889">
        <f>SUM(W13:AC17)</f>
        <v>30</v>
      </c>
      <c r="X18" s="890"/>
      <c r="Y18" s="890"/>
      <c r="Z18" s="890"/>
      <c r="AA18" s="890"/>
      <c r="AB18" s="890"/>
      <c r="AC18" s="891"/>
      <c r="AD18" s="889">
        <f>SUM(AD13:AJ17)</f>
        <v>30</v>
      </c>
      <c r="AE18" s="890"/>
      <c r="AF18" s="890"/>
      <c r="AG18" s="890"/>
      <c r="AH18" s="890"/>
      <c r="AI18" s="890"/>
      <c r="AJ18" s="891"/>
      <c r="AK18" s="889">
        <f>SUM(AK13:AQ17)</f>
        <v>30</v>
      </c>
      <c r="AL18" s="890"/>
      <c r="AM18" s="890"/>
      <c r="AN18" s="890"/>
      <c r="AO18" s="890"/>
      <c r="AP18" s="890"/>
      <c r="AQ18" s="891"/>
      <c r="AR18" s="889">
        <f>SUM(AR13:AX17)</f>
        <v>66</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2">
        <v>35</v>
      </c>
      <c r="Q19" s="663"/>
      <c r="R19" s="663"/>
      <c r="S19" s="663"/>
      <c r="T19" s="663"/>
      <c r="U19" s="663"/>
      <c r="V19" s="664"/>
      <c r="W19" s="662">
        <v>45</v>
      </c>
      <c r="X19" s="663"/>
      <c r="Y19" s="663"/>
      <c r="Z19" s="663"/>
      <c r="AA19" s="663"/>
      <c r="AB19" s="663"/>
      <c r="AC19" s="664"/>
      <c r="AD19" s="662">
        <v>31</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7" t="s">
        <v>10</v>
      </c>
      <c r="H20" s="888"/>
      <c r="I20" s="888"/>
      <c r="J20" s="888"/>
      <c r="K20" s="888"/>
      <c r="L20" s="888"/>
      <c r="M20" s="888"/>
      <c r="N20" s="888"/>
      <c r="O20" s="888"/>
      <c r="P20" s="318">
        <f>IF(P18=0, "-", SUM(P19)/P18)</f>
        <v>1.1290322580645162</v>
      </c>
      <c r="Q20" s="318"/>
      <c r="R20" s="318"/>
      <c r="S20" s="318"/>
      <c r="T20" s="318"/>
      <c r="U20" s="318"/>
      <c r="V20" s="318"/>
      <c r="W20" s="318">
        <f t="shared" ref="W20" si="0">IF(W18=0, "-", SUM(W19)/W18)</f>
        <v>1.5</v>
      </c>
      <c r="X20" s="318"/>
      <c r="Y20" s="318"/>
      <c r="Z20" s="318"/>
      <c r="AA20" s="318"/>
      <c r="AB20" s="318"/>
      <c r="AC20" s="318"/>
      <c r="AD20" s="318">
        <f t="shared" ref="AD20" si="1">IF(AD18=0, "-", SUM(AD19)/AD18)</f>
        <v>1.0333333333333334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3"/>
      <c r="G21" s="316" t="s">
        <v>478</v>
      </c>
      <c r="H21" s="317"/>
      <c r="I21" s="317"/>
      <c r="J21" s="317"/>
      <c r="K21" s="317"/>
      <c r="L21" s="317"/>
      <c r="M21" s="317"/>
      <c r="N21" s="317"/>
      <c r="O21" s="317"/>
      <c r="P21" s="318">
        <f>IF(P19=0, "-", SUM(P19)/SUM(P13,P14))</f>
        <v>1.1290322580645162</v>
      </c>
      <c r="Q21" s="318"/>
      <c r="R21" s="318"/>
      <c r="S21" s="318"/>
      <c r="T21" s="318"/>
      <c r="U21" s="318"/>
      <c r="V21" s="318"/>
      <c r="W21" s="318">
        <f t="shared" ref="W21" si="2">IF(W19=0, "-", SUM(W19)/SUM(W13,W14))</f>
        <v>1.5</v>
      </c>
      <c r="X21" s="318"/>
      <c r="Y21" s="318"/>
      <c r="Z21" s="318"/>
      <c r="AA21" s="318"/>
      <c r="AB21" s="318"/>
      <c r="AC21" s="318"/>
      <c r="AD21" s="318">
        <f t="shared" ref="AD21" si="3">IF(AD19=0, "-", SUM(AD19)/SUM(AD13,AD14))</f>
        <v>1.0333333333333334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559</v>
      </c>
      <c r="B22" s="982"/>
      <c r="C22" s="982"/>
      <c r="D22" s="982"/>
      <c r="E22" s="982"/>
      <c r="F22" s="983"/>
      <c r="G22" s="968" t="s">
        <v>457</v>
      </c>
      <c r="H22" s="222"/>
      <c r="I22" s="222"/>
      <c r="J22" s="222"/>
      <c r="K22" s="222"/>
      <c r="L22" s="222"/>
      <c r="M22" s="222"/>
      <c r="N22" s="222"/>
      <c r="O22" s="223"/>
      <c r="P22" s="953" t="s">
        <v>520</v>
      </c>
      <c r="Q22" s="222"/>
      <c r="R22" s="222"/>
      <c r="S22" s="222"/>
      <c r="T22" s="222"/>
      <c r="U22" s="222"/>
      <c r="V22" s="223"/>
      <c r="W22" s="953" t="s">
        <v>516</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590</v>
      </c>
      <c r="H23" s="970"/>
      <c r="I23" s="970"/>
      <c r="J23" s="970"/>
      <c r="K23" s="970"/>
      <c r="L23" s="970"/>
      <c r="M23" s="970"/>
      <c r="N23" s="970"/>
      <c r="O23" s="971"/>
      <c r="P23" s="936">
        <v>30</v>
      </c>
      <c r="Q23" s="937"/>
      <c r="R23" s="937"/>
      <c r="S23" s="937"/>
      <c r="T23" s="937"/>
      <c r="U23" s="937"/>
      <c r="V23" s="954"/>
      <c r="W23" s="936">
        <v>66</v>
      </c>
      <c r="X23" s="937"/>
      <c r="Y23" s="937"/>
      <c r="Z23" s="937"/>
      <c r="AA23" s="937"/>
      <c r="AB23" s="937"/>
      <c r="AC23" s="954"/>
      <c r="AD23" s="991" t="s">
        <v>656</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62"/>
      <c r="Q24" s="663"/>
      <c r="R24" s="663"/>
      <c r="S24" s="663"/>
      <c r="T24" s="663"/>
      <c r="U24" s="663"/>
      <c r="V24" s="664"/>
      <c r="W24" s="662"/>
      <c r="X24" s="663"/>
      <c r="Y24" s="663"/>
      <c r="Z24" s="663"/>
      <c r="AA24" s="663"/>
      <c r="AB24" s="663"/>
      <c r="AC24" s="66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62"/>
      <c r="Q25" s="663"/>
      <c r="R25" s="663"/>
      <c r="S25" s="663"/>
      <c r="T25" s="663"/>
      <c r="U25" s="663"/>
      <c r="V25" s="664"/>
      <c r="W25" s="662"/>
      <c r="X25" s="663"/>
      <c r="Y25" s="663"/>
      <c r="Z25" s="663"/>
      <c r="AA25" s="663"/>
      <c r="AB25" s="663"/>
      <c r="AC25" s="66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2"/>
      <c r="Q26" s="663"/>
      <c r="R26" s="663"/>
      <c r="S26" s="663"/>
      <c r="T26" s="663"/>
      <c r="U26" s="663"/>
      <c r="V26" s="664"/>
      <c r="W26" s="662"/>
      <c r="X26" s="663"/>
      <c r="Y26" s="663"/>
      <c r="Z26" s="663"/>
      <c r="AA26" s="663"/>
      <c r="AB26" s="663"/>
      <c r="AC26" s="66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2"/>
      <c r="Q27" s="663"/>
      <c r="R27" s="663"/>
      <c r="S27" s="663"/>
      <c r="T27" s="663"/>
      <c r="U27" s="663"/>
      <c r="V27" s="664"/>
      <c r="W27" s="662"/>
      <c r="X27" s="663"/>
      <c r="Y27" s="663"/>
      <c r="Z27" s="663"/>
      <c r="AA27" s="663"/>
      <c r="AB27" s="663"/>
      <c r="AC27" s="66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89">
        <f>P29-SUM(P23:P27)</f>
        <v>0</v>
      </c>
      <c r="Q28" s="890"/>
      <c r="R28" s="890"/>
      <c r="S28" s="890"/>
      <c r="T28" s="890"/>
      <c r="U28" s="890"/>
      <c r="V28" s="891"/>
      <c r="W28" s="889">
        <f>W29-SUM(W23:W27)</f>
        <v>0</v>
      </c>
      <c r="X28" s="890"/>
      <c r="Y28" s="890"/>
      <c r="Z28" s="890"/>
      <c r="AA28" s="890"/>
      <c r="AB28" s="890"/>
      <c r="AC28" s="89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62">
        <f>AK13</f>
        <v>30</v>
      </c>
      <c r="Q29" s="663"/>
      <c r="R29" s="663"/>
      <c r="S29" s="663"/>
      <c r="T29" s="663"/>
      <c r="U29" s="663"/>
      <c r="V29" s="664"/>
      <c r="W29" s="950">
        <f>AR13</f>
        <v>66</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2" t="s">
        <v>473</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535</v>
      </c>
      <c r="AF30" s="870"/>
      <c r="AG30" s="870"/>
      <c r="AH30" s="871"/>
      <c r="AI30" s="869" t="s">
        <v>532</v>
      </c>
      <c r="AJ30" s="870"/>
      <c r="AK30" s="870"/>
      <c r="AL30" s="871"/>
      <c r="AM30" s="932" t="s">
        <v>527</v>
      </c>
      <c r="AN30" s="932"/>
      <c r="AO30" s="932"/>
      <c r="AP30" s="869"/>
      <c r="AQ30" s="774" t="s">
        <v>354</v>
      </c>
      <c r="AR30" s="775"/>
      <c r="AS30" s="775"/>
      <c r="AT30" s="776"/>
      <c r="AU30" s="781" t="s">
        <v>253</v>
      </c>
      <c r="AV30" s="781"/>
      <c r="AW30" s="781"/>
      <c r="AX30" s="9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594</v>
      </c>
      <c r="AR31" s="200"/>
      <c r="AS31" s="133" t="s">
        <v>355</v>
      </c>
      <c r="AT31" s="134"/>
      <c r="AU31" s="199" t="s">
        <v>595</v>
      </c>
      <c r="AV31" s="199"/>
      <c r="AW31" s="401" t="s">
        <v>300</v>
      </c>
      <c r="AX31" s="402"/>
    </row>
    <row r="32" spans="1:50" ht="30" customHeight="1" x14ac:dyDescent="0.15">
      <c r="A32" s="406"/>
      <c r="B32" s="404"/>
      <c r="C32" s="404"/>
      <c r="D32" s="404"/>
      <c r="E32" s="404"/>
      <c r="F32" s="405"/>
      <c r="G32" s="567" t="s">
        <v>592</v>
      </c>
      <c r="H32" s="568"/>
      <c r="I32" s="568"/>
      <c r="J32" s="568"/>
      <c r="K32" s="568"/>
      <c r="L32" s="568"/>
      <c r="M32" s="568"/>
      <c r="N32" s="568"/>
      <c r="O32" s="569"/>
      <c r="P32" s="105" t="s">
        <v>639</v>
      </c>
      <c r="Q32" s="105"/>
      <c r="R32" s="105"/>
      <c r="S32" s="105"/>
      <c r="T32" s="105"/>
      <c r="U32" s="105"/>
      <c r="V32" s="105"/>
      <c r="W32" s="105"/>
      <c r="X32" s="106"/>
      <c r="Y32" s="474" t="s">
        <v>12</v>
      </c>
      <c r="Z32" s="534"/>
      <c r="AA32" s="535"/>
      <c r="AB32" s="464" t="s">
        <v>593</v>
      </c>
      <c r="AC32" s="464"/>
      <c r="AD32" s="464"/>
      <c r="AE32" s="218">
        <v>390</v>
      </c>
      <c r="AF32" s="219"/>
      <c r="AG32" s="219"/>
      <c r="AH32" s="219"/>
      <c r="AI32" s="218">
        <v>989</v>
      </c>
      <c r="AJ32" s="219"/>
      <c r="AK32" s="219"/>
      <c r="AL32" s="219"/>
      <c r="AM32" s="218">
        <v>1114</v>
      </c>
      <c r="AN32" s="219"/>
      <c r="AO32" s="219"/>
      <c r="AP32" s="219"/>
      <c r="AQ32" s="340" t="s">
        <v>596</v>
      </c>
      <c r="AR32" s="207"/>
      <c r="AS32" s="207"/>
      <c r="AT32" s="341"/>
      <c r="AU32" s="219" t="s">
        <v>638</v>
      </c>
      <c r="AV32" s="219"/>
      <c r="AW32" s="219"/>
      <c r="AX32" s="221"/>
    </row>
    <row r="33" spans="1:50" ht="30"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593</v>
      </c>
      <c r="AC33" s="526"/>
      <c r="AD33" s="526"/>
      <c r="AE33" s="218">
        <v>120</v>
      </c>
      <c r="AF33" s="219"/>
      <c r="AG33" s="219"/>
      <c r="AH33" s="219"/>
      <c r="AI33" s="218">
        <v>390</v>
      </c>
      <c r="AJ33" s="219"/>
      <c r="AK33" s="219"/>
      <c r="AL33" s="219"/>
      <c r="AM33" s="218">
        <v>989</v>
      </c>
      <c r="AN33" s="219"/>
      <c r="AO33" s="219"/>
      <c r="AP33" s="219"/>
      <c r="AQ33" s="340" t="s">
        <v>595</v>
      </c>
      <c r="AR33" s="207"/>
      <c r="AS33" s="207"/>
      <c r="AT33" s="341"/>
      <c r="AU33" s="219" t="s">
        <v>638</v>
      </c>
      <c r="AV33" s="219"/>
      <c r="AW33" s="219"/>
      <c r="AX33" s="221"/>
    </row>
    <row r="34" spans="1:50" ht="30"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f>ROUND((AE32/AE33)*100,0)</f>
        <v>325</v>
      </c>
      <c r="AF34" s="219"/>
      <c r="AG34" s="219"/>
      <c r="AH34" s="219"/>
      <c r="AI34" s="218">
        <f>ROUND((AI32/AI33)*100,0)</f>
        <v>254</v>
      </c>
      <c r="AJ34" s="219"/>
      <c r="AK34" s="219"/>
      <c r="AL34" s="219"/>
      <c r="AM34" s="218">
        <f>ROUND((AM32/AM33)*100,0)</f>
        <v>113</v>
      </c>
      <c r="AN34" s="219"/>
      <c r="AO34" s="219"/>
      <c r="AP34" s="219"/>
      <c r="AQ34" s="340" t="s">
        <v>596</v>
      </c>
      <c r="AR34" s="207"/>
      <c r="AS34" s="207"/>
      <c r="AT34" s="341"/>
      <c r="AU34" s="219" t="s">
        <v>638</v>
      </c>
      <c r="AV34" s="219"/>
      <c r="AW34" s="219"/>
      <c r="AX34" s="221"/>
    </row>
    <row r="35" spans="1:50" ht="23.25" customHeight="1" x14ac:dyDescent="0.15">
      <c r="A35" s="226" t="s">
        <v>505</v>
      </c>
      <c r="B35" s="227"/>
      <c r="C35" s="227"/>
      <c r="D35" s="227"/>
      <c r="E35" s="227"/>
      <c r="F35" s="228"/>
      <c r="G35" s="232" t="s">
        <v>650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2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2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4"/>
    </row>
    <row r="80" spans="1:50" ht="18.75" hidden="1" customHeight="1" x14ac:dyDescent="0.15">
      <c r="A80" s="875"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597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598</v>
      </c>
      <c r="AC101" s="464"/>
      <c r="AD101" s="464"/>
      <c r="AE101" s="218">
        <v>676073</v>
      </c>
      <c r="AF101" s="219"/>
      <c r="AG101" s="219"/>
      <c r="AH101" s="220"/>
      <c r="AI101" s="218">
        <v>668704</v>
      </c>
      <c r="AJ101" s="219"/>
      <c r="AK101" s="219"/>
      <c r="AL101" s="220"/>
      <c r="AM101" s="218">
        <v>660668</v>
      </c>
      <c r="AN101" s="219"/>
      <c r="AO101" s="219"/>
      <c r="AP101" s="220"/>
      <c r="AQ101" s="218" t="s">
        <v>595</v>
      </c>
      <c r="AR101" s="219"/>
      <c r="AS101" s="219"/>
      <c r="AT101" s="220"/>
      <c r="AU101" s="219" t="s">
        <v>638</v>
      </c>
      <c r="AV101" s="219"/>
      <c r="AW101" s="219"/>
      <c r="AX101" s="221"/>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598</v>
      </c>
      <c r="AC102" s="464"/>
      <c r="AD102" s="464"/>
      <c r="AE102" s="218">
        <v>679376</v>
      </c>
      <c r="AF102" s="219"/>
      <c r="AG102" s="219"/>
      <c r="AH102" s="220"/>
      <c r="AI102" s="421">
        <v>676073</v>
      </c>
      <c r="AJ102" s="421"/>
      <c r="AK102" s="421"/>
      <c r="AL102" s="421"/>
      <c r="AM102" s="421">
        <v>668704</v>
      </c>
      <c r="AN102" s="421"/>
      <c r="AO102" s="421"/>
      <c r="AP102" s="421"/>
      <c r="AQ102" s="273">
        <v>660668</v>
      </c>
      <c r="AR102" s="274"/>
      <c r="AS102" s="274"/>
      <c r="AT102" s="319"/>
      <c r="AU102" s="219" t="s">
        <v>638</v>
      </c>
      <c r="AV102" s="219"/>
      <c r="AW102" s="219"/>
      <c r="AX102" s="221"/>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599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601</v>
      </c>
      <c r="AC116" s="466"/>
      <c r="AD116" s="467"/>
      <c r="AE116" s="421">
        <v>52</v>
      </c>
      <c r="AF116" s="421"/>
      <c r="AG116" s="421"/>
      <c r="AH116" s="421"/>
      <c r="AI116" s="421">
        <v>67</v>
      </c>
      <c r="AJ116" s="421"/>
      <c r="AK116" s="421"/>
      <c r="AL116" s="421"/>
      <c r="AM116" s="421">
        <v>47</v>
      </c>
      <c r="AN116" s="421"/>
      <c r="AO116" s="421"/>
      <c r="AP116" s="421"/>
      <c r="AQ116" s="218">
        <v>45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600</v>
      </c>
      <c r="AC117" s="476"/>
      <c r="AD117" s="477"/>
      <c r="AE117" s="554" t="s">
        <v>641</v>
      </c>
      <c r="AF117" s="554"/>
      <c r="AG117" s="554"/>
      <c r="AH117" s="554"/>
      <c r="AI117" s="554" t="s">
        <v>640</v>
      </c>
      <c r="AJ117" s="554"/>
      <c r="AK117" s="554"/>
      <c r="AL117" s="554"/>
      <c r="AM117" s="554" t="s">
        <v>645</v>
      </c>
      <c r="AN117" s="554"/>
      <c r="AO117" s="554"/>
      <c r="AP117" s="554"/>
      <c r="AQ117" s="554" t="s">
        <v>631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7"/>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t="s">
        <v>595</v>
      </c>
      <c r="AV133" s="200"/>
      <c r="AW133" s="133" t="s">
        <v>300</v>
      </c>
      <c r="AX133" s="195"/>
    </row>
    <row r="134" spans="1:50" ht="39.75" customHeight="1" x14ac:dyDescent="0.15">
      <c r="A134" s="189"/>
      <c r="B134" s="186"/>
      <c r="C134" s="180"/>
      <c r="D134" s="186"/>
      <c r="E134" s="180"/>
      <c r="F134" s="181"/>
      <c r="G134" s="104" t="s">
        <v>636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90.3</v>
      </c>
      <c r="AF134" s="207"/>
      <c r="AG134" s="207"/>
      <c r="AH134" s="207"/>
      <c r="AI134" s="206">
        <v>89</v>
      </c>
      <c r="AJ134" s="207"/>
      <c r="AK134" s="207"/>
      <c r="AL134" s="207"/>
      <c r="AM134" s="206" t="s">
        <v>604</v>
      </c>
      <c r="AN134" s="207"/>
      <c r="AO134" s="207"/>
      <c r="AP134" s="207"/>
      <c r="AQ134" s="206" t="s">
        <v>605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v>100</v>
      </c>
      <c r="AF135" s="207"/>
      <c r="AG135" s="207"/>
      <c r="AH135" s="207"/>
      <c r="AI135" s="206">
        <v>100</v>
      </c>
      <c r="AJ135" s="207"/>
      <c r="AK135" s="207"/>
      <c r="AL135" s="207"/>
      <c r="AM135" s="206">
        <v>100</v>
      </c>
      <c r="AN135" s="207"/>
      <c r="AO135" s="207"/>
      <c r="AP135" s="207"/>
      <c r="AQ135" s="206" t="s">
        <v>595</v>
      </c>
      <c r="AR135" s="207"/>
      <c r="AS135" s="207"/>
      <c r="AT135" s="207"/>
      <c r="AU135" s="206" t="s">
        <v>596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8"/>
      <c r="E430" s="174" t="s">
        <v>545</v>
      </c>
      <c r="F430" s="909"/>
      <c r="G430" s="910" t="s">
        <v>374</v>
      </c>
      <c r="H430" s="123"/>
      <c r="I430" s="123"/>
      <c r="J430" s="911" t="s">
        <v>572</v>
      </c>
      <c r="K430" s="912"/>
      <c r="L430" s="912"/>
      <c r="M430" s="912"/>
      <c r="N430" s="912"/>
      <c r="O430" s="912"/>
      <c r="P430" s="912"/>
      <c r="Q430" s="912"/>
      <c r="R430" s="912"/>
      <c r="S430" s="912"/>
      <c r="T430" s="91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3"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573</v>
      </c>
      <c r="AF433" s="207"/>
      <c r="AG433" s="207"/>
      <c r="AH433" s="207"/>
      <c r="AI433" s="340" t="s">
        <v>573</v>
      </c>
      <c r="AJ433" s="207"/>
      <c r="AK433" s="207"/>
      <c r="AL433" s="207"/>
      <c r="AM433" s="340" t="s">
        <v>573</v>
      </c>
      <c r="AN433" s="207"/>
      <c r="AO433" s="207"/>
      <c r="AP433" s="341"/>
      <c r="AQ433" s="340" t="s">
        <v>576</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577</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573</v>
      </c>
      <c r="AN435" s="207"/>
      <c r="AO435" s="207"/>
      <c r="AP435" s="341"/>
      <c r="AQ435" s="340" t="s">
        <v>576</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3" t="s">
        <v>573</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575</v>
      </c>
      <c r="AF459" s="207"/>
      <c r="AG459" s="207"/>
      <c r="AH459" s="341"/>
      <c r="AI459" s="340" t="s">
        <v>573</v>
      </c>
      <c r="AJ459" s="207"/>
      <c r="AK459" s="207"/>
      <c r="AL459" s="207"/>
      <c r="AM459" s="340" t="s">
        <v>573</v>
      </c>
      <c r="AN459" s="207"/>
      <c r="AO459" s="207"/>
      <c r="AP459" s="341"/>
      <c r="AQ459" s="340" t="s">
        <v>575</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42"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571</v>
      </c>
      <c r="AE702" s="346"/>
      <c r="AF702" s="346"/>
      <c r="AG702" s="388" t="s">
        <v>608</v>
      </c>
      <c r="AH702" s="389"/>
      <c r="AI702" s="389"/>
      <c r="AJ702" s="389"/>
      <c r="AK702" s="389"/>
      <c r="AL702" s="389"/>
      <c r="AM702" s="389"/>
      <c r="AN702" s="389"/>
      <c r="AO702" s="389"/>
      <c r="AP702" s="389"/>
      <c r="AQ702" s="389"/>
      <c r="AR702" s="389"/>
      <c r="AS702" s="389"/>
      <c r="AT702" s="389"/>
      <c r="AU702" s="389"/>
      <c r="AV702" s="389"/>
      <c r="AW702" s="389"/>
      <c r="AX702" s="390"/>
    </row>
    <row r="703" spans="1:50" ht="42"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571</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571</v>
      </c>
      <c r="AE704" s="790"/>
      <c r="AF704" s="790"/>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1" t="s">
        <v>571</v>
      </c>
      <c r="AE705" s="722"/>
      <c r="AF705" s="722"/>
      <c r="AG705" s="125" t="s">
        <v>646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1"/>
      <c r="D706" s="802"/>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607</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607</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611</v>
      </c>
      <c r="AE708" s="608"/>
      <c r="AF708" s="608"/>
      <c r="AG708" s="749" t="s">
        <v>643</v>
      </c>
      <c r="AH708" s="750"/>
      <c r="AI708" s="750"/>
      <c r="AJ708" s="750"/>
      <c r="AK708" s="750"/>
      <c r="AL708" s="750"/>
      <c r="AM708" s="750"/>
      <c r="AN708" s="750"/>
      <c r="AO708" s="750"/>
      <c r="AP708" s="750"/>
      <c r="AQ708" s="750"/>
      <c r="AR708" s="750"/>
      <c r="AS708" s="750"/>
      <c r="AT708" s="750"/>
      <c r="AU708" s="750"/>
      <c r="AV708" s="750"/>
      <c r="AW708" s="750"/>
      <c r="AX708" s="751"/>
    </row>
    <row r="709" spans="1:50" ht="53.45"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632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611</v>
      </c>
      <c r="AE710" s="329"/>
      <c r="AF710" s="329"/>
      <c r="AG710" s="101" t="s">
        <v>642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571</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9" t="s">
        <v>611</v>
      </c>
      <c r="AE712" s="790"/>
      <c r="AF712" s="790"/>
      <c r="AG712" s="817" t="s">
        <v>643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611</v>
      </c>
      <c r="AE713" s="329"/>
      <c r="AF713" s="668"/>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571</v>
      </c>
      <c r="AE714" s="815"/>
      <c r="AF714" s="816"/>
      <c r="AG714" s="743" t="s">
        <v>651</v>
      </c>
      <c r="AH714" s="744"/>
      <c r="AI714" s="744"/>
      <c r="AJ714" s="744"/>
      <c r="AK714" s="744"/>
      <c r="AL714" s="744"/>
      <c r="AM714" s="744"/>
      <c r="AN714" s="744"/>
      <c r="AO714" s="744"/>
      <c r="AP714" s="744"/>
      <c r="AQ714" s="744"/>
      <c r="AR714" s="744"/>
      <c r="AS714" s="744"/>
      <c r="AT714" s="744"/>
      <c r="AU714" s="744"/>
      <c r="AV714" s="744"/>
      <c r="AW714" s="744"/>
      <c r="AX714" s="745"/>
    </row>
    <row r="715" spans="1:50" ht="42" customHeight="1" x14ac:dyDescent="0.15">
      <c r="A715" s="645"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571</v>
      </c>
      <c r="AE715" s="608"/>
      <c r="AF715" s="661"/>
      <c r="AG715" s="749" t="s">
        <v>647</v>
      </c>
      <c r="AH715" s="750"/>
      <c r="AI715" s="750"/>
      <c r="AJ715" s="750"/>
      <c r="AK715" s="750"/>
      <c r="AL715" s="750"/>
      <c r="AM715" s="750"/>
      <c r="AN715" s="750"/>
      <c r="AO715" s="750"/>
      <c r="AP715" s="750"/>
      <c r="AQ715" s="750"/>
      <c r="AR715" s="750"/>
      <c r="AS715" s="750"/>
      <c r="AT715" s="750"/>
      <c r="AU715" s="750"/>
      <c r="AV715" s="750"/>
      <c r="AW715" s="750"/>
      <c r="AX715" s="751"/>
    </row>
    <row r="716" spans="1:50" ht="27"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571</v>
      </c>
      <c r="AE716" s="632"/>
      <c r="AF716" s="632"/>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611</v>
      </c>
      <c r="AE719" s="608"/>
      <c r="AF719" s="608"/>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t="s">
        <v>581</v>
      </c>
      <c r="K721" s="291"/>
      <c r="L721" s="83" t="str">
        <f>IF(M721="","","-")</f>
        <v/>
      </c>
      <c r="M721" s="84"/>
      <c r="N721" s="304" t="s">
        <v>581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9"/>
      <c r="C726" s="822" t="s">
        <v>53</v>
      </c>
      <c r="D726" s="848"/>
      <c r="E726" s="848"/>
      <c r="F726" s="849"/>
      <c r="G726" s="580" t="s">
        <v>653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652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9" t="s">
        <v>659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655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2" t="s">
        <v>657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615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8" t="s">
        <v>549</v>
      </c>
      <c r="B737" s="210"/>
      <c r="C737" s="210"/>
      <c r="D737" s="211"/>
      <c r="E737" s="1007" t="s">
        <v>582</v>
      </c>
      <c r="F737" s="1007"/>
      <c r="G737" s="1007"/>
      <c r="H737" s="1007"/>
      <c r="I737" s="1007"/>
      <c r="J737" s="1007"/>
      <c r="K737" s="1007"/>
      <c r="L737" s="1007"/>
      <c r="M737" s="1007"/>
      <c r="N737" s="365" t="s">
        <v>542</v>
      </c>
      <c r="O737" s="365"/>
      <c r="P737" s="365"/>
      <c r="Q737" s="365"/>
      <c r="R737" s="1007" t="s">
        <v>583</v>
      </c>
      <c r="S737" s="1007"/>
      <c r="T737" s="1007"/>
      <c r="U737" s="1007"/>
      <c r="V737" s="1007"/>
      <c r="W737" s="1007"/>
      <c r="X737" s="1007"/>
      <c r="Y737" s="1007"/>
      <c r="Z737" s="1007"/>
      <c r="AA737" s="365" t="s">
        <v>541</v>
      </c>
      <c r="AB737" s="365"/>
      <c r="AC737" s="365"/>
      <c r="AD737" s="365"/>
      <c r="AE737" s="1007" t="s">
        <v>584</v>
      </c>
      <c r="AF737" s="1007"/>
      <c r="AG737" s="1007"/>
      <c r="AH737" s="1007"/>
      <c r="AI737" s="1007"/>
      <c r="AJ737" s="1007"/>
      <c r="AK737" s="1007"/>
      <c r="AL737" s="1007"/>
      <c r="AM737" s="1007"/>
      <c r="AN737" s="365" t="s">
        <v>540</v>
      </c>
      <c r="AO737" s="365"/>
      <c r="AP737" s="365"/>
      <c r="AQ737" s="365"/>
      <c r="AR737" s="999" t="s">
        <v>585</v>
      </c>
      <c r="AS737" s="1000"/>
      <c r="AT737" s="1000"/>
      <c r="AU737" s="1000"/>
      <c r="AV737" s="1000"/>
      <c r="AW737" s="1000"/>
      <c r="AX737" s="1001"/>
      <c r="AY737" s="89"/>
      <c r="AZ737" s="89"/>
    </row>
    <row r="738" spans="1:52" ht="24.75" customHeight="1" x14ac:dyDescent="0.15">
      <c r="A738" s="1008" t="s">
        <v>539</v>
      </c>
      <c r="B738" s="210"/>
      <c r="C738" s="210"/>
      <c r="D738" s="211"/>
      <c r="E738" s="1007" t="s">
        <v>586</v>
      </c>
      <c r="F738" s="1007"/>
      <c r="G738" s="1007"/>
      <c r="H738" s="1007"/>
      <c r="I738" s="1007"/>
      <c r="J738" s="1007"/>
      <c r="K738" s="1007"/>
      <c r="L738" s="1007"/>
      <c r="M738" s="1007"/>
      <c r="N738" s="365" t="s">
        <v>538</v>
      </c>
      <c r="O738" s="365"/>
      <c r="P738" s="365"/>
      <c r="Q738" s="365"/>
      <c r="R738" s="1007" t="s">
        <v>587</v>
      </c>
      <c r="S738" s="1007"/>
      <c r="T738" s="1007"/>
      <c r="U738" s="1007"/>
      <c r="V738" s="1007"/>
      <c r="W738" s="1007"/>
      <c r="X738" s="1007"/>
      <c r="Y738" s="1007"/>
      <c r="Z738" s="1007"/>
      <c r="AA738" s="365" t="s">
        <v>537</v>
      </c>
      <c r="AB738" s="365"/>
      <c r="AC738" s="365"/>
      <c r="AD738" s="365"/>
      <c r="AE738" s="1007" t="s">
        <v>588</v>
      </c>
      <c r="AF738" s="1007"/>
      <c r="AG738" s="1007"/>
      <c r="AH738" s="1007"/>
      <c r="AI738" s="1007"/>
      <c r="AJ738" s="1007"/>
      <c r="AK738" s="1007"/>
      <c r="AL738" s="1007"/>
      <c r="AM738" s="1007"/>
      <c r="AN738" s="365" t="s">
        <v>533</v>
      </c>
      <c r="AO738" s="365"/>
      <c r="AP738" s="365"/>
      <c r="AQ738" s="365"/>
      <c r="AR738" s="999" t="s">
        <v>589</v>
      </c>
      <c r="AS738" s="1000"/>
      <c r="AT738" s="1000"/>
      <c r="AU738" s="1000"/>
      <c r="AV738" s="1000"/>
      <c r="AW738" s="1000"/>
      <c r="AX738" s="1001"/>
    </row>
    <row r="739" spans="1:52" ht="24.75" customHeight="1" thickBot="1" x14ac:dyDescent="0.2">
      <c r="A739" s="1009" t="s">
        <v>529</v>
      </c>
      <c r="B739" s="1010"/>
      <c r="C739" s="1010"/>
      <c r="D739" s="1011"/>
      <c r="E739" s="1012" t="s">
        <v>579</v>
      </c>
      <c r="F739" s="1002"/>
      <c r="G739" s="1002"/>
      <c r="H739" s="93" t="str">
        <f>IF(E739="", "", "(")</f>
        <v>(</v>
      </c>
      <c r="I739" s="1002"/>
      <c r="J739" s="1002"/>
      <c r="K739" s="93" t="str">
        <f>IF(OR(I739="　", I739=""), "", "-")</f>
        <v/>
      </c>
      <c r="L739" s="1003">
        <v>129</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598" t="s">
        <v>623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6"/>
      <c r="B780" s="637"/>
      <c r="C780" s="637"/>
      <c r="D780" s="637"/>
      <c r="E780" s="637"/>
      <c r="F780" s="638"/>
      <c r="G780" s="822" t="s">
        <v>17</v>
      </c>
      <c r="H780" s="675"/>
      <c r="I780" s="675"/>
      <c r="J780" s="675"/>
      <c r="K780" s="675"/>
      <c r="L780" s="674" t="s">
        <v>18</v>
      </c>
      <c r="M780" s="675"/>
      <c r="N780" s="675"/>
      <c r="O780" s="675"/>
      <c r="P780" s="675"/>
      <c r="Q780" s="675"/>
      <c r="R780" s="675"/>
      <c r="S780" s="675"/>
      <c r="T780" s="675"/>
      <c r="U780" s="675"/>
      <c r="V780" s="675"/>
      <c r="W780" s="675"/>
      <c r="X780" s="676"/>
      <c r="Y780" s="658" t="s">
        <v>19</v>
      </c>
      <c r="Z780" s="659"/>
      <c r="AA780" s="659"/>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58" t="s">
        <v>19</v>
      </c>
      <c r="AV780" s="659"/>
      <c r="AW780" s="659"/>
      <c r="AX780" s="660"/>
    </row>
    <row r="781" spans="1:50" ht="24.75" customHeight="1" x14ac:dyDescent="0.15">
      <c r="A781" s="636"/>
      <c r="B781" s="637"/>
      <c r="C781" s="637"/>
      <c r="D781" s="637"/>
      <c r="E781" s="637"/>
      <c r="F781" s="638"/>
      <c r="G781" s="677" t="s">
        <v>616</v>
      </c>
      <c r="H781" s="678"/>
      <c r="I781" s="678"/>
      <c r="J781" s="678"/>
      <c r="K781" s="679"/>
      <c r="L781" s="671" t="s">
        <v>618</v>
      </c>
      <c r="M781" s="846"/>
      <c r="N781" s="846"/>
      <c r="O781" s="846"/>
      <c r="P781" s="846"/>
      <c r="Q781" s="846"/>
      <c r="R781" s="846"/>
      <c r="S781" s="846"/>
      <c r="T781" s="846"/>
      <c r="U781" s="846"/>
      <c r="V781" s="846"/>
      <c r="W781" s="846"/>
      <c r="X781" s="847"/>
      <c r="Y781" s="391">
        <v>15</v>
      </c>
      <c r="Z781" s="392"/>
      <c r="AA781" s="392"/>
      <c r="AB781" s="812"/>
      <c r="AC781" s="677" t="s">
        <v>616</v>
      </c>
      <c r="AD781" s="842"/>
      <c r="AE781" s="842"/>
      <c r="AF781" s="842"/>
      <c r="AG781" s="843"/>
      <c r="AH781" s="671" t="s">
        <v>621</v>
      </c>
      <c r="AI781" s="672"/>
      <c r="AJ781" s="672"/>
      <c r="AK781" s="672"/>
      <c r="AL781" s="672"/>
      <c r="AM781" s="672"/>
      <c r="AN781" s="672"/>
      <c r="AO781" s="672"/>
      <c r="AP781" s="672"/>
      <c r="AQ781" s="672"/>
      <c r="AR781" s="672"/>
      <c r="AS781" s="672"/>
      <c r="AT781" s="673"/>
      <c r="AU781" s="391">
        <v>7.2</v>
      </c>
      <c r="AV781" s="392"/>
      <c r="AW781" s="392"/>
      <c r="AX781" s="393"/>
    </row>
    <row r="782" spans="1:50" ht="24.75" customHeight="1" x14ac:dyDescent="0.15">
      <c r="A782" s="636"/>
      <c r="B782" s="637"/>
      <c r="C782" s="637"/>
      <c r="D782" s="637"/>
      <c r="E782" s="637"/>
      <c r="F782" s="638"/>
      <c r="G782" s="609" t="s">
        <v>617</v>
      </c>
      <c r="H782" s="629"/>
      <c r="I782" s="629"/>
      <c r="J782" s="629"/>
      <c r="K782" s="630"/>
      <c r="L782" s="601" t="s">
        <v>619</v>
      </c>
      <c r="M782" s="669"/>
      <c r="N782" s="669"/>
      <c r="O782" s="669"/>
      <c r="P782" s="669"/>
      <c r="Q782" s="669"/>
      <c r="R782" s="669"/>
      <c r="S782" s="669"/>
      <c r="T782" s="669"/>
      <c r="U782" s="669"/>
      <c r="V782" s="669"/>
      <c r="W782" s="669"/>
      <c r="X782" s="670"/>
      <c r="Y782" s="604">
        <v>2</v>
      </c>
      <c r="Z782" s="605"/>
      <c r="AA782" s="605"/>
      <c r="AB782" s="615"/>
      <c r="AC782" s="609" t="s">
        <v>196</v>
      </c>
      <c r="AD782" s="610"/>
      <c r="AE782" s="610"/>
      <c r="AF782" s="610"/>
      <c r="AG782" s="611"/>
      <c r="AH782" s="601" t="s">
        <v>622</v>
      </c>
      <c r="AI782" s="602"/>
      <c r="AJ782" s="602"/>
      <c r="AK782" s="602"/>
      <c r="AL782" s="602"/>
      <c r="AM782" s="602"/>
      <c r="AN782" s="602"/>
      <c r="AO782" s="602"/>
      <c r="AP782" s="602"/>
      <c r="AQ782" s="602"/>
      <c r="AR782" s="602"/>
      <c r="AS782" s="602"/>
      <c r="AT782" s="603"/>
      <c r="AU782" s="604">
        <v>3.6</v>
      </c>
      <c r="AV782" s="605"/>
      <c r="AW782" s="605"/>
      <c r="AX782" s="606"/>
    </row>
    <row r="783" spans="1:50" ht="24.75" customHeight="1" x14ac:dyDescent="0.15">
      <c r="A783" s="636"/>
      <c r="B783" s="637"/>
      <c r="C783" s="637"/>
      <c r="D783" s="637"/>
      <c r="E783" s="637"/>
      <c r="F783" s="638"/>
      <c r="G783" s="609" t="s">
        <v>196</v>
      </c>
      <c r="H783" s="629"/>
      <c r="I783" s="629"/>
      <c r="J783" s="629"/>
      <c r="K783" s="630"/>
      <c r="L783" s="601" t="s">
        <v>620</v>
      </c>
      <c r="M783" s="669"/>
      <c r="N783" s="669"/>
      <c r="O783" s="669"/>
      <c r="P783" s="669"/>
      <c r="Q783" s="669"/>
      <c r="R783" s="669"/>
      <c r="S783" s="669"/>
      <c r="T783" s="669"/>
      <c r="U783" s="669"/>
      <c r="V783" s="669"/>
      <c r="W783" s="669"/>
      <c r="X783" s="670"/>
      <c r="Y783" s="604">
        <f>1.974+0.2</f>
        <v>2.1739999999999999</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19.173999999999999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10.8</v>
      </c>
      <c r="AV791" s="839"/>
      <c r="AW791" s="839"/>
      <c r="AX791" s="841"/>
    </row>
    <row r="792" spans="1:50" ht="24.75" hidden="1" customHeight="1" x14ac:dyDescent="0.15">
      <c r="A792" s="636"/>
      <c r="B792" s="637"/>
      <c r="C792" s="637"/>
      <c r="D792" s="637"/>
      <c r="E792" s="637"/>
      <c r="F792" s="638"/>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6"/>
      <c r="B793" s="637"/>
      <c r="C793" s="637"/>
      <c r="D793" s="637"/>
      <c r="E793" s="637"/>
      <c r="F793" s="638"/>
      <c r="G793" s="822" t="s">
        <v>17</v>
      </c>
      <c r="H793" s="675"/>
      <c r="I793" s="675"/>
      <c r="J793" s="675"/>
      <c r="K793" s="675"/>
      <c r="L793" s="674" t="s">
        <v>18</v>
      </c>
      <c r="M793" s="675"/>
      <c r="N793" s="675"/>
      <c r="O793" s="675"/>
      <c r="P793" s="675"/>
      <c r="Q793" s="675"/>
      <c r="R793" s="675"/>
      <c r="S793" s="675"/>
      <c r="T793" s="675"/>
      <c r="U793" s="675"/>
      <c r="V793" s="675"/>
      <c r="W793" s="675"/>
      <c r="X793" s="676"/>
      <c r="Y793" s="658" t="s">
        <v>19</v>
      </c>
      <c r="Z793" s="659"/>
      <c r="AA793" s="659"/>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58" t="s">
        <v>19</v>
      </c>
      <c r="AV793" s="659"/>
      <c r="AW793" s="659"/>
      <c r="AX793" s="660"/>
    </row>
    <row r="794" spans="1:50" ht="24.75" hidden="1" customHeight="1" x14ac:dyDescent="0.15">
      <c r="A794" s="636"/>
      <c r="B794" s="637"/>
      <c r="C794" s="637"/>
      <c r="D794" s="637"/>
      <c r="E794" s="637"/>
      <c r="F794" s="638"/>
      <c r="G794" s="677"/>
      <c r="H794" s="842"/>
      <c r="I794" s="842"/>
      <c r="J794" s="842"/>
      <c r="K794" s="843"/>
      <c r="L794" s="671"/>
      <c r="M794" s="672"/>
      <c r="N794" s="672"/>
      <c r="O794" s="672"/>
      <c r="P794" s="672"/>
      <c r="Q794" s="672"/>
      <c r="R794" s="672"/>
      <c r="S794" s="672"/>
      <c r="T794" s="672"/>
      <c r="U794" s="672"/>
      <c r="V794" s="672"/>
      <c r="W794" s="672"/>
      <c r="X794" s="673"/>
      <c r="Y794" s="391"/>
      <c r="Z794" s="392"/>
      <c r="AA794" s="392"/>
      <c r="AB794" s="812"/>
      <c r="AC794" s="677"/>
      <c r="AD794" s="842"/>
      <c r="AE794" s="842"/>
      <c r="AF794" s="842"/>
      <c r="AG794" s="843"/>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6"/>
      <c r="B806" s="637"/>
      <c r="C806" s="637"/>
      <c r="D806" s="637"/>
      <c r="E806" s="637"/>
      <c r="F806" s="638"/>
      <c r="G806" s="822" t="s">
        <v>17</v>
      </c>
      <c r="H806" s="675"/>
      <c r="I806" s="675"/>
      <c r="J806" s="675"/>
      <c r="K806" s="675"/>
      <c r="L806" s="674" t="s">
        <v>18</v>
      </c>
      <c r="M806" s="675"/>
      <c r="N806" s="675"/>
      <c r="O806" s="675"/>
      <c r="P806" s="675"/>
      <c r="Q806" s="675"/>
      <c r="R806" s="675"/>
      <c r="S806" s="675"/>
      <c r="T806" s="675"/>
      <c r="U806" s="675"/>
      <c r="V806" s="675"/>
      <c r="W806" s="675"/>
      <c r="X806" s="676"/>
      <c r="Y806" s="658" t="s">
        <v>19</v>
      </c>
      <c r="Z806" s="659"/>
      <c r="AA806" s="659"/>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58" t="s">
        <v>19</v>
      </c>
      <c r="AV806" s="659"/>
      <c r="AW806" s="659"/>
      <c r="AX806" s="660"/>
    </row>
    <row r="807" spans="1:50" ht="24.75" hidden="1" customHeight="1" x14ac:dyDescent="0.15">
      <c r="A807" s="636"/>
      <c r="B807" s="637"/>
      <c r="C807" s="637"/>
      <c r="D807" s="637"/>
      <c r="E807" s="637"/>
      <c r="F807" s="638"/>
      <c r="G807" s="677"/>
      <c r="H807" s="842"/>
      <c r="I807" s="842"/>
      <c r="J807" s="842"/>
      <c r="K807" s="843"/>
      <c r="L807" s="671"/>
      <c r="M807" s="672"/>
      <c r="N807" s="672"/>
      <c r="O807" s="672"/>
      <c r="P807" s="672"/>
      <c r="Q807" s="672"/>
      <c r="R807" s="672"/>
      <c r="S807" s="672"/>
      <c r="T807" s="672"/>
      <c r="U807" s="672"/>
      <c r="V807" s="672"/>
      <c r="W807" s="672"/>
      <c r="X807" s="673"/>
      <c r="Y807" s="391"/>
      <c r="Z807" s="392"/>
      <c r="AA807" s="392"/>
      <c r="AB807" s="812"/>
      <c r="AC807" s="677"/>
      <c r="AD807" s="842"/>
      <c r="AE807" s="842"/>
      <c r="AF807" s="842"/>
      <c r="AG807" s="843"/>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6"/>
      <c r="B818" s="637"/>
      <c r="C818" s="637"/>
      <c r="D818" s="637"/>
      <c r="E818" s="637"/>
      <c r="F818" s="638"/>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6"/>
      <c r="B819" s="637"/>
      <c r="C819" s="637"/>
      <c r="D819" s="637"/>
      <c r="E819" s="637"/>
      <c r="F819" s="638"/>
      <c r="G819" s="822" t="s">
        <v>17</v>
      </c>
      <c r="H819" s="675"/>
      <c r="I819" s="675"/>
      <c r="J819" s="675"/>
      <c r="K819" s="675"/>
      <c r="L819" s="674" t="s">
        <v>18</v>
      </c>
      <c r="M819" s="675"/>
      <c r="N819" s="675"/>
      <c r="O819" s="675"/>
      <c r="P819" s="675"/>
      <c r="Q819" s="675"/>
      <c r="R819" s="675"/>
      <c r="S819" s="675"/>
      <c r="T819" s="675"/>
      <c r="U819" s="675"/>
      <c r="V819" s="675"/>
      <c r="W819" s="675"/>
      <c r="X819" s="676"/>
      <c r="Y819" s="658" t="s">
        <v>19</v>
      </c>
      <c r="Z819" s="659"/>
      <c r="AA819" s="659"/>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58" t="s">
        <v>19</v>
      </c>
      <c r="AV819" s="659"/>
      <c r="AW819" s="659"/>
      <c r="AX819" s="660"/>
    </row>
    <row r="820" spans="1:50" s="16" customFormat="1" ht="24.75" hidden="1" customHeight="1" x14ac:dyDescent="0.15">
      <c r="A820" s="636"/>
      <c r="B820" s="637"/>
      <c r="C820" s="637"/>
      <c r="D820" s="637"/>
      <c r="E820" s="637"/>
      <c r="F820" s="638"/>
      <c r="G820" s="677"/>
      <c r="H820" s="842"/>
      <c r="I820" s="842"/>
      <c r="J820" s="842"/>
      <c r="K820" s="843"/>
      <c r="L820" s="671"/>
      <c r="M820" s="672"/>
      <c r="N820" s="672"/>
      <c r="O820" s="672"/>
      <c r="P820" s="672"/>
      <c r="Q820" s="672"/>
      <c r="R820" s="672"/>
      <c r="S820" s="672"/>
      <c r="T820" s="672"/>
      <c r="U820" s="672"/>
      <c r="V820" s="672"/>
      <c r="W820" s="672"/>
      <c r="X820" s="673"/>
      <c r="Y820" s="391"/>
      <c r="Z820" s="392"/>
      <c r="AA820" s="392"/>
      <c r="AB820" s="812"/>
      <c r="AC820" s="677"/>
      <c r="AD820" s="842"/>
      <c r="AE820" s="842"/>
      <c r="AF820" s="842"/>
      <c r="AG820" s="843"/>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625</v>
      </c>
      <c r="D837" s="378"/>
      <c r="E837" s="378"/>
      <c r="F837" s="378"/>
      <c r="G837" s="378"/>
      <c r="H837" s="378"/>
      <c r="I837" s="379"/>
      <c r="J837" s="918">
        <v>1011101046616</v>
      </c>
      <c r="K837" s="919"/>
      <c r="L837" s="919"/>
      <c r="M837" s="919"/>
      <c r="N837" s="919"/>
      <c r="O837" s="920"/>
      <c r="P837" s="921" t="s">
        <v>626</v>
      </c>
      <c r="Q837" s="922"/>
      <c r="R837" s="922"/>
      <c r="S837" s="922"/>
      <c r="T837" s="922"/>
      <c r="U837" s="922"/>
      <c r="V837" s="922"/>
      <c r="W837" s="922"/>
      <c r="X837" s="923"/>
      <c r="Y837" s="351">
        <v>19.2</v>
      </c>
      <c r="Z837" s="352"/>
      <c r="AA837" s="352"/>
      <c r="AB837" s="353"/>
      <c r="AC837" s="363" t="s">
        <v>627</v>
      </c>
      <c r="AD837" s="371"/>
      <c r="AE837" s="371"/>
      <c r="AF837" s="371"/>
      <c r="AG837" s="371"/>
      <c r="AH837" s="372" t="s">
        <v>638</v>
      </c>
      <c r="AI837" s="373"/>
      <c r="AJ837" s="373"/>
      <c r="AK837" s="373"/>
      <c r="AL837" s="357" t="s">
        <v>638</v>
      </c>
      <c r="AM837" s="358"/>
      <c r="AN837" s="358"/>
      <c r="AO837" s="359"/>
      <c r="AP837" s="360" t="s">
        <v>628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77" t="s">
        <v>629</v>
      </c>
      <c r="D870" s="378"/>
      <c r="E870" s="378"/>
      <c r="F870" s="378"/>
      <c r="G870" s="378"/>
      <c r="H870" s="378"/>
      <c r="I870" s="379"/>
      <c r="J870" s="918">
        <v>7200001003487</v>
      </c>
      <c r="K870" s="919"/>
      <c r="L870" s="919"/>
      <c r="M870" s="919"/>
      <c r="N870" s="919"/>
      <c r="O870" s="920"/>
      <c r="P870" s="362" t="s">
        <v>630</v>
      </c>
      <c r="Q870" s="350"/>
      <c r="R870" s="350"/>
      <c r="S870" s="350"/>
      <c r="T870" s="350"/>
      <c r="U870" s="350"/>
      <c r="V870" s="350"/>
      <c r="W870" s="350"/>
      <c r="X870" s="350"/>
      <c r="Y870" s="351">
        <v>10.8</v>
      </c>
      <c r="Z870" s="352"/>
      <c r="AA870" s="352"/>
      <c r="AB870" s="353"/>
      <c r="AC870" s="363" t="s">
        <v>497</v>
      </c>
      <c r="AD870" s="371"/>
      <c r="AE870" s="371"/>
      <c r="AF870" s="371"/>
      <c r="AG870" s="371"/>
      <c r="AH870" s="372">
        <v>3</v>
      </c>
      <c r="AI870" s="373"/>
      <c r="AJ870" s="373"/>
      <c r="AK870" s="373"/>
      <c r="AL870" s="357">
        <v>76.5</v>
      </c>
      <c r="AM870" s="358"/>
      <c r="AN870" s="358"/>
      <c r="AO870" s="359"/>
      <c r="AP870" s="360" t="s">
        <v>628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637</v>
      </c>
      <c r="F1102" s="375"/>
      <c r="G1102" s="375"/>
      <c r="H1102" s="375"/>
      <c r="I1102" s="375"/>
      <c r="J1102" s="348" t="s">
        <v>633</v>
      </c>
      <c r="K1102" s="349"/>
      <c r="L1102" s="349"/>
      <c r="M1102" s="349"/>
      <c r="N1102" s="349"/>
      <c r="O1102" s="349"/>
      <c r="P1102" s="362" t="s">
        <v>637</v>
      </c>
      <c r="Q1102" s="350"/>
      <c r="R1102" s="350"/>
      <c r="S1102" s="350"/>
      <c r="T1102" s="350"/>
      <c r="U1102" s="350"/>
      <c r="V1102" s="350"/>
      <c r="W1102" s="350"/>
      <c r="X1102" s="350"/>
      <c r="Y1102" s="351" t="s">
        <v>633</v>
      </c>
      <c r="Z1102" s="352"/>
      <c r="AA1102" s="352"/>
      <c r="AB1102" s="353"/>
      <c r="AC1102" s="354"/>
      <c r="AD1102" s="354"/>
      <c r="AE1102" s="354"/>
      <c r="AF1102" s="354"/>
      <c r="AG1102" s="354"/>
      <c r="AH1102" s="355" t="s">
        <v>633</v>
      </c>
      <c r="AI1102" s="356"/>
      <c r="AJ1102" s="356"/>
      <c r="AK1102" s="356"/>
      <c r="AL1102" s="357" t="s">
        <v>633</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55">
      <formula>IF(RIGHT(TEXT(P14,"0.#"),1)=".",FALSE,TRUE)</formula>
    </cfRule>
    <cfRule type="expression" dxfId="2820" priority="14056">
      <formula>IF(RIGHT(TEXT(P14,"0.#"),1)=".",TRUE,FALSE)</formula>
    </cfRule>
  </conditionalFormatting>
  <conditionalFormatting sqref="P18:AX18">
    <cfRule type="expression" dxfId="2819" priority="13931">
      <formula>IF(RIGHT(TEXT(P18,"0.#"),1)=".",FALSE,TRUE)</formula>
    </cfRule>
    <cfRule type="expression" dxfId="2818" priority="13932">
      <formula>IF(RIGHT(TEXT(P18,"0.#"),1)=".",TRUE,FALSE)</formula>
    </cfRule>
  </conditionalFormatting>
  <conditionalFormatting sqref="Y791">
    <cfRule type="expression" dxfId="2817" priority="13923">
      <formula>IF(RIGHT(TEXT(Y791,"0.#"),1)=".",FALSE,TRUE)</formula>
    </cfRule>
    <cfRule type="expression" dxfId="2816" priority="13924">
      <formula>IF(RIGHT(TEXT(Y791,"0.#"),1)=".",TRUE,FALSE)</formula>
    </cfRule>
  </conditionalFormatting>
  <conditionalFormatting sqref="Y822:Y829 Y820 Y809:Y816 Y807 Y796:Y803 Y794">
    <cfRule type="expression" dxfId="2815" priority="13705">
      <formula>IF(RIGHT(TEXT(Y794,"0.#"),1)=".",FALSE,TRUE)</formula>
    </cfRule>
    <cfRule type="expression" dxfId="2814" priority="13706">
      <formula>IF(RIGHT(TEXT(Y794,"0.#"),1)=".",TRUE,FALSE)</formula>
    </cfRule>
  </conditionalFormatting>
  <conditionalFormatting sqref="P13:AX13 AR15:AX15 P15:AQ17">
    <cfRule type="expression" dxfId="2813" priority="13753">
      <formula>IF(RIGHT(TEXT(P13,"0.#"),1)=".",FALSE,TRUE)</formula>
    </cfRule>
    <cfRule type="expression" dxfId="2812" priority="13754">
      <formula>IF(RIGHT(TEXT(P13,"0.#"),1)=".",TRUE,FALSE)</formula>
    </cfRule>
  </conditionalFormatting>
  <conditionalFormatting sqref="P19:AJ19">
    <cfRule type="expression" dxfId="2811" priority="13751">
      <formula>IF(RIGHT(TEXT(P19,"0.#"),1)=".",FALSE,TRUE)</formula>
    </cfRule>
    <cfRule type="expression" dxfId="2810" priority="13752">
      <formula>IF(RIGHT(TEXT(P19,"0.#"),1)=".",TRUE,FALSE)</formula>
    </cfRule>
  </conditionalFormatting>
  <conditionalFormatting sqref="AQ101">
    <cfRule type="expression" dxfId="2809" priority="13743">
      <formula>IF(RIGHT(TEXT(AQ101,"0.#"),1)=".",FALSE,TRUE)</formula>
    </cfRule>
    <cfRule type="expression" dxfId="2808" priority="13744">
      <formula>IF(RIGHT(TEXT(AQ101,"0.#"),1)=".",TRUE,FALSE)</formula>
    </cfRule>
  </conditionalFormatting>
  <conditionalFormatting sqref="Y784:Y790">
    <cfRule type="expression" dxfId="2807" priority="13729">
      <formula>IF(RIGHT(TEXT(Y784,"0.#"),1)=".",FALSE,TRUE)</formula>
    </cfRule>
    <cfRule type="expression" dxfId="2806" priority="13730">
      <formula>IF(RIGHT(TEXT(Y784,"0.#"),1)=".",TRUE,FALSE)</formula>
    </cfRule>
  </conditionalFormatting>
  <conditionalFormatting sqref="AU782">
    <cfRule type="expression" dxfId="2805" priority="13727">
      <formula>IF(RIGHT(TEXT(AU782,"0.#"),1)=".",FALSE,TRUE)</formula>
    </cfRule>
    <cfRule type="expression" dxfId="2804" priority="13728">
      <formula>IF(RIGHT(TEXT(AU782,"0.#"),1)=".",TRUE,FALSE)</formula>
    </cfRule>
  </conditionalFormatting>
  <conditionalFormatting sqref="AU791">
    <cfRule type="expression" dxfId="2803" priority="13725">
      <formula>IF(RIGHT(TEXT(AU791,"0.#"),1)=".",FALSE,TRUE)</formula>
    </cfRule>
    <cfRule type="expression" dxfId="2802" priority="13726">
      <formula>IF(RIGHT(TEXT(AU791,"0.#"),1)=".",TRUE,FALSE)</formula>
    </cfRule>
  </conditionalFormatting>
  <conditionalFormatting sqref="AU783:AU790 AU781">
    <cfRule type="expression" dxfId="2801" priority="13723">
      <formula>IF(RIGHT(TEXT(AU781,"0.#"),1)=".",FALSE,TRUE)</formula>
    </cfRule>
    <cfRule type="expression" dxfId="2800" priority="13724">
      <formula>IF(RIGHT(TEXT(AU781,"0.#"),1)=".",TRUE,FALSE)</formula>
    </cfRule>
  </conditionalFormatting>
  <conditionalFormatting sqref="Y821 Y808 Y795">
    <cfRule type="expression" dxfId="2799" priority="13709">
      <formula>IF(RIGHT(TEXT(Y795,"0.#"),1)=".",FALSE,TRUE)</formula>
    </cfRule>
    <cfRule type="expression" dxfId="2798" priority="13710">
      <formula>IF(RIGHT(TEXT(Y795,"0.#"),1)=".",TRUE,FALSE)</formula>
    </cfRule>
  </conditionalFormatting>
  <conditionalFormatting sqref="Y830 Y817 Y804">
    <cfRule type="expression" dxfId="2797" priority="13707">
      <formula>IF(RIGHT(TEXT(Y804,"0.#"),1)=".",FALSE,TRUE)</formula>
    </cfRule>
    <cfRule type="expression" dxfId="2796" priority="13708">
      <formula>IF(RIGHT(TEXT(Y804,"0.#"),1)=".",TRUE,FALSE)</formula>
    </cfRule>
  </conditionalFormatting>
  <conditionalFormatting sqref="AU821 AU808 AU795">
    <cfRule type="expression" dxfId="2795" priority="13703">
      <formula>IF(RIGHT(TEXT(AU795,"0.#"),1)=".",FALSE,TRUE)</formula>
    </cfRule>
    <cfRule type="expression" dxfId="2794" priority="13704">
      <formula>IF(RIGHT(TEXT(AU795,"0.#"),1)=".",TRUE,FALSE)</formula>
    </cfRule>
  </conditionalFormatting>
  <conditionalFormatting sqref="AU830 AU817 AU804">
    <cfRule type="expression" dxfId="2793" priority="13701">
      <formula>IF(RIGHT(TEXT(AU804,"0.#"),1)=".",FALSE,TRUE)</formula>
    </cfRule>
    <cfRule type="expression" dxfId="2792" priority="13702">
      <formula>IF(RIGHT(TEXT(AU804,"0.#"),1)=".",TRUE,FALSE)</formula>
    </cfRule>
  </conditionalFormatting>
  <conditionalFormatting sqref="AU822:AU829 AU820 AU809:AU816 AU807 AU796:AU803 AU794">
    <cfRule type="expression" dxfId="2791" priority="13699">
      <formula>IF(RIGHT(TEXT(AU794,"0.#"),1)=".",FALSE,TRUE)</formula>
    </cfRule>
    <cfRule type="expression" dxfId="2790" priority="13700">
      <formula>IF(RIGHT(TEXT(AU794,"0.#"),1)=".",TRUE,FALSE)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E34">
    <cfRule type="expression" dxfId="2783" priority="13511">
      <formula>IF(RIGHT(TEXT(AE34,"0.#"),1)=".",FALSE,TRUE)</formula>
    </cfRule>
    <cfRule type="expression" dxfId="2782" priority="13512">
      <formula>IF(RIGHT(TEXT(AE34,"0.#"),1)=".",TRUE,FALSE)</formula>
    </cfRule>
  </conditionalFormatting>
  <conditionalFormatting sqref="AM32">
    <cfRule type="expression" dxfId="2781" priority="13503">
      <formula>IF(RIGHT(TEXT(AM32,"0.#"),1)=".",FALSE,TRUE)</formula>
    </cfRule>
    <cfRule type="expression" dxfId="2780" priority="13504">
      <formula>IF(RIGHT(TEXT(AM32,"0.#"),1)=".",TRUE,FALSE)</formula>
    </cfRule>
  </conditionalFormatting>
  <conditionalFormatting sqref="AM33">
    <cfRule type="expression" dxfId="2779" priority="13501">
      <formula>IF(RIGHT(TEXT(AM33,"0.#"),1)=".",FALSE,TRUE)</formula>
    </cfRule>
    <cfRule type="expression" dxfId="2778" priority="13502">
      <formula>IF(RIGHT(TEXT(AM33,"0.#"),1)=".",TRUE,FALSE)</formula>
    </cfRule>
  </conditionalFormatting>
  <conditionalFormatting sqref="AQ32:AQ34">
    <cfRule type="expression" dxfId="2777" priority="13493">
      <formula>IF(RIGHT(TEXT(AQ32,"0.#"),1)=".",FALSE,TRUE)</formula>
    </cfRule>
    <cfRule type="expression" dxfId="2776" priority="13494">
      <formula>IF(RIGHT(TEXT(AQ32,"0.#"),1)=".",TRUE,FALSE)</formula>
    </cfRule>
  </conditionalFormatting>
  <conditionalFormatting sqref="AU32:AU34">
    <cfRule type="expression" dxfId="2775" priority="13491">
      <formula>IF(RIGHT(TEXT(AU32,"0.#"),1)=".",FALSE,TRUE)</formula>
    </cfRule>
    <cfRule type="expression" dxfId="2774" priority="13492">
      <formula>IF(RIGHT(TEXT(AU32,"0.#"),1)=".",TRUE,FALSE)</formula>
    </cfRule>
  </conditionalFormatting>
  <conditionalFormatting sqref="AE53">
    <cfRule type="expression" dxfId="2773" priority="13425">
      <formula>IF(RIGHT(TEXT(AE53,"0.#"),1)=".",FALSE,TRUE)</formula>
    </cfRule>
    <cfRule type="expression" dxfId="2772" priority="13426">
      <formula>IF(RIGHT(TEXT(AE53,"0.#"),1)=".",TRUE,FALSE)</formula>
    </cfRule>
  </conditionalFormatting>
  <conditionalFormatting sqref="AE54">
    <cfRule type="expression" dxfId="2771" priority="13423">
      <formula>IF(RIGHT(TEXT(AE54,"0.#"),1)=".",FALSE,TRUE)</formula>
    </cfRule>
    <cfRule type="expression" dxfId="2770" priority="13424">
      <formula>IF(RIGHT(TEXT(AE54,"0.#"),1)=".",TRUE,FALSE)</formula>
    </cfRule>
  </conditionalFormatting>
  <conditionalFormatting sqref="AI54">
    <cfRule type="expression" dxfId="2769" priority="13417">
      <formula>IF(RIGHT(TEXT(AI54,"0.#"),1)=".",FALSE,TRUE)</formula>
    </cfRule>
    <cfRule type="expression" dxfId="2768" priority="13418">
      <formula>IF(RIGHT(TEXT(AI54,"0.#"),1)=".",TRUE,FALSE)</formula>
    </cfRule>
  </conditionalFormatting>
  <conditionalFormatting sqref="AI53">
    <cfRule type="expression" dxfId="2767" priority="13415">
      <formula>IF(RIGHT(TEXT(AI53,"0.#"),1)=".",FALSE,TRUE)</formula>
    </cfRule>
    <cfRule type="expression" dxfId="2766" priority="13416">
      <formula>IF(RIGHT(TEXT(AI53,"0.#"),1)=".",TRUE,FALSE)</formula>
    </cfRule>
  </conditionalFormatting>
  <conditionalFormatting sqref="AM53">
    <cfRule type="expression" dxfId="2765" priority="13413">
      <formula>IF(RIGHT(TEXT(AM53,"0.#"),1)=".",FALSE,TRUE)</formula>
    </cfRule>
    <cfRule type="expression" dxfId="2764" priority="13414">
      <formula>IF(RIGHT(TEXT(AM53,"0.#"),1)=".",TRUE,FALSE)</formula>
    </cfRule>
  </conditionalFormatting>
  <conditionalFormatting sqref="AM54">
    <cfRule type="expression" dxfId="2763" priority="13411">
      <formula>IF(RIGHT(TEXT(AM54,"0.#"),1)=".",FALSE,TRUE)</formula>
    </cfRule>
    <cfRule type="expression" dxfId="2762" priority="13412">
      <formula>IF(RIGHT(TEXT(AM54,"0.#"),1)=".",TRUE,FALSE)</formula>
    </cfRule>
  </conditionalFormatting>
  <conditionalFormatting sqref="AM55">
    <cfRule type="expression" dxfId="2761" priority="13409">
      <formula>IF(RIGHT(TEXT(AM55,"0.#"),1)=".",FALSE,TRUE)</formula>
    </cfRule>
    <cfRule type="expression" dxfId="2760" priority="13410">
      <formula>IF(RIGHT(TEXT(AM55,"0.#"),1)=".",TRUE,FALSE)</formula>
    </cfRule>
  </conditionalFormatting>
  <conditionalFormatting sqref="AE60">
    <cfRule type="expression" dxfId="2759" priority="13395">
      <formula>IF(RIGHT(TEXT(AE60,"0.#"),1)=".",FALSE,TRUE)</formula>
    </cfRule>
    <cfRule type="expression" dxfId="2758" priority="13396">
      <formula>IF(RIGHT(TEXT(AE60,"0.#"),1)=".",TRUE,FALSE)</formula>
    </cfRule>
  </conditionalFormatting>
  <conditionalFormatting sqref="AE61">
    <cfRule type="expression" dxfId="2757" priority="13393">
      <formula>IF(RIGHT(TEXT(AE61,"0.#"),1)=".",FALSE,TRUE)</formula>
    </cfRule>
    <cfRule type="expression" dxfId="2756" priority="13394">
      <formula>IF(RIGHT(TEXT(AE61,"0.#"),1)=".",TRUE,FALSE)</formula>
    </cfRule>
  </conditionalFormatting>
  <conditionalFormatting sqref="AE62">
    <cfRule type="expression" dxfId="2755" priority="13391">
      <formula>IF(RIGHT(TEXT(AE62,"0.#"),1)=".",FALSE,TRUE)</formula>
    </cfRule>
    <cfRule type="expression" dxfId="2754" priority="13392">
      <formula>IF(RIGHT(TEXT(AE62,"0.#"),1)=".",TRUE,FALSE)</formula>
    </cfRule>
  </conditionalFormatting>
  <conditionalFormatting sqref="AI62">
    <cfRule type="expression" dxfId="2753" priority="13389">
      <formula>IF(RIGHT(TEXT(AI62,"0.#"),1)=".",FALSE,TRUE)</formula>
    </cfRule>
    <cfRule type="expression" dxfId="2752" priority="13390">
      <formula>IF(RIGHT(TEXT(AI62,"0.#"),1)=".",TRUE,FALSE)</formula>
    </cfRule>
  </conditionalFormatting>
  <conditionalFormatting sqref="AI61">
    <cfRule type="expression" dxfId="2751" priority="13387">
      <formula>IF(RIGHT(TEXT(AI61,"0.#"),1)=".",FALSE,TRUE)</formula>
    </cfRule>
    <cfRule type="expression" dxfId="2750" priority="13388">
      <formula>IF(RIGHT(TEXT(AI61,"0.#"),1)=".",TRUE,FALSE)</formula>
    </cfRule>
  </conditionalFormatting>
  <conditionalFormatting sqref="AI60">
    <cfRule type="expression" dxfId="2749" priority="13385">
      <formula>IF(RIGHT(TEXT(AI60,"0.#"),1)=".",FALSE,TRUE)</formula>
    </cfRule>
    <cfRule type="expression" dxfId="2748" priority="13386">
      <formula>IF(RIGHT(TEXT(AI60,"0.#"),1)=".",TRUE,FALSE)</formula>
    </cfRule>
  </conditionalFormatting>
  <conditionalFormatting sqref="AM60">
    <cfRule type="expression" dxfId="2747" priority="13383">
      <formula>IF(RIGHT(TEXT(AM60,"0.#"),1)=".",FALSE,TRUE)</formula>
    </cfRule>
    <cfRule type="expression" dxfId="2746" priority="13384">
      <formula>IF(RIGHT(TEXT(AM60,"0.#"),1)=".",TRUE,FALSE)</formula>
    </cfRule>
  </conditionalFormatting>
  <conditionalFormatting sqref="AM61">
    <cfRule type="expression" dxfId="2745" priority="13381">
      <formula>IF(RIGHT(TEXT(AM61,"0.#"),1)=".",FALSE,TRUE)</formula>
    </cfRule>
    <cfRule type="expression" dxfId="2744" priority="13382">
      <formula>IF(RIGHT(TEXT(AM61,"0.#"),1)=".",TRUE,FALSE)</formula>
    </cfRule>
  </conditionalFormatting>
  <conditionalFormatting sqref="AM62">
    <cfRule type="expression" dxfId="2743" priority="13379">
      <formula>IF(RIGHT(TEXT(AM62,"0.#"),1)=".",FALSE,TRUE)</formula>
    </cfRule>
    <cfRule type="expression" dxfId="2742" priority="13380">
      <formula>IF(RIGHT(TEXT(AM62,"0.#"),1)=".",TRUE,FALSE)</formula>
    </cfRule>
  </conditionalFormatting>
  <conditionalFormatting sqref="AE87">
    <cfRule type="expression" dxfId="2741" priority="13365">
      <formula>IF(RIGHT(TEXT(AE87,"0.#"),1)=".",FALSE,TRUE)</formula>
    </cfRule>
    <cfRule type="expression" dxfId="2740" priority="13366">
      <formula>IF(RIGHT(TEXT(AE87,"0.#"),1)=".",TRUE,FALSE)</formula>
    </cfRule>
  </conditionalFormatting>
  <conditionalFormatting sqref="AE88">
    <cfRule type="expression" dxfId="2739" priority="13363">
      <formula>IF(RIGHT(TEXT(AE88,"0.#"),1)=".",FALSE,TRUE)</formula>
    </cfRule>
    <cfRule type="expression" dxfId="2738" priority="13364">
      <formula>IF(RIGHT(TEXT(AE88,"0.#"),1)=".",TRUE,FALSE)</formula>
    </cfRule>
  </conditionalFormatting>
  <conditionalFormatting sqref="AE89">
    <cfRule type="expression" dxfId="2737" priority="13361">
      <formula>IF(RIGHT(TEXT(AE89,"0.#"),1)=".",FALSE,TRUE)</formula>
    </cfRule>
    <cfRule type="expression" dxfId="2736" priority="13362">
      <formula>IF(RIGHT(TEXT(AE89,"0.#"),1)=".",TRUE,FALSE)</formula>
    </cfRule>
  </conditionalFormatting>
  <conditionalFormatting sqref="AI89">
    <cfRule type="expression" dxfId="2735" priority="13359">
      <formula>IF(RIGHT(TEXT(AI89,"0.#"),1)=".",FALSE,TRUE)</formula>
    </cfRule>
    <cfRule type="expression" dxfId="2734" priority="13360">
      <formula>IF(RIGHT(TEXT(AI89,"0.#"),1)=".",TRUE,FALSE)</formula>
    </cfRule>
  </conditionalFormatting>
  <conditionalFormatting sqref="AI88">
    <cfRule type="expression" dxfId="2733" priority="13357">
      <formula>IF(RIGHT(TEXT(AI88,"0.#"),1)=".",FALSE,TRUE)</formula>
    </cfRule>
    <cfRule type="expression" dxfId="2732" priority="13358">
      <formula>IF(RIGHT(TEXT(AI88,"0.#"),1)=".",TRUE,FALSE)</formula>
    </cfRule>
  </conditionalFormatting>
  <conditionalFormatting sqref="AI87">
    <cfRule type="expression" dxfId="2731" priority="13355">
      <formula>IF(RIGHT(TEXT(AI87,"0.#"),1)=".",FALSE,TRUE)</formula>
    </cfRule>
    <cfRule type="expression" dxfId="2730" priority="13356">
      <formula>IF(RIGHT(TEXT(AI87,"0.#"),1)=".",TRUE,FALSE)</formula>
    </cfRule>
  </conditionalFormatting>
  <conditionalFormatting sqref="AM88">
    <cfRule type="expression" dxfId="2729" priority="13351">
      <formula>IF(RIGHT(TEXT(AM88,"0.#"),1)=".",FALSE,TRUE)</formula>
    </cfRule>
    <cfRule type="expression" dxfId="2728" priority="13352">
      <formula>IF(RIGHT(TEXT(AM88,"0.#"),1)=".",TRUE,FALSE)</formula>
    </cfRule>
  </conditionalFormatting>
  <conditionalFormatting sqref="AM89">
    <cfRule type="expression" dxfId="2727" priority="13349">
      <formula>IF(RIGHT(TEXT(AM89,"0.#"),1)=".",FALSE,TRUE)</formula>
    </cfRule>
    <cfRule type="expression" dxfId="2726" priority="13350">
      <formula>IF(RIGHT(TEXT(AM89,"0.#"),1)=".",TRUE,FALSE)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M102">
    <cfRule type="expression" dxfId="2687" priority="13267">
      <formula>IF(RIGHT(TEXT(AM102,"0.#"),1)=".",FALSE,TRUE)</formula>
    </cfRule>
    <cfRule type="expression" dxfId="2686" priority="13268">
      <formula>IF(RIGHT(TEXT(AM102,"0.#"),1)=".",TRUE,FALSE)</formula>
    </cfRule>
  </conditionalFormatting>
  <conditionalFormatting sqref="AQ102">
    <cfRule type="expression" dxfId="2685" priority="13265">
      <formula>IF(RIGHT(TEXT(AQ102,"0.#"),1)=".",FALSE,TRUE)</formula>
    </cfRule>
    <cfRule type="expression" dxfId="2684" priority="13266">
      <formula>IF(RIGHT(TEXT(AQ102,"0.#"),1)=".",TRUE,FALSE)</formula>
    </cfRule>
  </conditionalFormatting>
  <conditionalFormatting sqref="AE104">
    <cfRule type="expression" dxfId="2683" priority="13263">
      <formula>IF(RIGHT(TEXT(AE104,"0.#"),1)=".",FALSE,TRUE)</formula>
    </cfRule>
    <cfRule type="expression" dxfId="2682" priority="13264">
      <formula>IF(RIGHT(TEXT(AE104,"0.#"),1)=".",TRUE,FALSE)</formula>
    </cfRule>
  </conditionalFormatting>
  <conditionalFormatting sqref="AI104">
    <cfRule type="expression" dxfId="2681" priority="13261">
      <formula>IF(RIGHT(TEXT(AI104,"0.#"),1)=".",FALSE,TRUE)</formula>
    </cfRule>
    <cfRule type="expression" dxfId="2680" priority="13262">
      <formula>IF(RIGHT(TEXT(AI104,"0.#"),1)=".",TRUE,FALSE)</formula>
    </cfRule>
  </conditionalFormatting>
  <conditionalFormatting sqref="AM104">
    <cfRule type="expression" dxfId="2679" priority="13259">
      <formula>IF(RIGHT(TEXT(AM104,"0.#"),1)=".",FALSE,TRUE)</formula>
    </cfRule>
    <cfRule type="expression" dxfId="2678" priority="13260">
      <formula>IF(RIGHT(TEXT(AM104,"0.#"),1)=".",TRUE,FALSE)</formula>
    </cfRule>
  </conditionalFormatting>
  <conditionalFormatting sqref="AE105">
    <cfRule type="expression" dxfId="2677" priority="13257">
      <formula>IF(RIGHT(TEXT(AE105,"0.#"),1)=".",FALSE,TRUE)</formula>
    </cfRule>
    <cfRule type="expression" dxfId="2676" priority="13258">
      <formula>IF(RIGHT(TEXT(AE105,"0.#"),1)=".",TRUE,FALSE)</formula>
    </cfRule>
  </conditionalFormatting>
  <conditionalFormatting sqref="AI105">
    <cfRule type="expression" dxfId="2675" priority="13255">
      <formula>IF(RIGHT(TEXT(AI105,"0.#"),1)=".",FALSE,TRUE)</formula>
    </cfRule>
    <cfRule type="expression" dxfId="2674" priority="13256">
      <formula>IF(RIGHT(TEXT(AI105,"0.#"),1)=".",TRUE,FALSE)</formula>
    </cfRule>
  </conditionalFormatting>
  <conditionalFormatting sqref="AM105">
    <cfRule type="expression" dxfId="2673" priority="13253">
      <formula>IF(RIGHT(TEXT(AM105,"0.#"),1)=".",FALSE,TRUE)</formula>
    </cfRule>
    <cfRule type="expression" dxfId="2672" priority="13254">
      <formula>IF(RIGHT(TEXT(AM105,"0.#"),1)=".",TRUE,FALSE)</formula>
    </cfRule>
  </conditionalFormatting>
  <conditionalFormatting sqref="AE107">
    <cfRule type="expression" dxfId="2671" priority="13249">
      <formula>IF(RIGHT(TEXT(AE107,"0.#"),1)=".",FALSE,TRUE)</formula>
    </cfRule>
    <cfRule type="expression" dxfId="2670" priority="13250">
      <formula>IF(RIGHT(TEXT(AE107,"0.#"),1)=".",TRUE,FALSE)</formula>
    </cfRule>
  </conditionalFormatting>
  <conditionalFormatting sqref="AI107">
    <cfRule type="expression" dxfId="2669" priority="13247">
      <formula>IF(RIGHT(TEXT(AI107,"0.#"),1)=".",FALSE,TRUE)</formula>
    </cfRule>
    <cfRule type="expression" dxfId="2668" priority="13248">
      <formula>IF(RIGHT(TEXT(AI107,"0.#"),1)=".",TRUE,FALSE)</formula>
    </cfRule>
  </conditionalFormatting>
  <conditionalFormatting sqref="AM107">
    <cfRule type="expression" dxfId="2667" priority="13245">
      <formula>IF(RIGHT(TEXT(AM107,"0.#"),1)=".",FALSE,TRUE)</formula>
    </cfRule>
    <cfRule type="expression" dxfId="2666" priority="13246">
      <formula>IF(RIGHT(TEXT(AM107,"0.#"),1)=".",TRUE,FALSE)</formula>
    </cfRule>
  </conditionalFormatting>
  <conditionalFormatting sqref="AE108">
    <cfRule type="expression" dxfId="2665" priority="13243">
      <formula>IF(RIGHT(TEXT(AE108,"0.#"),1)=".",FALSE,TRUE)</formula>
    </cfRule>
    <cfRule type="expression" dxfId="2664" priority="13244">
      <formula>IF(RIGHT(TEXT(AE108,"0.#"),1)=".",TRUE,FALSE)</formula>
    </cfRule>
  </conditionalFormatting>
  <conditionalFormatting sqref="AI108">
    <cfRule type="expression" dxfId="2663" priority="13241">
      <formula>IF(RIGHT(TEXT(AI108,"0.#"),1)=".",FALSE,TRUE)</formula>
    </cfRule>
    <cfRule type="expression" dxfId="2662" priority="13242">
      <formula>IF(RIGHT(TEXT(AI108,"0.#"),1)=".",TRUE,FALSE)</formula>
    </cfRule>
  </conditionalFormatting>
  <conditionalFormatting sqref="AM108">
    <cfRule type="expression" dxfId="2661" priority="13239">
      <formula>IF(RIGHT(TEXT(AM108,"0.#"),1)=".",FALSE,TRUE)</formula>
    </cfRule>
    <cfRule type="expression" dxfId="2660" priority="13240">
      <formula>IF(RIGHT(TEXT(AM108,"0.#"),1)=".",TRUE,FALSE)</formula>
    </cfRule>
  </conditionalFormatting>
  <conditionalFormatting sqref="AE110">
    <cfRule type="expression" dxfId="2659" priority="13235">
      <formula>IF(RIGHT(TEXT(AE110,"0.#"),1)=".",FALSE,TRUE)</formula>
    </cfRule>
    <cfRule type="expression" dxfId="2658" priority="13236">
      <formula>IF(RIGHT(TEXT(AE110,"0.#"),1)=".",TRUE,FALSE)</formula>
    </cfRule>
  </conditionalFormatting>
  <conditionalFormatting sqref="AI110">
    <cfRule type="expression" dxfId="2657" priority="13233">
      <formula>IF(RIGHT(TEXT(AI110,"0.#"),1)=".",FALSE,TRUE)</formula>
    </cfRule>
    <cfRule type="expression" dxfId="2656" priority="13234">
      <formula>IF(RIGHT(TEXT(AI110,"0.#"),1)=".",TRUE,FALSE)</formula>
    </cfRule>
  </conditionalFormatting>
  <conditionalFormatting sqref="AM110">
    <cfRule type="expression" dxfId="2655" priority="13231">
      <formula>IF(RIGHT(TEXT(AM110,"0.#"),1)=".",FALSE,TRUE)</formula>
    </cfRule>
    <cfRule type="expression" dxfId="2654" priority="13232">
      <formula>IF(RIGHT(TEXT(AM110,"0.#"),1)=".",TRUE,FALSE)</formula>
    </cfRule>
  </conditionalFormatting>
  <conditionalFormatting sqref="AE111">
    <cfRule type="expression" dxfId="2653" priority="13229">
      <formula>IF(RIGHT(TEXT(AE111,"0.#"),1)=".",FALSE,TRUE)</formula>
    </cfRule>
    <cfRule type="expression" dxfId="2652" priority="13230">
      <formula>IF(RIGHT(TEXT(AE111,"0.#"),1)=".",TRUE,FALSE)</formula>
    </cfRule>
  </conditionalFormatting>
  <conditionalFormatting sqref="AI111">
    <cfRule type="expression" dxfId="2651" priority="13227">
      <formula>IF(RIGHT(TEXT(AI111,"0.#"),1)=".",FALSE,TRUE)</formula>
    </cfRule>
    <cfRule type="expression" dxfId="2650" priority="13228">
      <formula>IF(RIGHT(TEXT(AI111,"0.#"),1)=".",TRUE,FALSE)</formula>
    </cfRule>
  </conditionalFormatting>
  <conditionalFormatting sqref="AM111">
    <cfRule type="expression" dxfId="2649" priority="13225">
      <formula>IF(RIGHT(TEXT(AM111,"0.#"),1)=".",FALSE,TRUE)</formula>
    </cfRule>
    <cfRule type="expression" dxfId="2648" priority="13226">
      <formula>IF(RIGHT(TEXT(AM111,"0.#"),1)=".",TRUE,FALSE)</formula>
    </cfRule>
  </conditionalFormatting>
  <conditionalFormatting sqref="AE113">
    <cfRule type="expression" dxfId="2647" priority="13221">
      <formula>IF(RIGHT(TEXT(AE113,"0.#"),1)=".",FALSE,TRUE)</formula>
    </cfRule>
    <cfRule type="expression" dxfId="2646" priority="13222">
      <formula>IF(RIGHT(TEXT(AE113,"0.#"),1)=".",TRUE,FALSE)</formula>
    </cfRule>
  </conditionalFormatting>
  <conditionalFormatting sqref="AI113">
    <cfRule type="expression" dxfId="2645" priority="13219">
      <formula>IF(RIGHT(TEXT(AI113,"0.#"),1)=".",FALSE,TRUE)</formula>
    </cfRule>
    <cfRule type="expression" dxfId="2644" priority="13220">
      <formula>IF(RIGHT(TEXT(AI113,"0.#"),1)=".",TRUE,FALSE)</formula>
    </cfRule>
  </conditionalFormatting>
  <conditionalFormatting sqref="AM113">
    <cfRule type="expression" dxfId="2643" priority="13217">
      <formula>IF(RIGHT(TEXT(AM113,"0.#"),1)=".",FALSE,TRUE)</formula>
    </cfRule>
    <cfRule type="expression" dxfId="2642" priority="13218">
      <formula>IF(RIGHT(TEXT(AM113,"0.#"),1)=".",TRUE,FALSE)</formula>
    </cfRule>
  </conditionalFormatting>
  <conditionalFormatting sqref="AE114">
    <cfRule type="expression" dxfId="2641" priority="13215">
      <formula>IF(RIGHT(TEXT(AE114,"0.#"),1)=".",FALSE,TRUE)</formula>
    </cfRule>
    <cfRule type="expression" dxfId="2640" priority="13216">
      <formula>IF(RIGHT(TEXT(AE114,"0.#"),1)=".",TRUE,FALSE)</formula>
    </cfRule>
  </conditionalFormatting>
  <conditionalFormatting sqref="AI114">
    <cfRule type="expression" dxfId="2639" priority="13213">
      <formula>IF(RIGHT(TEXT(AI114,"0.#"),1)=".",FALSE,TRUE)</formula>
    </cfRule>
    <cfRule type="expression" dxfId="2638" priority="13214">
      <formula>IF(RIGHT(TEXT(AI114,"0.#"),1)=".",TRUE,FALSE)</formula>
    </cfRule>
  </conditionalFormatting>
  <conditionalFormatting sqref="AM114">
    <cfRule type="expression" dxfId="2637" priority="13211">
      <formula>IF(RIGHT(TEXT(AM114,"0.#"),1)=".",FALSE,TRUE)</formula>
    </cfRule>
    <cfRule type="expression" dxfId="2636" priority="13212">
      <formula>IF(RIGHT(TEXT(AM114,"0.#"),1)=".",TRUE,FALSE)</formula>
    </cfRule>
  </conditionalFormatting>
  <conditionalFormatting sqref="AE116 AQ116">
    <cfRule type="expression" dxfId="2635" priority="13207">
      <formula>IF(RIGHT(TEXT(AE116,"0.#"),1)=".",FALSE,TRUE)</formula>
    </cfRule>
    <cfRule type="expression" dxfId="2634" priority="13208">
      <formula>IF(RIGHT(TEXT(AE116,"0.#"),1)=".",TRUE,FALSE)</formula>
    </cfRule>
  </conditionalFormatting>
  <conditionalFormatting sqref="AI116">
    <cfRule type="expression" dxfId="2633" priority="13205">
      <formula>IF(RIGHT(TEXT(AI116,"0.#"),1)=".",FALSE,TRUE)</formula>
    </cfRule>
    <cfRule type="expression" dxfId="2632" priority="13206">
      <formula>IF(RIGHT(TEXT(AI116,"0.#"),1)=".",TRUE,FALSE)</formula>
    </cfRule>
  </conditionalFormatting>
  <conditionalFormatting sqref="AM116">
    <cfRule type="expression" dxfId="2631" priority="13203">
      <formula>IF(RIGHT(TEXT(AM116,"0.#"),1)=".",FALSE,TRUE)</formula>
    </cfRule>
    <cfRule type="expression" dxfId="2630" priority="13204">
      <formula>IF(RIGHT(TEXT(AM116,"0.#"),1)=".",TRUE,FALSE)</formula>
    </cfRule>
  </conditionalFormatting>
  <conditionalFormatting sqref="AE117 AM117">
    <cfRule type="expression" dxfId="2629" priority="13201">
      <formula>IF(RIGHT(TEXT(AE117,"0.#"),1)=".",FALSE,TRUE)</formula>
    </cfRule>
    <cfRule type="expression" dxfId="2628" priority="13202">
      <formula>IF(RIGHT(TEXT(AE117,"0.#"),1)=".",TRUE,FALSE)</formula>
    </cfRule>
  </conditionalFormatting>
  <conditionalFormatting sqref="AI117">
    <cfRule type="expression" dxfId="2627" priority="13199">
      <formula>IF(RIGHT(TEXT(AI117,"0.#"),1)=".",FALSE,TRUE)</formula>
    </cfRule>
    <cfRule type="expression" dxfId="2626" priority="13200">
      <formula>IF(RIGHT(TEXT(AI117,"0.#"),1)=".",TRUE,FALSE)</formula>
    </cfRule>
  </conditionalFormatting>
  <conditionalFormatting sqref="AQ117">
    <cfRule type="expression" dxfId="2625" priority="13195">
      <formula>IF(RIGHT(TEXT(AQ117,"0.#"),1)=".",FALSE,TRUE)</formula>
    </cfRule>
    <cfRule type="expression" dxfId="2624" priority="13196">
      <formula>IF(RIGHT(TEXT(AQ117,"0.#"),1)=".",TRUE,FALSE)</formula>
    </cfRule>
  </conditionalFormatting>
  <conditionalFormatting sqref="AE119 AQ119">
    <cfRule type="expression" dxfId="2623" priority="13193">
      <formula>IF(RIGHT(TEXT(AE119,"0.#"),1)=".",FALSE,TRUE)</formula>
    </cfRule>
    <cfRule type="expression" dxfId="2622" priority="13194">
      <formula>IF(RIGHT(TEXT(AE119,"0.#"),1)=".",TRUE,FALSE)</formula>
    </cfRule>
  </conditionalFormatting>
  <conditionalFormatting sqref="AI119">
    <cfRule type="expression" dxfId="2621" priority="13191">
      <formula>IF(RIGHT(TEXT(AI119,"0.#"),1)=".",FALSE,TRUE)</formula>
    </cfRule>
    <cfRule type="expression" dxfId="2620" priority="13192">
      <formula>IF(RIGHT(TEXT(AI119,"0.#"),1)=".",TRUE,FALSE)</formula>
    </cfRule>
  </conditionalFormatting>
  <conditionalFormatting sqref="AM119">
    <cfRule type="expression" dxfId="2619" priority="13189">
      <formula>IF(RIGHT(TEXT(AM119,"0.#"),1)=".",FALSE,TRUE)</formula>
    </cfRule>
    <cfRule type="expression" dxfId="2618" priority="13190">
      <formula>IF(RIGHT(TEXT(AM119,"0.#"),1)=".",TRUE,FALSE)</formula>
    </cfRule>
  </conditionalFormatting>
  <conditionalFormatting sqref="AQ120">
    <cfRule type="expression" dxfId="2617" priority="13181">
      <formula>IF(RIGHT(TEXT(AQ120,"0.#"),1)=".",FALSE,TRUE)</formula>
    </cfRule>
    <cfRule type="expression" dxfId="2616" priority="13182">
      <formula>IF(RIGHT(TEXT(AQ120,"0.#"),1)=".",TRUE,FALSE)</formula>
    </cfRule>
  </conditionalFormatting>
  <conditionalFormatting sqref="AE122 AQ122">
    <cfRule type="expression" dxfId="2615" priority="13179">
      <formula>IF(RIGHT(TEXT(AE122,"0.#"),1)=".",FALSE,TRUE)</formula>
    </cfRule>
    <cfRule type="expression" dxfId="2614" priority="13180">
      <formula>IF(RIGHT(TEXT(AE122,"0.#"),1)=".",TRUE,FALSE)</formula>
    </cfRule>
  </conditionalFormatting>
  <conditionalFormatting sqref="AI122">
    <cfRule type="expression" dxfId="2613" priority="13177">
      <formula>IF(RIGHT(TEXT(AI122,"0.#"),1)=".",FALSE,TRUE)</formula>
    </cfRule>
    <cfRule type="expression" dxfId="2612" priority="13178">
      <formula>IF(RIGHT(TEXT(AI122,"0.#"),1)=".",TRUE,FALSE)</formula>
    </cfRule>
  </conditionalFormatting>
  <conditionalFormatting sqref="AM122">
    <cfRule type="expression" dxfId="2611" priority="13175">
      <formula>IF(RIGHT(TEXT(AM122,"0.#"),1)=".",FALSE,TRUE)</formula>
    </cfRule>
    <cfRule type="expression" dxfId="2610" priority="13176">
      <formula>IF(RIGHT(TEXT(AM122,"0.#"),1)=".",TRUE,FALSE)</formula>
    </cfRule>
  </conditionalFormatting>
  <conditionalFormatting sqref="AQ123">
    <cfRule type="expression" dxfId="2609" priority="13167">
      <formula>IF(RIGHT(TEXT(AQ123,"0.#"),1)=".",FALSE,TRUE)</formula>
    </cfRule>
    <cfRule type="expression" dxfId="2608" priority="13168">
      <formula>IF(RIGHT(TEXT(AQ123,"0.#"),1)=".",TRUE,FALSE)</formula>
    </cfRule>
  </conditionalFormatting>
  <conditionalFormatting sqref="AE125 AQ125">
    <cfRule type="expression" dxfId="2607" priority="13165">
      <formula>IF(RIGHT(TEXT(AE125,"0.#"),1)=".",FALSE,TRUE)</formula>
    </cfRule>
    <cfRule type="expression" dxfId="2606" priority="13166">
      <formula>IF(RIGHT(TEXT(AE125,"0.#"),1)=".",TRUE,FALSE)</formula>
    </cfRule>
  </conditionalFormatting>
  <conditionalFormatting sqref="AI125">
    <cfRule type="expression" dxfId="2605" priority="13163">
      <formula>IF(RIGHT(TEXT(AI125,"0.#"),1)=".",FALSE,TRUE)</formula>
    </cfRule>
    <cfRule type="expression" dxfId="2604" priority="13164">
      <formula>IF(RIGHT(TEXT(AI125,"0.#"),1)=".",TRUE,FALSE)</formula>
    </cfRule>
  </conditionalFormatting>
  <conditionalFormatting sqref="AM125">
    <cfRule type="expression" dxfId="2603" priority="13161">
      <formula>IF(RIGHT(TEXT(AM125,"0.#"),1)=".",FALSE,TRUE)</formula>
    </cfRule>
    <cfRule type="expression" dxfId="2602" priority="13162">
      <formula>IF(RIGHT(TEXT(AM125,"0.#"),1)=".",TRUE,FALSE)</formula>
    </cfRule>
  </conditionalFormatting>
  <conditionalFormatting sqref="AQ126">
    <cfRule type="expression" dxfId="2601" priority="13153">
      <formula>IF(RIGHT(TEXT(AQ126,"0.#"),1)=".",FALSE,TRUE)</formula>
    </cfRule>
    <cfRule type="expression" dxfId="2600" priority="13154">
      <formula>IF(RIGHT(TEXT(AQ126,"0.#"),1)=".",TRUE,FALSE)</formula>
    </cfRule>
  </conditionalFormatting>
  <conditionalFormatting sqref="AE128 AQ128">
    <cfRule type="expression" dxfId="2599" priority="13151">
      <formula>IF(RIGHT(TEXT(AE128,"0.#"),1)=".",FALSE,TRUE)</formula>
    </cfRule>
    <cfRule type="expression" dxfId="2598" priority="13152">
      <formula>IF(RIGHT(TEXT(AE128,"0.#"),1)=".",TRUE,FALSE)</formula>
    </cfRule>
  </conditionalFormatting>
  <conditionalFormatting sqref="AI128">
    <cfRule type="expression" dxfId="2597" priority="13149">
      <formula>IF(RIGHT(TEXT(AI128,"0.#"),1)=".",FALSE,TRUE)</formula>
    </cfRule>
    <cfRule type="expression" dxfId="2596" priority="13150">
      <formula>IF(RIGHT(TEXT(AI128,"0.#"),1)=".",TRUE,FALSE)</formula>
    </cfRule>
  </conditionalFormatting>
  <conditionalFormatting sqref="AM128">
    <cfRule type="expression" dxfId="2595" priority="13147">
      <formula>IF(RIGHT(TEXT(AM128,"0.#"),1)=".",FALSE,TRUE)</formula>
    </cfRule>
    <cfRule type="expression" dxfId="2594" priority="13148">
      <formula>IF(RIGHT(TEXT(AM128,"0.#"),1)=".",TRUE,FALSE)</formula>
    </cfRule>
  </conditionalFormatting>
  <conditionalFormatting sqref="AQ129">
    <cfRule type="expression" dxfId="2593" priority="13139">
      <formula>IF(RIGHT(TEXT(AQ129,"0.#"),1)=".",FALSE,TRUE)</formula>
    </cfRule>
    <cfRule type="expression" dxfId="2592" priority="13140">
      <formula>IF(RIGHT(TEXT(AQ129,"0.#"),1)=".",TRUE,FALSE)</formula>
    </cfRule>
  </conditionalFormatting>
  <conditionalFormatting sqref="AE75">
    <cfRule type="expression" dxfId="2591" priority="13137">
      <formula>IF(RIGHT(TEXT(AE75,"0.#"),1)=".",FALSE,TRUE)</formula>
    </cfRule>
    <cfRule type="expression" dxfId="2590" priority="13138">
      <formula>IF(RIGHT(TEXT(AE75,"0.#"),1)=".",TRUE,FALSE)</formula>
    </cfRule>
  </conditionalFormatting>
  <conditionalFormatting sqref="AE76">
    <cfRule type="expression" dxfId="2589" priority="13135">
      <formula>IF(RIGHT(TEXT(AE76,"0.#"),1)=".",FALSE,TRUE)</formula>
    </cfRule>
    <cfRule type="expression" dxfId="2588" priority="13136">
      <formula>IF(RIGHT(TEXT(AE76,"0.#"),1)=".",TRUE,FALSE)</formula>
    </cfRule>
  </conditionalFormatting>
  <conditionalFormatting sqref="AE77">
    <cfRule type="expression" dxfId="2587" priority="13133">
      <formula>IF(RIGHT(TEXT(AE77,"0.#"),1)=".",FALSE,TRUE)</formula>
    </cfRule>
    <cfRule type="expression" dxfId="2586" priority="13134">
      <formula>IF(RIGHT(TEXT(AE77,"0.#"),1)=".",TRUE,FALSE)</formula>
    </cfRule>
  </conditionalFormatting>
  <conditionalFormatting sqref="AI77">
    <cfRule type="expression" dxfId="2585" priority="13131">
      <formula>IF(RIGHT(TEXT(AI77,"0.#"),1)=".",FALSE,TRUE)</formula>
    </cfRule>
    <cfRule type="expression" dxfId="2584" priority="13132">
      <formula>IF(RIGHT(TEXT(AI77,"0.#"),1)=".",TRUE,FALSE)</formula>
    </cfRule>
  </conditionalFormatting>
  <conditionalFormatting sqref="AI76">
    <cfRule type="expression" dxfId="2583" priority="13129">
      <formula>IF(RIGHT(TEXT(AI76,"0.#"),1)=".",FALSE,TRUE)</formula>
    </cfRule>
    <cfRule type="expression" dxfId="2582" priority="13130">
      <formula>IF(RIGHT(TEXT(AI76,"0.#"),1)=".",TRUE,FALSE)</formula>
    </cfRule>
  </conditionalFormatting>
  <conditionalFormatting sqref="AI75">
    <cfRule type="expression" dxfId="2581" priority="13127">
      <formula>IF(RIGHT(TEXT(AI75,"0.#"),1)=".",FALSE,TRUE)</formula>
    </cfRule>
    <cfRule type="expression" dxfId="2580" priority="13128">
      <formula>IF(RIGHT(TEXT(AI75,"0.#"),1)=".",TRUE,FALSE)</formula>
    </cfRule>
  </conditionalFormatting>
  <conditionalFormatting sqref="AM75">
    <cfRule type="expression" dxfId="2579" priority="13125">
      <formula>IF(RIGHT(TEXT(AM75,"0.#"),1)=".",FALSE,TRUE)</formula>
    </cfRule>
    <cfRule type="expression" dxfId="2578" priority="13126">
      <formula>IF(RIGHT(TEXT(AM75,"0.#"),1)=".",TRUE,FALSE)</formula>
    </cfRule>
  </conditionalFormatting>
  <conditionalFormatting sqref="AM76">
    <cfRule type="expression" dxfId="2577" priority="13123">
      <formula>IF(RIGHT(TEXT(AM76,"0.#"),1)=".",FALSE,TRUE)</formula>
    </cfRule>
    <cfRule type="expression" dxfId="2576" priority="13124">
      <formula>IF(RIGHT(TEXT(AM76,"0.#"),1)=".",TRUE,FALSE)</formula>
    </cfRule>
  </conditionalFormatting>
  <conditionalFormatting sqref="AM77">
    <cfRule type="expression" dxfId="2575" priority="13121">
      <formula>IF(RIGHT(TEXT(AM77,"0.#"),1)=".",FALSE,TRUE)</formula>
    </cfRule>
    <cfRule type="expression" dxfId="2574" priority="13122">
      <formula>IF(RIGHT(TEXT(AM77,"0.#"),1)=".",TRUE,FALSE)</formula>
    </cfRule>
  </conditionalFormatting>
  <conditionalFormatting sqref="AE134:AE135 AI134:AI135 AM134:AM135 AQ134:AQ135 AU134:AU135">
    <cfRule type="expression" dxfId="2573" priority="13107">
      <formula>IF(RIGHT(TEXT(AE134,"0.#"),1)=".",FALSE,TRUE)</formula>
    </cfRule>
    <cfRule type="expression" dxfId="2572" priority="13108">
      <formula>IF(RIGHT(TEXT(AE134,"0.#"),1)=".",TRUE,FALSE)</formula>
    </cfRule>
  </conditionalFormatting>
  <conditionalFormatting sqref="AE433">
    <cfRule type="expression" dxfId="2571" priority="13077">
      <formula>IF(RIGHT(TEXT(AE433,"0.#"),1)=".",FALSE,TRUE)</formula>
    </cfRule>
    <cfRule type="expression" dxfId="2570" priority="13078">
      <formula>IF(RIGHT(TEXT(AE433,"0.#"),1)=".",TRUE,FALSE)</formula>
    </cfRule>
  </conditionalFormatting>
  <conditionalFormatting sqref="AM435">
    <cfRule type="expression" dxfId="2569" priority="13061">
      <formula>IF(RIGHT(TEXT(AM435,"0.#"),1)=".",FALSE,TRUE)</formula>
    </cfRule>
    <cfRule type="expression" dxfId="2568" priority="13062">
      <formula>IF(RIGHT(TEXT(AM435,"0.#"),1)=".",TRUE,FALSE)</formula>
    </cfRule>
  </conditionalFormatting>
  <conditionalFormatting sqref="AE434">
    <cfRule type="expression" dxfId="2567" priority="13075">
      <formula>IF(RIGHT(TEXT(AE434,"0.#"),1)=".",FALSE,TRUE)</formula>
    </cfRule>
    <cfRule type="expression" dxfId="2566" priority="13076">
      <formula>IF(RIGHT(TEXT(AE434,"0.#"),1)=".",TRUE,FALSE)</formula>
    </cfRule>
  </conditionalFormatting>
  <conditionalFormatting sqref="AE435">
    <cfRule type="expression" dxfId="2565" priority="13073">
      <formula>IF(RIGHT(TEXT(AE435,"0.#"),1)=".",FALSE,TRUE)</formula>
    </cfRule>
    <cfRule type="expression" dxfId="2564" priority="13074">
      <formula>IF(RIGHT(TEXT(AE435,"0.#"),1)=".",TRUE,FALSE)</formula>
    </cfRule>
  </conditionalFormatting>
  <conditionalFormatting sqref="AM433">
    <cfRule type="expression" dxfId="2563" priority="13065">
      <formula>IF(RIGHT(TEXT(AM433,"0.#"),1)=".",FALSE,TRUE)</formula>
    </cfRule>
    <cfRule type="expression" dxfId="2562" priority="13066">
      <formula>IF(RIGHT(TEXT(AM433,"0.#"),1)=".",TRUE,FALSE)</formula>
    </cfRule>
  </conditionalFormatting>
  <conditionalFormatting sqref="AM434">
    <cfRule type="expression" dxfId="2561" priority="13063">
      <formula>IF(RIGHT(TEXT(AM434,"0.#"),1)=".",FALSE,TRUE)</formula>
    </cfRule>
    <cfRule type="expression" dxfId="2560" priority="13064">
      <formula>IF(RIGHT(TEXT(AM434,"0.#"),1)=".",TRUE,FALSE)</formula>
    </cfRule>
  </conditionalFormatting>
  <conditionalFormatting sqref="AU433">
    <cfRule type="expression" dxfId="2559" priority="13053">
      <formula>IF(RIGHT(TEXT(AU433,"0.#"),1)=".",FALSE,TRUE)</formula>
    </cfRule>
    <cfRule type="expression" dxfId="2558" priority="13054">
      <formula>IF(RIGHT(TEXT(AU433,"0.#"),1)=".",TRUE,FALSE)</formula>
    </cfRule>
  </conditionalFormatting>
  <conditionalFormatting sqref="AU434">
    <cfRule type="expression" dxfId="2557" priority="13051">
      <formula>IF(RIGHT(TEXT(AU434,"0.#"),1)=".",FALSE,TRUE)</formula>
    </cfRule>
    <cfRule type="expression" dxfId="2556" priority="13052">
      <formula>IF(RIGHT(TEXT(AU434,"0.#"),1)=".",TRUE,FALSE)</formula>
    </cfRule>
  </conditionalFormatting>
  <conditionalFormatting sqref="AU435">
    <cfRule type="expression" dxfId="2555" priority="13049">
      <formula>IF(RIGHT(TEXT(AU435,"0.#"),1)=".",FALSE,TRUE)</formula>
    </cfRule>
    <cfRule type="expression" dxfId="2554" priority="13050">
      <formula>IF(RIGHT(TEXT(AU435,"0.#"),1)=".",TRUE,FALSE)</formula>
    </cfRule>
  </conditionalFormatting>
  <conditionalFormatting sqref="AI435">
    <cfRule type="expression" dxfId="2553" priority="12983">
      <formula>IF(RIGHT(TEXT(AI435,"0.#"),1)=".",FALSE,TRUE)</formula>
    </cfRule>
    <cfRule type="expression" dxfId="2552" priority="12984">
      <formula>IF(RIGHT(TEXT(AI435,"0.#"),1)=".",TRUE,FALSE)</formula>
    </cfRule>
  </conditionalFormatting>
  <conditionalFormatting sqref="AI433">
    <cfRule type="expression" dxfId="2551" priority="12987">
      <formula>IF(RIGHT(TEXT(AI433,"0.#"),1)=".",FALSE,TRUE)</formula>
    </cfRule>
    <cfRule type="expression" dxfId="2550" priority="12988">
      <formula>IF(RIGHT(TEXT(AI433,"0.#"),1)=".",TRUE,FALSE)</formula>
    </cfRule>
  </conditionalFormatting>
  <conditionalFormatting sqref="AI434">
    <cfRule type="expression" dxfId="2549" priority="12985">
      <formula>IF(RIGHT(TEXT(AI434,"0.#"),1)=".",FALSE,TRUE)</formula>
    </cfRule>
    <cfRule type="expression" dxfId="2548" priority="12986">
      <formula>IF(RIGHT(TEXT(AI434,"0.#"),1)=".",TRUE,FALSE)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39:AO866">
    <cfRule type="expression" dxfId="2541" priority="6677">
      <formula>IF(AND(AL839&gt;=0, RIGHT(TEXT(AL839,"0.#"),1)&lt;&gt;"."),TRUE,FALSE)</formula>
    </cfRule>
    <cfRule type="expression" dxfId="2540" priority="6678">
      <formula>IF(AND(AL839&gt;=0, RIGHT(TEXT(AL839,"0.#"),1)="."),TRUE,FALSE)</formula>
    </cfRule>
    <cfRule type="expression" dxfId="2539" priority="6679">
      <formula>IF(AND(AL839&lt;0, RIGHT(TEXT(AL839,"0.#"),1)&lt;&gt;"."),TRUE,FALSE)</formula>
    </cfRule>
    <cfRule type="expression" dxfId="2538" priority="6680">
      <formula>IF(AND(AL839&lt;0, RIGHT(TEXT(AL839,"0.#"),1)="."),TRUE,FALSE)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3:AO1131">
    <cfRule type="expression" dxfId="2437" priority="2911">
      <formula>IF(AND(AL1103&gt;=0, RIGHT(TEXT(AL1103,"0.#"),1)&lt;&gt;"."),TRUE,FALSE)</formula>
    </cfRule>
    <cfRule type="expression" dxfId="2436" priority="2912">
      <formula>IF(AND(AL1103&gt;=0, RIGHT(TEXT(AL1103,"0.#"),1)="."),TRUE,FALSE)</formula>
    </cfRule>
    <cfRule type="expression" dxfId="2435" priority="2913">
      <formula>IF(AND(AL1103&lt;0, RIGHT(TEXT(AL1103,"0.#"),1)&lt;&gt;"."),TRUE,FALSE)</formula>
    </cfRule>
    <cfRule type="expression" dxfId="2434" priority="2914">
      <formula>IF(AND(AL1103&lt;0, RIGHT(TEXT(AL1103,"0.#"),1)="."),TRUE,FALSE)</formula>
    </cfRule>
  </conditionalFormatting>
  <conditionalFormatting sqref="Y1103:Y1131">
    <cfRule type="expression" dxfId="2433" priority="2909">
      <formula>IF(RIGHT(TEXT(Y1103,"0.#"),1)=".",FALSE,TRUE)</formula>
    </cfRule>
    <cfRule type="expression" dxfId="2432" priority="2910">
      <formula>IF(RIGHT(TEXT(Y1103,"0.#"),1)=".",TRUE,FALSE)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8:AO838">
    <cfRule type="expression" dxfId="2423" priority="2863">
      <formula>IF(AND(AL838&gt;=0, RIGHT(TEXT(AL838,"0.#"),1)&lt;&gt;"."),TRUE,FALSE)</formula>
    </cfRule>
    <cfRule type="expression" dxfId="2422" priority="2864">
      <formula>IF(AND(AL838&gt;=0, RIGHT(TEXT(AL838,"0.#"),1)="."),TRUE,FALSE)</formula>
    </cfRule>
    <cfRule type="expression" dxfId="2421" priority="2865">
      <formula>IF(AND(AL838&lt;0, RIGHT(TEXT(AL838,"0.#"),1)&lt;&gt;"."),TRUE,FALSE)</formula>
    </cfRule>
    <cfRule type="expression" dxfId="2420" priority="2866">
      <formula>IF(AND(AL838&lt;0, RIGHT(TEXT(AL838,"0.#"),1)="."),TRUE,FALSE)</formula>
    </cfRule>
  </conditionalFormatting>
  <conditionalFormatting sqref="Y838">
    <cfRule type="expression" dxfId="2419" priority="2861">
      <formula>IF(RIGHT(TEXT(Y838,"0.#"),1)=".",FALSE,TRUE)</formula>
    </cfRule>
    <cfRule type="expression" dxfId="2418" priority="2862">
      <formula>IF(RIGHT(TEXT(Y838,"0.#"),1)=".",TRUE,FALSE)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1">
    <cfRule type="expression" dxfId="2099" priority="2115">
      <formula>IF(RIGHT(TEXT(Y871,"0.#"),1)=".",FALSE,TRUE)</formula>
    </cfRule>
    <cfRule type="expression" dxfId="2098" priority="2116">
      <formula>IF(RIGHT(TEXT(Y871,"0.#"),1)=".",TRUE,FALSE)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1:AO871">
    <cfRule type="expression" dxfId="1999" priority="2117">
      <formula>IF(AND(AL871&gt;=0, RIGHT(TEXT(AL871,"0.#"),1)&lt;&gt;"."),TRUE,FALSE)</formula>
    </cfRule>
    <cfRule type="expression" dxfId="1998" priority="2118">
      <formula>IF(AND(AL871&gt;=0, RIGHT(TEXT(AL871,"0.#"),1)="."),TRUE,FALSE)</formula>
    </cfRule>
    <cfRule type="expression" dxfId="1997" priority="2119">
      <formula>IF(AND(AL871&lt;0, RIGHT(TEXT(AL871,"0.#"),1)&lt;&gt;"."),TRUE,FALSE)</formula>
    </cfRule>
    <cfRule type="expression" dxfId="1996" priority="2120">
      <formula>IF(AND(AL871&lt;0, RIGHT(TEXT(AL871,"0.#"),1)="."),TRUE,FALSE)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Y782">
    <cfRule type="expression" dxfId="747" priority="51">
      <formula>IF(RIGHT(TEXT(Y782,"0.#"),1)=".",FALSE,TRUE)</formula>
    </cfRule>
    <cfRule type="expression" dxfId="746" priority="52">
      <formula>IF(RIGHT(TEXT(Y782,"0.#"),1)=".",TRUE,FALSE)</formula>
    </cfRule>
  </conditionalFormatting>
  <conditionalFormatting sqref="Y781">
    <cfRule type="expression" dxfId="745" priority="49">
      <formula>IF(RIGHT(TEXT(Y781,"0.#"),1)=".",FALSE,TRUE)</formula>
    </cfRule>
    <cfRule type="expression" dxfId="744" priority="50">
      <formula>IF(RIGHT(TEXT(Y781,"0.#"),1)=".",TRUE,FALSE)</formula>
    </cfRule>
  </conditionalFormatting>
  <conditionalFormatting sqref="Y783">
    <cfRule type="expression" dxfId="743" priority="47">
      <formula>IF(RIGHT(TEXT(Y783,"0.#"),1)=".",FALSE,TRUE)</formula>
    </cfRule>
    <cfRule type="expression" dxfId="742" priority="48">
      <formula>IF(RIGHT(TEXT(Y783,"0.#"),1)=".",TRUE,FALSE)</formula>
    </cfRule>
  </conditionalFormatting>
  <conditionalFormatting sqref="Y837">
    <cfRule type="expression" dxfId="741" priority="45">
      <formula>IF(RIGHT(TEXT(Y837,"0.#"),1)=".",FALSE,TRUE)</formula>
    </cfRule>
    <cfRule type="expression" dxfId="740" priority="46">
      <formula>IF(RIGHT(TEXT(Y837,"0.#"),1)=".",TRUE,FALSE)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70">
    <cfRule type="expression" dxfId="735" priority="39">
      <formula>IF(RIGHT(TEXT(Y870,"0.#"),1)=".",FALSE,TRUE)</formula>
    </cfRule>
    <cfRule type="expression" dxfId="734" priority="40">
      <formula>IF(RIGHT(TEXT(Y870,"0.#"),1)=".",TRUE,FALSE)</formula>
    </cfRule>
  </conditionalFormatting>
  <conditionalFormatting sqref="AL870:AO870">
    <cfRule type="expression" dxfId="733" priority="35">
      <formula>IF(AND(AL870&gt;=0, RIGHT(TEXT(AL870,"0.#"),1)&lt;&gt;"."),TRUE,FALSE)</formula>
    </cfRule>
    <cfRule type="expression" dxfId="732" priority="36">
      <formula>IF(AND(AL870&gt;=0, RIGHT(TEXT(AL870,"0.#"),1)="."),TRUE,FALSE)</formula>
    </cfRule>
    <cfRule type="expression" dxfId="731" priority="37">
      <formula>IF(AND(AL870&lt;0, RIGHT(TEXT(AL870,"0.#"),1)&lt;&gt;"."),TRUE,FALSE)</formula>
    </cfRule>
    <cfRule type="expression" dxfId="730" priority="38">
      <formula>IF(AND(AL870&lt;0, RIGHT(TEXT(AL870,"0.#"),1)="."),TRUE,FALSE)</formula>
    </cfRule>
  </conditionalFormatting>
  <conditionalFormatting sqref="Y1102">
    <cfRule type="expression" dxfId="729" priority="33">
      <formula>IF(RIGHT(TEXT(Y1102,"0.#"),1)=".",FALSE,TRUE)</formula>
    </cfRule>
    <cfRule type="expression" dxfId="728" priority="34">
      <formula>IF(RIGHT(TEXT(Y1102,"0.#"),1)=".",TRUE,FALSE)</formula>
    </cfRule>
  </conditionalFormatting>
  <conditionalFormatting sqref="AL1102:AO1102">
    <cfRule type="expression" dxfId="727" priority="29">
      <formula>IF(AND(AL1102&gt;=0, RIGHT(TEXT(AL1102,"0.#"),1)&lt;&gt;"."),TRUE,FALSE)</formula>
    </cfRule>
    <cfRule type="expression" dxfId="726" priority="30">
      <formula>IF(AND(AL1102&gt;=0, RIGHT(TEXT(AL1102,"0.#"),1)="."),TRUE,FALSE)</formula>
    </cfRule>
    <cfRule type="expression" dxfId="725" priority="31">
      <formula>IF(AND(AL1102&lt;0, RIGHT(TEXT(AL1102,"0.#"),1)&lt;&gt;"."),TRUE,FALSE)</formula>
    </cfRule>
    <cfRule type="expression" dxfId="724" priority="32">
      <formula>IF(AND(AL1102&lt;0, RIGHT(TEXT(AL1102,"0.#"),1)="."),TRUE,FALSE)</formula>
    </cfRule>
  </conditionalFormatting>
  <conditionalFormatting sqref="AE101">
    <cfRule type="expression" dxfId="723" priority="27">
      <formula>IF(RIGHT(TEXT(AE101,"0.#"),1)=".",FALSE,TRUE)</formula>
    </cfRule>
    <cfRule type="expression" dxfId="722" priority="28">
      <formula>IF(RIGHT(TEXT(AE101,"0.#"),1)=".",TRUE,FALSE)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E32">
    <cfRule type="expression" dxfId="715" priority="19">
      <formula>IF(RIGHT(TEXT(AE32,"0.#"),1)=".",FALSE,TRUE)</formula>
    </cfRule>
    <cfRule type="expression" dxfId="714" priority="20">
      <formula>IF(RIGHT(TEXT(AE32,"0.#"),1)=".",TRUE,FALSE)</formula>
    </cfRule>
  </conditionalFormatting>
  <conditionalFormatting sqref="AI32">
    <cfRule type="expression" dxfId="713" priority="17">
      <formula>IF(RIGHT(TEXT(AI32,"0.#"),1)=".",FALSE,TRUE)</formula>
    </cfRule>
    <cfRule type="expression" dxfId="712" priority="18">
      <formula>IF(RIGHT(TEXT(AI32,"0.#"),1)=".",TRUE,FALSE)</formula>
    </cfRule>
  </conditionalFormatting>
  <conditionalFormatting sqref="AE33">
    <cfRule type="expression" dxfId="711" priority="15">
      <formula>IF(RIGHT(TEXT(AE33,"0.#"),1)=".",FALSE,TRUE)</formula>
    </cfRule>
    <cfRule type="expression" dxfId="710" priority="16">
      <formula>IF(RIGHT(TEXT(AE33,"0.#"),1)=".",TRUE,FALSE)</formula>
    </cfRule>
  </conditionalFormatting>
  <conditionalFormatting sqref="AI33">
    <cfRule type="expression" dxfId="709" priority="13">
      <formula>IF(RIGHT(TEXT(AI33,"0.#"),1)=".",FALSE,TRUE)</formula>
    </cfRule>
    <cfRule type="expression" dxfId="708" priority="14">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9"/>
      <c r="Z2" s="836"/>
      <c r="AA2" s="837"/>
      <c r="AB2" s="1043" t="s">
        <v>11</v>
      </c>
      <c r="AC2" s="1044"/>
      <c r="AD2" s="1045"/>
      <c r="AE2" s="1049" t="s">
        <v>556</v>
      </c>
      <c r="AF2" s="1049"/>
      <c r="AG2" s="1049"/>
      <c r="AH2" s="1049"/>
      <c r="AI2" s="1049" t="s">
        <v>553</v>
      </c>
      <c r="AJ2" s="1049"/>
      <c r="AK2" s="1049"/>
      <c r="AL2" s="1049"/>
      <c r="AM2" s="1049" t="s">
        <v>527</v>
      </c>
      <c r="AN2" s="1049"/>
      <c r="AO2" s="1049"/>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6"/>
      <c r="I4" s="1016"/>
      <c r="J4" s="1016"/>
      <c r="K4" s="1016"/>
      <c r="L4" s="1016"/>
      <c r="M4" s="1016"/>
      <c r="N4" s="1016"/>
      <c r="O4" s="1017"/>
      <c r="P4" s="105"/>
      <c r="Q4" s="1024"/>
      <c r="R4" s="1024"/>
      <c r="S4" s="1024"/>
      <c r="T4" s="1024"/>
      <c r="U4" s="1024"/>
      <c r="V4" s="1024"/>
      <c r="W4" s="1024"/>
      <c r="X4" s="1025"/>
      <c r="Y4" s="1034" t="s">
        <v>12</v>
      </c>
      <c r="Z4" s="1035"/>
      <c r="AA4" s="1036"/>
      <c r="AB4" s="464"/>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8"/>
      <c r="H5" s="1019"/>
      <c r="I5" s="1019"/>
      <c r="J5" s="1019"/>
      <c r="K5" s="1019"/>
      <c r="L5" s="1019"/>
      <c r="M5" s="1019"/>
      <c r="N5" s="1019"/>
      <c r="O5" s="1020"/>
      <c r="P5" s="1026"/>
      <c r="Q5" s="1026"/>
      <c r="R5" s="1026"/>
      <c r="S5" s="1026"/>
      <c r="T5" s="1026"/>
      <c r="U5" s="1026"/>
      <c r="V5" s="1026"/>
      <c r="W5" s="1026"/>
      <c r="X5" s="1027"/>
      <c r="Y5" s="418" t="s">
        <v>54</v>
      </c>
      <c r="Z5" s="1031"/>
      <c r="AA5" s="1032"/>
      <c r="AB5" s="526"/>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1"/>
      <c r="H6" s="1022"/>
      <c r="I6" s="1022"/>
      <c r="J6" s="1022"/>
      <c r="K6" s="1022"/>
      <c r="L6" s="1022"/>
      <c r="M6" s="1022"/>
      <c r="N6" s="1022"/>
      <c r="O6" s="1023"/>
      <c r="P6" s="1028"/>
      <c r="Q6" s="1028"/>
      <c r="R6" s="1028"/>
      <c r="S6" s="1028"/>
      <c r="T6" s="1028"/>
      <c r="U6" s="1028"/>
      <c r="V6" s="1028"/>
      <c r="W6" s="1028"/>
      <c r="X6" s="1029"/>
      <c r="Y6" s="1030" t="s">
        <v>13</v>
      </c>
      <c r="Z6" s="1031"/>
      <c r="AA6" s="1032"/>
      <c r="AB6" s="597"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9"/>
      <c r="Z9" s="836"/>
      <c r="AA9" s="837"/>
      <c r="AB9" s="1043" t="s">
        <v>11</v>
      </c>
      <c r="AC9" s="1044"/>
      <c r="AD9" s="1045"/>
      <c r="AE9" s="1049" t="s">
        <v>557</v>
      </c>
      <c r="AF9" s="1049"/>
      <c r="AG9" s="1049"/>
      <c r="AH9" s="1049"/>
      <c r="AI9" s="1049" t="s">
        <v>553</v>
      </c>
      <c r="AJ9" s="1049"/>
      <c r="AK9" s="1049"/>
      <c r="AL9" s="1049"/>
      <c r="AM9" s="1049" t="s">
        <v>527</v>
      </c>
      <c r="AN9" s="1049"/>
      <c r="AO9" s="1049"/>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64"/>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6"/>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7"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9"/>
      <c r="Z16" s="836"/>
      <c r="AA16" s="837"/>
      <c r="AB16" s="1043" t="s">
        <v>11</v>
      </c>
      <c r="AC16" s="1044"/>
      <c r="AD16" s="1045"/>
      <c r="AE16" s="1049" t="s">
        <v>556</v>
      </c>
      <c r="AF16" s="1049"/>
      <c r="AG16" s="1049"/>
      <c r="AH16" s="1049"/>
      <c r="AI16" s="1049" t="s">
        <v>554</v>
      </c>
      <c r="AJ16" s="1049"/>
      <c r="AK16" s="1049"/>
      <c r="AL16" s="1049"/>
      <c r="AM16" s="1049" t="s">
        <v>527</v>
      </c>
      <c r="AN16" s="1049"/>
      <c r="AO16" s="1049"/>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64"/>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6"/>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7"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9"/>
      <c r="Z23" s="836"/>
      <c r="AA23" s="837"/>
      <c r="AB23" s="1043" t="s">
        <v>11</v>
      </c>
      <c r="AC23" s="1044"/>
      <c r="AD23" s="1045"/>
      <c r="AE23" s="1049" t="s">
        <v>558</v>
      </c>
      <c r="AF23" s="1049"/>
      <c r="AG23" s="1049"/>
      <c r="AH23" s="1049"/>
      <c r="AI23" s="1049" t="s">
        <v>553</v>
      </c>
      <c r="AJ23" s="1049"/>
      <c r="AK23" s="1049"/>
      <c r="AL23" s="1049"/>
      <c r="AM23" s="1049" t="s">
        <v>527</v>
      </c>
      <c r="AN23" s="1049"/>
      <c r="AO23" s="1049"/>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64"/>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6"/>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7"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9"/>
      <c r="Z30" s="836"/>
      <c r="AA30" s="837"/>
      <c r="AB30" s="1043" t="s">
        <v>11</v>
      </c>
      <c r="AC30" s="1044"/>
      <c r="AD30" s="1045"/>
      <c r="AE30" s="1049" t="s">
        <v>556</v>
      </c>
      <c r="AF30" s="1049"/>
      <c r="AG30" s="1049"/>
      <c r="AH30" s="1049"/>
      <c r="AI30" s="1049" t="s">
        <v>553</v>
      </c>
      <c r="AJ30" s="1049"/>
      <c r="AK30" s="1049"/>
      <c r="AL30" s="1049"/>
      <c r="AM30" s="1049" t="s">
        <v>551</v>
      </c>
      <c r="AN30" s="1049"/>
      <c r="AO30" s="1049"/>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64"/>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6"/>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7"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9"/>
      <c r="Z37" s="836"/>
      <c r="AA37" s="837"/>
      <c r="AB37" s="1043" t="s">
        <v>11</v>
      </c>
      <c r="AC37" s="1044"/>
      <c r="AD37" s="1045"/>
      <c r="AE37" s="1049" t="s">
        <v>558</v>
      </c>
      <c r="AF37" s="1049"/>
      <c r="AG37" s="1049"/>
      <c r="AH37" s="1049"/>
      <c r="AI37" s="1049" t="s">
        <v>555</v>
      </c>
      <c r="AJ37" s="1049"/>
      <c r="AK37" s="1049"/>
      <c r="AL37" s="1049"/>
      <c r="AM37" s="1049" t="s">
        <v>552</v>
      </c>
      <c r="AN37" s="1049"/>
      <c r="AO37" s="1049"/>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64"/>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6"/>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7"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9"/>
      <c r="Z44" s="836"/>
      <c r="AA44" s="837"/>
      <c r="AB44" s="1043" t="s">
        <v>11</v>
      </c>
      <c r="AC44" s="1044"/>
      <c r="AD44" s="1045"/>
      <c r="AE44" s="1049" t="s">
        <v>556</v>
      </c>
      <c r="AF44" s="1049"/>
      <c r="AG44" s="1049"/>
      <c r="AH44" s="1049"/>
      <c r="AI44" s="1049" t="s">
        <v>553</v>
      </c>
      <c r="AJ44" s="1049"/>
      <c r="AK44" s="1049"/>
      <c r="AL44" s="1049"/>
      <c r="AM44" s="1049" t="s">
        <v>527</v>
      </c>
      <c r="AN44" s="1049"/>
      <c r="AO44" s="1049"/>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64"/>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6"/>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7"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9"/>
      <c r="Z51" s="836"/>
      <c r="AA51" s="837"/>
      <c r="AB51" s="560" t="s">
        <v>11</v>
      </c>
      <c r="AC51" s="1044"/>
      <c r="AD51" s="1045"/>
      <c r="AE51" s="1049" t="s">
        <v>556</v>
      </c>
      <c r="AF51" s="1049"/>
      <c r="AG51" s="1049"/>
      <c r="AH51" s="1049"/>
      <c r="AI51" s="1049" t="s">
        <v>553</v>
      </c>
      <c r="AJ51" s="1049"/>
      <c r="AK51" s="1049"/>
      <c r="AL51" s="1049"/>
      <c r="AM51" s="1049" t="s">
        <v>527</v>
      </c>
      <c r="AN51" s="1049"/>
      <c r="AO51" s="1049"/>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64"/>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6"/>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7"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9"/>
      <c r="Z58" s="836"/>
      <c r="AA58" s="837"/>
      <c r="AB58" s="1043" t="s">
        <v>11</v>
      </c>
      <c r="AC58" s="1044"/>
      <c r="AD58" s="1045"/>
      <c r="AE58" s="1049" t="s">
        <v>556</v>
      </c>
      <c r="AF58" s="1049"/>
      <c r="AG58" s="1049"/>
      <c r="AH58" s="1049"/>
      <c r="AI58" s="1049" t="s">
        <v>553</v>
      </c>
      <c r="AJ58" s="1049"/>
      <c r="AK58" s="1049"/>
      <c r="AL58" s="1049"/>
      <c r="AM58" s="1049" t="s">
        <v>527</v>
      </c>
      <c r="AN58" s="1049"/>
      <c r="AO58" s="1049"/>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64"/>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6"/>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7"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9"/>
      <c r="Z65" s="836"/>
      <c r="AA65" s="837"/>
      <c r="AB65" s="1043" t="s">
        <v>11</v>
      </c>
      <c r="AC65" s="1044"/>
      <c r="AD65" s="1045"/>
      <c r="AE65" s="1049" t="s">
        <v>556</v>
      </c>
      <c r="AF65" s="1049"/>
      <c r="AG65" s="1049"/>
      <c r="AH65" s="1049"/>
      <c r="AI65" s="1049" t="s">
        <v>553</v>
      </c>
      <c r="AJ65" s="1049"/>
      <c r="AK65" s="1049"/>
      <c r="AL65" s="1049"/>
      <c r="AM65" s="1049" t="s">
        <v>527</v>
      </c>
      <c r="AN65" s="1049"/>
      <c r="AO65" s="1049"/>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64"/>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6"/>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2" t="s">
        <v>17</v>
      </c>
      <c r="H3" s="675"/>
      <c r="I3" s="675"/>
      <c r="J3" s="675"/>
      <c r="K3" s="675"/>
      <c r="L3" s="674" t="s">
        <v>18</v>
      </c>
      <c r="M3" s="675"/>
      <c r="N3" s="675"/>
      <c r="O3" s="675"/>
      <c r="P3" s="675"/>
      <c r="Q3" s="675"/>
      <c r="R3" s="675"/>
      <c r="S3" s="675"/>
      <c r="T3" s="675"/>
      <c r="U3" s="675"/>
      <c r="V3" s="675"/>
      <c r="W3" s="675"/>
      <c r="X3" s="676"/>
      <c r="Y3" s="658" t="s">
        <v>19</v>
      </c>
      <c r="Z3" s="659"/>
      <c r="AA3" s="659"/>
      <c r="AB3" s="805"/>
      <c r="AC3" s="822"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row>
    <row r="4" spans="1:50" ht="24.75" customHeight="1" x14ac:dyDescent="0.15">
      <c r="A4" s="1062"/>
      <c r="B4" s="1063"/>
      <c r="C4" s="1063"/>
      <c r="D4" s="1063"/>
      <c r="E4" s="1063"/>
      <c r="F4" s="1064"/>
      <c r="G4" s="677"/>
      <c r="H4" s="842"/>
      <c r="I4" s="842"/>
      <c r="J4" s="842"/>
      <c r="K4" s="843"/>
      <c r="L4" s="671"/>
      <c r="M4" s="672"/>
      <c r="N4" s="672"/>
      <c r="O4" s="672"/>
      <c r="P4" s="672"/>
      <c r="Q4" s="672"/>
      <c r="R4" s="672"/>
      <c r="S4" s="672"/>
      <c r="T4" s="672"/>
      <c r="U4" s="672"/>
      <c r="V4" s="672"/>
      <c r="W4" s="672"/>
      <c r="X4" s="673"/>
      <c r="Y4" s="391"/>
      <c r="Z4" s="392"/>
      <c r="AA4" s="392"/>
      <c r="AB4" s="812"/>
      <c r="AC4" s="677"/>
      <c r="AD4" s="842"/>
      <c r="AE4" s="842"/>
      <c r="AF4" s="842"/>
      <c r="AG4" s="843"/>
      <c r="AH4" s="671"/>
      <c r="AI4" s="672"/>
      <c r="AJ4" s="672"/>
      <c r="AK4" s="672"/>
      <c r="AL4" s="672"/>
      <c r="AM4" s="672"/>
      <c r="AN4" s="672"/>
      <c r="AO4" s="672"/>
      <c r="AP4" s="672"/>
      <c r="AQ4" s="672"/>
      <c r="AR4" s="672"/>
      <c r="AS4" s="672"/>
      <c r="AT4" s="673"/>
      <c r="AU4" s="391"/>
      <c r="AV4" s="392"/>
      <c r="AW4" s="392"/>
      <c r="AX4" s="393"/>
    </row>
    <row r="5" spans="1:50" ht="24.75" customHeight="1" x14ac:dyDescent="0.15">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2"/>
      <c r="B14" s="1063"/>
      <c r="C14" s="1063"/>
      <c r="D14" s="1063"/>
      <c r="E14" s="1063"/>
      <c r="F14" s="106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2"/>
      <c r="B15" s="1063"/>
      <c r="C15" s="1063"/>
      <c r="D15" s="1063"/>
      <c r="E15" s="1063"/>
      <c r="F15" s="106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62"/>
      <c r="B16" s="1063"/>
      <c r="C16" s="1063"/>
      <c r="D16" s="1063"/>
      <c r="E16" s="1063"/>
      <c r="F16" s="1064"/>
      <c r="G16" s="822"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5"/>
      <c r="AC16" s="822"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row>
    <row r="17" spans="1:50" ht="24.75" customHeight="1" x14ac:dyDescent="0.15">
      <c r="A17" s="1062"/>
      <c r="B17" s="1063"/>
      <c r="C17" s="1063"/>
      <c r="D17" s="1063"/>
      <c r="E17" s="1063"/>
      <c r="F17" s="1064"/>
      <c r="G17" s="677"/>
      <c r="H17" s="842"/>
      <c r="I17" s="842"/>
      <c r="J17" s="842"/>
      <c r="K17" s="843"/>
      <c r="L17" s="671"/>
      <c r="M17" s="672"/>
      <c r="N17" s="672"/>
      <c r="O17" s="672"/>
      <c r="P17" s="672"/>
      <c r="Q17" s="672"/>
      <c r="R17" s="672"/>
      <c r="S17" s="672"/>
      <c r="T17" s="672"/>
      <c r="U17" s="672"/>
      <c r="V17" s="672"/>
      <c r="W17" s="672"/>
      <c r="X17" s="673"/>
      <c r="Y17" s="391"/>
      <c r="Z17" s="392"/>
      <c r="AA17" s="392"/>
      <c r="AB17" s="812"/>
      <c r="AC17" s="677"/>
      <c r="AD17" s="842"/>
      <c r="AE17" s="842"/>
      <c r="AF17" s="842"/>
      <c r="AG17" s="843"/>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2"/>
      <c r="B27" s="1063"/>
      <c r="C27" s="1063"/>
      <c r="D27" s="1063"/>
      <c r="E27" s="1063"/>
      <c r="F27" s="106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2"/>
      <c r="B28" s="1063"/>
      <c r="C28" s="1063"/>
      <c r="D28" s="1063"/>
      <c r="E28" s="1063"/>
      <c r="F28" s="106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62"/>
      <c r="B29" s="1063"/>
      <c r="C29" s="1063"/>
      <c r="D29" s="1063"/>
      <c r="E29" s="1063"/>
      <c r="F29" s="1064"/>
      <c r="G29" s="822"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5"/>
      <c r="AC29" s="822"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row>
    <row r="30" spans="1:50" ht="24.75" customHeight="1" x14ac:dyDescent="0.15">
      <c r="A30" s="1062"/>
      <c r="B30" s="1063"/>
      <c r="C30" s="1063"/>
      <c r="D30" s="1063"/>
      <c r="E30" s="1063"/>
      <c r="F30" s="1064"/>
      <c r="G30" s="677"/>
      <c r="H30" s="842"/>
      <c r="I30" s="842"/>
      <c r="J30" s="842"/>
      <c r="K30" s="843"/>
      <c r="L30" s="671"/>
      <c r="M30" s="672"/>
      <c r="N30" s="672"/>
      <c r="O30" s="672"/>
      <c r="P30" s="672"/>
      <c r="Q30" s="672"/>
      <c r="R30" s="672"/>
      <c r="S30" s="672"/>
      <c r="T30" s="672"/>
      <c r="U30" s="672"/>
      <c r="V30" s="672"/>
      <c r="W30" s="672"/>
      <c r="X30" s="673"/>
      <c r="Y30" s="391"/>
      <c r="Z30" s="392"/>
      <c r="AA30" s="392"/>
      <c r="AB30" s="812"/>
      <c r="AC30" s="677"/>
      <c r="AD30" s="842"/>
      <c r="AE30" s="842"/>
      <c r="AF30" s="842"/>
      <c r="AG30" s="843"/>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2"/>
      <c r="B40" s="1063"/>
      <c r="C40" s="1063"/>
      <c r="D40" s="1063"/>
      <c r="E40" s="1063"/>
      <c r="F40" s="106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2"/>
      <c r="B41" s="1063"/>
      <c r="C41" s="1063"/>
      <c r="D41" s="1063"/>
      <c r="E41" s="1063"/>
      <c r="F41" s="106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62"/>
      <c r="B42" s="1063"/>
      <c r="C42" s="1063"/>
      <c r="D42" s="1063"/>
      <c r="E42" s="1063"/>
      <c r="F42" s="1064"/>
      <c r="G42" s="822"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5"/>
      <c r="AC42" s="822"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row>
    <row r="43" spans="1:50" ht="24.75" customHeight="1" x14ac:dyDescent="0.15">
      <c r="A43" s="1062"/>
      <c r="B43" s="1063"/>
      <c r="C43" s="1063"/>
      <c r="D43" s="1063"/>
      <c r="E43" s="1063"/>
      <c r="F43" s="1064"/>
      <c r="G43" s="677"/>
      <c r="H43" s="842"/>
      <c r="I43" s="842"/>
      <c r="J43" s="842"/>
      <c r="K43" s="843"/>
      <c r="L43" s="671"/>
      <c r="M43" s="672"/>
      <c r="N43" s="672"/>
      <c r="O43" s="672"/>
      <c r="P43" s="672"/>
      <c r="Q43" s="672"/>
      <c r="R43" s="672"/>
      <c r="S43" s="672"/>
      <c r="T43" s="672"/>
      <c r="U43" s="672"/>
      <c r="V43" s="672"/>
      <c r="W43" s="672"/>
      <c r="X43" s="673"/>
      <c r="Y43" s="391"/>
      <c r="Z43" s="392"/>
      <c r="AA43" s="392"/>
      <c r="AB43" s="812"/>
      <c r="AC43" s="677"/>
      <c r="AD43" s="842"/>
      <c r="AE43" s="842"/>
      <c r="AF43" s="842"/>
      <c r="AG43" s="843"/>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62"/>
      <c r="B56" s="1063"/>
      <c r="C56" s="1063"/>
      <c r="D56" s="1063"/>
      <c r="E56" s="1063"/>
      <c r="F56" s="1064"/>
      <c r="G56" s="822"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5"/>
      <c r="AC56" s="822"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row>
    <row r="57" spans="1:50" ht="24.75" customHeight="1" x14ac:dyDescent="0.15">
      <c r="A57" s="1062"/>
      <c r="B57" s="1063"/>
      <c r="C57" s="1063"/>
      <c r="D57" s="1063"/>
      <c r="E57" s="1063"/>
      <c r="F57" s="1064"/>
      <c r="G57" s="677"/>
      <c r="H57" s="842"/>
      <c r="I57" s="842"/>
      <c r="J57" s="842"/>
      <c r="K57" s="843"/>
      <c r="L57" s="671"/>
      <c r="M57" s="672"/>
      <c r="N57" s="672"/>
      <c r="O57" s="672"/>
      <c r="P57" s="672"/>
      <c r="Q57" s="672"/>
      <c r="R57" s="672"/>
      <c r="S57" s="672"/>
      <c r="T57" s="672"/>
      <c r="U57" s="672"/>
      <c r="V57" s="672"/>
      <c r="W57" s="672"/>
      <c r="X57" s="673"/>
      <c r="Y57" s="391"/>
      <c r="Z57" s="392"/>
      <c r="AA57" s="392"/>
      <c r="AB57" s="812"/>
      <c r="AC57" s="677"/>
      <c r="AD57" s="842"/>
      <c r="AE57" s="842"/>
      <c r="AF57" s="842"/>
      <c r="AG57" s="843"/>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2"/>
      <c r="B67" s="1063"/>
      <c r="C67" s="1063"/>
      <c r="D67" s="1063"/>
      <c r="E67" s="1063"/>
      <c r="F67" s="106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2"/>
      <c r="B68" s="1063"/>
      <c r="C68" s="1063"/>
      <c r="D68" s="1063"/>
      <c r="E68" s="1063"/>
      <c r="F68" s="106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62"/>
      <c r="B69" s="1063"/>
      <c r="C69" s="1063"/>
      <c r="D69" s="1063"/>
      <c r="E69" s="1063"/>
      <c r="F69" s="1064"/>
      <c r="G69" s="822"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5"/>
      <c r="AC69" s="822"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row>
    <row r="70" spans="1:50" ht="24.75" customHeight="1" x14ac:dyDescent="0.15">
      <c r="A70" s="1062"/>
      <c r="B70" s="1063"/>
      <c r="C70" s="1063"/>
      <c r="D70" s="1063"/>
      <c r="E70" s="1063"/>
      <c r="F70" s="1064"/>
      <c r="G70" s="677"/>
      <c r="H70" s="842"/>
      <c r="I70" s="842"/>
      <c r="J70" s="842"/>
      <c r="K70" s="843"/>
      <c r="L70" s="671"/>
      <c r="M70" s="672"/>
      <c r="N70" s="672"/>
      <c r="O70" s="672"/>
      <c r="P70" s="672"/>
      <c r="Q70" s="672"/>
      <c r="R70" s="672"/>
      <c r="S70" s="672"/>
      <c r="T70" s="672"/>
      <c r="U70" s="672"/>
      <c r="V70" s="672"/>
      <c r="W70" s="672"/>
      <c r="X70" s="673"/>
      <c r="Y70" s="391"/>
      <c r="Z70" s="392"/>
      <c r="AA70" s="392"/>
      <c r="AB70" s="812"/>
      <c r="AC70" s="677"/>
      <c r="AD70" s="842"/>
      <c r="AE70" s="842"/>
      <c r="AF70" s="842"/>
      <c r="AG70" s="843"/>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2"/>
      <c r="B80" s="1063"/>
      <c r="C80" s="1063"/>
      <c r="D80" s="1063"/>
      <c r="E80" s="1063"/>
      <c r="F80" s="106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2"/>
      <c r="B81" s="1063"/>
      <c r="C81" s="1063"/>
      <c r="D81" s="1063"/>
      <c r="E81" s="1063"/>
      <c r="F81" s="106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62"/>
      <c r="B82" s="1063"/>
      <c r="C82" s="1063"/>
      <c r="D82" s="1063"/>
      <c r="E82" s="1063"/>
      <c r="F82" s="1064"/>
      <c r="G82" s="822"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5"/>
      <c r="AC82" s="822"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row>
    <row r="83" spans="1:50" ht="24.75" customHeight="1" x14ac:dyDescent="0.15">
      <c r="A83" s="1062"/>
      <c r="B83" s="1063"/>
      <c r="C83" s="1063"/>
      <c r="D83" s="1063"/>
      <c r="E83" s="1063"/>
      <c r="F83" s="1064"/>
      <c r="G83" s="677"/>
      <c r="H83" s="842"/>
      <c r="I83" s="842"/>
      <c r="J83" s="842"/>
      <c r="K83" s="843"/>
      <c r="L83" s="671"/>
      <c r="M83" s="672"/>
      <c r="N83" s="672"/>
      <c r="O83" s="672"/>
      <c r="P83" s="672"/>
      <c r="Q83" s="672"/>
      <c r="R83" s="672"/>
      <c r="S83" s="672"/>
      <c r="T83" s="672"/>
      <c r="U83" s="672"/>
      <c r="V83" s="672"/>
      <c r="W83" s="672"/>
      <c r="X83" s="673"/>
      <c r="Y83" s="391"/>
      <c r="Z83" s="392"/>
      <c r="AA83" s="392"/>
      <c r="AB83" s="812"/>
      <c r="AC83" s="677"/>
      <c r="AD83" s="842"/>
      <c r="AE83" s="842"/>
      <c r="AF83" s="842"/>
      <c r="AG83" s="843"/>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2"/>
      <c r="B93" s="1063"/>
      <c r="C93" s="1063"/>
      <c r="D93" s="1063"/>
      <c r="E93" s="1063"/>
      <c r="F93" s="106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2"/>
      <c r="B94" s="1063"/>
      <c r="C94" s="1063"/>
      <c r="D94" s="1063"/>
      <c r="E94" s="1063"/>
      <c r="F94" s="106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62"/>
      <c r="B95" s="1063"/>
      <c r="C95" s="1063"/>
      <c r="D95" s="1063"/>
      <c r="E95" s="1063"/>
      <c r="F95" s="1064"/>
      <c r="G95" s="822"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5"/>
      <c r="AC95" s="822"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row>
    <row r="96" spans="1:50" ht="24.75" customHeight="1" x14ac:dyDescent="0.15">
      <c r="A96" s="1062"/>
      <c r="B96" s="1063"/>
      <c r="C96" s="1063"/>
      <c r="D96" s="1063"/>
      <c r="E96" s="1063"/>
      <c r="F96" s="1064"/>
      <c r="G96" s="677"/>
      <c r="H96" s="842"/>
      <c r="I96" s="842"/>
      <c r="J96" s="842"/>
      <c r="K96" s="843"/>
      <c r="L96" s="671"/>
      <c r="M96" s="672"/>
      <c r="N96" s="672"/>
      <c r="O96" s="672"/>
      <c r="P96" s="672"/>
      <c r="Q96" s="672"/>
      <c r="R96" s="672"/>
      <c r="S96" s="672"/>
      <c r="T96" s="672"/>
      <c r="U96" s="672"/>
      <c r="V96" s="672"/>
      <c r="W96" s="672"/>
      <c r="X96" s="673"/>
      <c r="Y96" s="391"/>
      <c r="Z96" s="392"/>
      <c r="AA96" s="392"/>
      <c r="AB96" s="812"/>
      <c r="AC96" s="677"/>
      <c r="AD96" s="842"/>
      <c r="AE96" s="842"/>
      <c r="AF96" s="842"/>
      <c r="AG96" s="843"/>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62"/>
      <c r="B109" s="1063"/>
      <c r="C109" s="1063"/>
      <c r="D109" s="1063"/>
      <c r="E109" s="1063"/>
      <c r="F109" s="1064"/>
      <c r="G109" s="822"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row>
    <row r="110" spans="1:50" ht="24.75" customHeight="1" x14ac:dyDescent="0.15">
      <c r="A110" s="1062"/>
      <c r="B110" s="1063"/>
      <c r="C110" s="1063"/>
      <c r="D110" s="1063"/>
      <c r="E110" s="1063"/>
      <c r="F110" s="1064"/>
      <c r="G110" s="677"/>
      <c r="H110" s="842"/>
      <c r="I110" s="842"/>
      <c r="J110" s="842"/>
      <c r="K110" s="843"/>
      <c r="L110" s="671"/>
      <c r="M110" s="672"/>
      <c r="N110" s="672"/>
      <c r="O110" s="672"/>
      <c r="P110" s="672"/>
      <c r="Q110" s="672"/>
      <c r="R110" s="672"/>
      <c r="S110" s="672"/>
      <c r="T110" s="672"/>
      <c r="U110" s="672"/>
      <c r="V110" s="672"/>
      <c r="W110" s="672"/>
      <c r="X110" s="673"/>
      <c r="Y110" s="391"/>
      <c r="Z110" s="392"/>
      <c r="AA110" s="392"/>
      <c r="AB110" s="812"/>
      <c r="AC110" s="677"/>
      <c r="AD110" s="842"/>
      <c r="AE110" s="842"/>
      <c r="AF110" s="842"/>
      <c r="AG110" s="843"/>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2"/>
      <c r="B120" s="1063"/>
      <c r="C120" s="1063"/>
      <c r="D120" s="1063"/>
      <c r="E120" s="1063"/>
      <c r="F120" s="106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2"/>
      <c r="B121" s="1063"/>
      <c r="C121" s="1063"/>
      <c r="D121" s="1063"/>
      <c r="E121" s="1063"/>
      <c r="F121" s="106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62"/>
      <c r="B122" s="1063"/>
      <c r="C122" s="1063"/>
      <c r="D122" s="1063"/>
      <c r="E122" s="1063"/>
      <c r="F122" s="1064"/>
      <c r="G122" s="822"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row>
    <row r="123" spans="1:50" ht="24.75" customHeight="1" x14ac:dyDescent="0.15">
      <c r="A123" s="1062"/>
      <c r="B123" s="1063"/>
      <c r="C123" s="1063"/>
      <c r="D123" s="1063"/>
      <c r="E123" s="1063"/>
      <c r="F123" s="1064"/>
      <c r="G123" s="677"/>
      <c r="H123" s="842"/>
      <c r="I123" s="842"/>
      <c r="J123" s="842"/>
      <c r="K123" s="843"/>
      <c r="L123" s="671"/>
      <c r="M123" s="672"/>
      <c r="N123" s="672"/>
      <c r="O123" s="672"/>
      <c r="P123" s="672"/>
      <c r="Q123" s="672"/>
      <c r="R123" s="672"/>
      <c r="S123" s="672"/>
      <c r="T123" s="672"/>
      <c r="U123" s="672"/>
      <c r="V123" s="672"/>
      <c r="W123" s="672"/>
      <c r="X123" s="673"/>
      <c r="Y123" s="391"/>
      <c r="Z123" s="392"/>
      <c r="AA123" s="392"/>
      <c r="AB123" s="812"/>
      <c r="AC123" s="677"/>
      <c r="AD123" s="842"/>
      <c r="AE123" s="842"/>
      <c r="AF123" s="842"/>
      <c r="AG123" s="843"/>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2"/>
      <c r="B133" s="1063"/>
      <c r="C133" s="1063"/>
      <c r="D133" s="1063"/>
      <c r="E133" s="1063"/>
      <c r="F133" s="106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2"/>
      <c r="B134" s="1063"/>
      <c r="C134" s="1063"/>
      <c r="D134" s="1063"/>
      <c r="E134" s="1063"/>
      <c r="F134" s="106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62"/>
      <c r="B135" s="1063"/>
      <c r="C135" s="1063"/>
      <c r="D135" s="1063"/>
      <c r="E135" s="1063"/>
      <c r="F135" s="1064"/>
      <c r="G135" s="822"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row>
    <row r="136" spans="1:50" ht="24.75" customHeight="1" x14ac:dyDescent="0.15">
      <c r="A136" s="1062"/>
      <c r="B136" s="1063"/>
      <c r="C136" s="1063"/>
      <c r="D136" s="1063"/>
      <c r="E136" s="1063"/>
      <c r="F136" s="1064"/>
      <c r="G136" s="677"/>
      <c r="H136" s="842"/>
      <c r="I136" s="842"/>
      <c r="J136" s="842"/>
      <c r="K136" s="843"/>
      <c r="L136" s="671"/>
      <c r="M136" s="672"/>
      <c r="N136" s="672"/>
      <c r="O136" s="672"/>
      <c r="P136" s="672"/>
      <c r="Q136" s="672"/>
      <c r="R136" s="672"/>
      <c r="S136" s="672"/>
      <c r="T136" s="672"/>
      <c r="U136" s="672"/>
      <c r="V136" s="672"/>
      <c r="W136" s="672"/>
      <c r="X136" s="673"/>
      <c r="Y136" s="391"/>
      <c r="Z136" s="392"/>
      <c r="AA136" s="392"/>
      <c r="AB136" s="812"/>
      <c r="AC136" s="677"/>
      <c r="AD136" s="842"/>
      <c r="AE136" s="842"/>
      <c r="AF136" s="842"/>
      <c r="AG136" s="843"/>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2"/>
      <c r="B146" s="1063"/>
      <c r="C146" s="1063"/>
      <c r="D146" s="1063"/>
      <c r="E146" s="1063"/>
      <c r="F146" s="106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2"/>
      <c r="B147" s="1063"/>
      <c r="C147" s="1063"/>
      <c r="D147" s="1063"/>
      <c r="E147" s="1063"/>
      <c r="F147" s="106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62"/>
      <c r="B148" s="1063"/>
      <c r="C148" s="1063"/>
      <c r="D148" s="1063"/>
      <c r="E148" s="1063"/>
      <c r="F148" s="1064"/>
      <c r="G148" s="822"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row>
    <row r="149" spans="1:50" ht="24.75" customHeight="1" x14ac:dyDescent="0.15">
      <c r="A149" s="1062"/>
      <c r="B149" s="1063"/>
      <c r="C149" s="1063"/>
      <c r="D149" s="1063"/>
      <c r="E149" s="1063"/>
      <c r="F149" s="1064"/>
      <c r="G149" s="677"/>
      <c r="H149" s="842"/>
      <c r="I149" s="842"/>
      <c r="J149" s="842"/>
      <c r="K149" s="843"/>
      <c r="L149" s="671"/>
      <c r="M149" s="672"/>
      <c r="N149" s="672"/>
      <c r="O149" s="672"/>
      <c r="P149" s="672"/>
      <c r="Q149" s="672"/>
      <c r="R149" s="672"/>
      <c r="S149" s="672"/>
      <c r="T149" s="672"/>
      <c r="U149" s="672"/>
      <c r="V149" s="672"/>
      <c r="W149" s="672"/>
      <c r="X149" s="673"/>
      <c r="Y149" s="391"/>
      <c r="Z149" s="392"/>
      <c r="AA149" s="392"/>
      <c r="AB149" s="812"/>
      <c r="AC149" s="677"/>
      <c r="AD149" s="842"/>
      <c r="AE149" s="842"/>
      <c r="AF149" s="842"/>
      <c r="AG149" s="843"/>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62"/>
      <c r="B162" s="1063"/>
      <c r="C162" s="1063"/>
      <c r="D162" s="1063"/>
      <c r="E162" s="1063"/>
      <c r="F162" s="1064"/>
      <c r="G162" s="822"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row>
    <row r="163" spans="1:50" ht="24.75" customHeight="1" x14ac:dyDescent="0.15">
      <c r="A163" s="1062"/>
      <c r="B163" s="1063"/>
      <c r="C163" s="1063"/>
      <c r="D163" s="1063"/>
      <c r="E163" s="1063"/>
      <c r="F163" s="1064"/>
      <c r="G163" s="677"/>
      <c r="H163" s="842"/>
      <c r="I163" s="842"/>
      <c r="J163" s="842"/>
      <c r="K163" s="843"/>
      <c r="L163" s="671"/>
      <c r="M163" s="672"/>
      <c r="N163" s="672"/>
      <c r="O163" s="672"/>
      <c r="P163" s="672"/>
      <c r="Q163" s="672"/>
      <c r="R163" s="672"/>
      <c r="S163" s="672"/>
      <c r="T163" s="672"/>
      <c r="U163" s="672"/>
      <c r="V163" s="672"/>
      <c r="W163" s="672"/>
      <c r="X163" s="673"/>
      <c r="Y163" s="391"/>
      <c r="Z163" s="392"/>
      <c r="AA163" s="392"/>
      <c r="AB163" s="812"/>
      <c r="AC163" s="677"/>
      <c r="AD163" s="842"/>
      <c r="AE163" s="842"/>
      <c r="AF163" s="842"/>
      <c r="AG163" s="843"/>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2"/>
      <c r="B173" s="1063"/>
      <c r="C173" s="1063"/>
      <c r="D173" s="1063"/>
      <c r="E173" s="1063"/>
      <c r="F173" s="106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2"/>
      <c r="B174" s="1063"/>
      <c r="C174" s="1063"/>
      <c r="D174" s="1063"/>
      <c r="E174" s="1063"/>
      <c r="F174" s="106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62"/>
      <c r="B175" s="1063"/>
      <c r="C175" s="1063"/>
      <c r="D175" s="1063"/>
      <c r="E175" s="1063"/>
      <c r="F175" s="1064"/>
      <c r="G175" s="822"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row>
    <row r="176" spans="1:50" ht="24.75" customHeight="1" x14ac:dyDescent="0.15">
      <c r="A176" s="1062"/>
      <c r="B176" s="1063"/>
      <c r="C176" s="1063"/>
      <c r="D176" s="1063"/>
      <c r="E176" s="1063"/>
      <c r="F176" s="1064"/>
      <c r="G176" s="677"/>
      <c r="H176" s="842"/>
      <c r="I176" s="842"/>
      <c r="J176" s="842"/>
      <c r="K176" s="843"/>
      <c r="L176" s="671"/>
      <c r="M176" s="672"/>
      <c r="N176" s="672"/>
      <c r="O176" s="672"/>
      <c r="P176" s="672"/>
      <c r="Q176" s="672"/>
      <c r="R176" s="672"/>
      <c r="S176" s="672"/>
      <c r="T176" s="672"/>
      <c r="U176" s="672"/>
      <c r="V176" s="672"/>
      <c r="W176" s="672"/>
      <c r="X176" s="673"/>
      <c r="Y176" s="391"/>
      <c r="Z176" s="392"/>
      <c r="AA176" s="392"/>
      <c r="AB176" s="812"/>
      <c r="AC176" s="677"/>
      <c r="AD176" s="842"/>
      <c r="AE176" s="842"/>
      <c r="AF176" s="842"/>
      <c r="AG176" s="843"/>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2"/>
      <c r="B186" s="1063"/>
      <c r="C186" s="1063"/>
      <c r="D186" s="1063"/>
      <c r="E186" s="1063"/>
      <c r="F186" s="106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2"/>
      <c r="B187" s="1063"/>
      <c r="C187" s="1063"/>
      <c r="D187" s="1063"/>
      <c r="E187" s="1063"/>
      <c r="F187" s="106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62"/>
      <c r="B188" s="1063"/>
      <c r="C188" s="1063"/>
      <c r="D188" s="1063"/>
      <c r="E188" s="1063"/>
      <c r="F188" s="1064"/>
      <c r="G188" s="822"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row>
    <row r="189" spans="1:50" ht="24.75" customHeight="1" x14ac:dyDescent="0.15">
      <c r="A189" s="1062"/>
      <c r="B189" s="1063"/>
      <c r="C189" s="1063"/>
      <c r="D189" s="1063"/>
      <c r="E189" s="1063"/>
      <c r="F189" s="1064"/>
      <c r="G189" s="677"/>
      <c r="H189" s="842"/>
      <c r="I189" s="842"/>
      <c r="J189" s="842"/>
      <c r="K189" s="843"/>
      <c r="L189" s="671"/>
      <c r="M189" s="672"/>
      <c r="N189" s="672"/>
      <c r="O189" s="672"/>
      <c r="P189" s="672"/>
      <c r="Q189" s="672"/>
      <c r="R189" s="672"/>
      <c r="S189" s="672"/>
      <c r="T189" s="672"/>
      <c r="U189" s="672"/>
      <c r="V189" s="672"/>
      <c r="W189" s="672"/>
      <c r="X189" s="673"/>
      <c r="Y189" s="391"/>
      <c r="Z189" s="392"/>
      <c r="AA189" s="392"/>
      <c r="AB189" s="812"/>
      <c r="AC189" s="677"/>
      <c r="AD189" s="842"/>
      <c r="AE189" s="842"/>
      <c r="AF189" s="842"/>
      <c r="AG189" s="843"/>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2"/>
      <c r="B199" s="1063"/>
      <c r="C199" s="1063"/>
      <c r="D199" s="1063"/>
      <c r="E199" s="1063"/>
      <c r="F199" s="106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2"/>
      <c r="B200" s="1063"/>
      <c r="C200" s="1063"/>
      <c r="D200" s="1063"/>
      <c r="E200" s="1063"/>
      <c r="F200" s="106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62"/>
      <c r="B201" s="1063"/>
      <c r="C201" s="1063"/>
      <c r="D201" s="1063"/>
      <c r="E201" s="1063"/>
      <c r="F201" s="1064"/>
      <c r="G201" s="822"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row>
    <row r="202" spans="1:50" ht="24.75" customHeight="1" x14ac:dyDescent="0.15">
      <c r="A202" s="1062"/>
      <c r="B202" s="1063"/>
      <c r="C202" s="1063"/>
      <c r="D202" s="1063"/>
      <c r="E202" s="1063"/>
      <c r="F202" s="1064"/>
      <c r="G202" s="677"/>
      <c r="H202" s="842"/>
      <c r="I202" s="842"/>
      <c r="J202" s="842"/>
      <c r="K202" s="843"/>
      <c r="L202" s="671"/>
      <c r="M202" s="672"/>
      <c r="N202" s="672"/>
      <c r="O202" s="672"/>
      <c r="P202" s="672"/>
      <c r="Q202" s="672"/>
      <c r="R202" s="672"/>
      <c r="S202" s="672"/>
      <c r="T202" s="672"/>
      <c r="U202" s="672"/>
      <c r="V202" s="672"/>
      <c r="W202" s="672"/>
      <c r="X202" s="673"/>
      <c r="Y202" s="391"/>
      <c r="Z202" s="392"/>
      <c r="AA202" s="392"/>
      <c r="AB202" s="812"/>
      <c r="AC202" s="677"/>
      <c r="AD202" s="842"/>
      <c r="AE202" s="842"/>
      <c r="AF202" s="842"/>
      <c r="AG202" s="843"/>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62"/>
      <c r="B215" s="1063"/>
      <c r="C215" s="1063"/>
      <c r="D215" s="1063"/>
      <c r="E215" s="1063"/>
      <c r="F215" s="1064"/>
      <c r="G215" s="822"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row>
    <row r="216" spans="1:50" ht="24.75" customHeight="1" x14ac:dyDescent="0.15">
      <c r="A216" s="1062"/>
      <c r="B216" s="1063"/>
      <c r="C216" s="1063"/>
      <c r="D216" s="1063"/>
      <c r="E216" s="1063"/>
      <c r="F216" s="1064"/>
      <c r="G216" s="677"/>
      <c r="H216" s="842"/>
      <c r="I216" s="842"/>
      <c r="J216" s="842"/>
      <c r="K216" s="843"/>
      <c r="L216" s="671"/>
      <c r="M216" s="672"/>
      <c r="N216" s="672"/>
      <c r="O216" s="672"/>
      <c r="P216" s="672"/>
      <c r="Q216" s="672"/>
      <c r="R216" s="672"/>
      <c r="S216" s="672"/>
      <c r="T216" s="672"/>
      <c r="U216" s="672"/>
      <c r="V216" s="672"/>
      <c r="W216" s="672"/>
      <c r="X216" s="673"/>
      <c r="Y216" s="391"/>
      <c r="Z216" s="392"/>
      <c r="AA216" s="392"/>
      <c r="AB216" s="812"/>
      <c r="AC216" s="677"/>
      <c r="AD216" s="842"/>
      <c r="AE216" s="842"/>
      <c r="AF216" s="842"/>
      <c r="AG216" s="843"/>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2"/>
      <c r="B226" s="1063"/>
      <c r="C226" s="1063"/>
      <c r="D226" s="1063"/>
      <c r="E226" s="1063"/>
      <c r="F226" s="106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2"/>
      <c r="B227" s="1063"/>
      <c r="C227" s="1063"/>
      <c r="D227" s="1063"/>
      <c r="E227" s="1063"/>
      <c r="F227" s="106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62"/>
      <c r="B228" s="1063"/>
      <c r="C228" s="1063"/>
      <c r="D228" s="1063"/>
      <c r="E228" s="1063"/>
      <c r="F228" s="1064"/>
      <c r="G228" s="822"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row>
    <row r="229" spans="1:50" ht="24.75" customHeight="1" x14ac:dyDescent="0.15">
      <c r="A229" s="1062"/>
      <c r="B229" s="1063"/>
      <c r="C229" s="1063"/>
      <c r="D229" s="1063"/>
      <c r="E229" s="1063"/>
      <c r="F229" s="1064"/>
      <c r="G229" s="677"/>
      <c r="H229" s="842"/>
      <c r="I229" s="842"/>
      <c r="J229" s="842"/>
      <c r="K229" s="843"/>
      <c r="L229" s="671"/>
      <c r="M229" s="672"/>
      <c r="N229" s="672"/>
      <c r="O229" s="672"/>
      <c r="P229" s="672"/>
      <c r="Q229" s="672"/>
      <c r="R229" s="672"/>
      <c r="S229" s="672"/>
      <c r="T229" s="672"/>
      <c r="U229" s="672"/>
      <c r="V229" s="672"/>
      <c r="W229" s="672"/>
      <c r="X229" s="673"/>
      <c r="Y229" s="391"/>
      <c r="Z229" s="392"/>
      <c r="AA229" s="392"/>
      <c r="AB229" s="812"/>
      <c r="AC229" s="677"/>
      <c r="AD229" s="842"/>
      <c r="AE229" s="842"/>
      <c r="AF229" s="842"/>
      <c r="AG229" s="843"/>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2"/>
      <c r="B239" s="1063"/>
      <c r="C239" s="1063"/>
      <c r="D239" s="1063"/>
      <c r="E239" s="1063"/>
      <c r="F239" s="106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2"/>
      <c r="B240" s="1063"/>
      <c r="C240" s="1063"/>
      <c r="D240" s="1063"/>
      <c r="E240" s="1063"/>
      <c r="F240" s="106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62"/>
      <c r="B241" s="1063"/>
      <c r="C241" s="1063"/>
      <c r="D241" s="1063"/>
      <c r="E241" s="1063"/>
      <c r="F241" s="1064"/>
      <c r="G241" s="822"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row>
    <row r="242" spans="1:50" ht="24.75" customHeight="1" x14ac:dyDescent="0.15">
      <c r="A242" s="1062"/>
      <c r="B242" s="1063"/>
      <c r="C242" s="1063"/>
      <c r="D242" s="1063"/>
      <c r="E242" s="1063"/>
      <c r="F242" s="1064"/>
      <c r="G242" s="677"/>
      <c r="H242" s="842"/>
      <c r="I242" s="842"/>
      <c r="J242" s="842"/>
      <c r="K242" s="843"/>
      <c r="L242" s="671"/>
      <c r="M242" s="672"/>
      <c r="N242" s="672"/>
      <c r="O242" s="672"/>
      <c r="P242" s="672"/>
      <c r="Q242" s="672"/>
      <c r="R242" s="672"/>
      <c r="S242" s="672"/>
      <c r="T242" s="672"/>
      <c r="U242" s="672"/>
      <c r="V242" s="672"/>
      <c r="W242" s="672"/>
      <c r="X242" s="673"/>
      <c r="Y242" s="391"/>
      <c r="Z242" s="392"/>
      <c r="AA242" s="392"/>
      <c r="AB242" s="812"/>
      <c r="AC242" s="677"/>
      <c r="AD242" s="842"/>
      <c r="AE242" s="842"/>
      <c r="AF242" s="842"/>
      <c r="AG242" s="843"/>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2"/>
      <c r="B252" s="1063"/>
      <c r="C252" s="1063"/>
      <c r="D252" s="1063"/>
      <c r="E252" s="1063"/>
      <c r="F252" s="106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2"/>
      <c r="B253" s="1063"/>
      <c r="C253" s="1063"/>
      <c r="D253" s="1063"/>
      <c r="E253" s="1063"/>
      <c r="F253" s="106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62"/>
      <c r="B254" s="1063"/>
      <c r="C254" s="1063"/>
      <c r="D254" s="1063"/>
      <c r="E254" s="1063"/>
      <c r="F254" s="1064"/>
      <c r="G254" s="822"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row>
    <row r="255" spans="1:50" ht="24.75" customHeight="1" x14ac:dyDescent="0.15">
      <c r="A255" s="1062"/>
      <c r="B255" s="1063"/>
      <c r="C255" s="1063"/>
      <c r="D255" s="1063"/>
      <c r="E255" s="1063"/>
      <c r="F255" s="1064"/>
      <c r="G255" s="677"/>
      <c r="H255" s="842"/>
      <c r="I255" s="842"/>
      <c r="J255" s="842"/>
      <c r="K255" s="843"/>
      <c r="L255" s="671"/>
      <c r="M255" s="672"/>
      <c r="N255" s="672"/>
      <c r="O255" s="672"/>
      <c r="P255" s="672"/>
      <c r="Q255" s="672"/>
      <c r="R255" s="672"/>
      <c r="S255" s="672"/>
      <c r="T255" s="672"/>
      <c r="U255" s="672"/>
      <c r="V255" s="672"/>
      <c r="W255" s="672"/>
      <c r="X255" s="673"/>
      <c r="Y255" s="391"/>
      <c r="Z255" s="392"/>
      <c r="AA255" s="392"/>
      <c r="AB255" s="812"/>
      <c r="AC255" s="677"/>
      <c r="AD255" s="842"/>
      <c r="AE255" s="842"/>
      <c r="AF255" s="842"/>
      <c r="AG255" s="843"/>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兼松 賢人</cp:lastModifiedBy>
  <cp:lastPrinted>2019-08-20T05:24:08Z</cp:lastPrinted>
  <dcterms:created xsi:type="dcterms:W3CDTF">2012-03-13T00:50:25Z</dcterms:created>
  <dcterms:modified xsi:type="dcterms:W3CDTF">2019-08-20T23:45:47Z</dcterms:modified>
</cp:coreProperties>
</file>