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1465" windowHeight="9705" tabRatio="65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U79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<sst xmlns="http://schemas.openxmlformats.org/spreadsheetml/2006/main" count="3073" uniqueCount="741">
  <si>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</si>
  <si>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</si>
  <si>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</si>
  <si>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</si>
  <si>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</si>
  <si>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</si>
  <si>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</si>
  <si>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</si>
  <si>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</si>
  <si>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</si>
  <si>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</si>
  <si>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</si>
  <si>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</si>
  <si>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</si>
  <si>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</si>
  <si>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</si>
  <si>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</si>
  <si>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</si>
  <si>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</si>
  <si>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</si>
  <si>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</si>
  <si>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</si>
  <si>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</si>
  <si>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</si>
  <si>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</si>
  <si>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</si>
  <si>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</si>
  <si>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</si>
  <si>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</si>
  <si>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</si>
  <si>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</si>
  <si>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</si>
  <si>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</si>
  <si>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</si>
  <si>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</si>
  <si>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</si>
  <si>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</si>
  <si>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</si>
  <si>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</si>
  <si>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</si>
  <si>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</si>
  <si>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</si>
  <si>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</si>
  <si>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</si>
  <si>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</si>
  <si>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</si>
  <si>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</si>
  <si>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</si>
  <si>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</si>
  <si>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</si>
  <si>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</si>
  <si>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</si>
  <si>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</si>
  <si>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</si>
  <si>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</si>
  <si>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</si>
  <si>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</si>
  <si>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</si>
  <si>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</si>
  <si>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</si>
  <si>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</si>
  <si>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</si>
  <si>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</si>
  <si>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</si>
  <si>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</si>
  <si>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</si>
  <si>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</si>
  <si>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</si>
  <si>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</si>
  <si>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</si>
  <si>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</si>
  <si>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</si>
  <si>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</si>
  <si>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</si>
  <si>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</si>
  <si>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</si>
  <si>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</si>
  <si>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</si>
  <si>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</si>
  <si>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</si>
  <si>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</si>
  <si>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</si>
  <si>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</si>
  <si>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</si>
  <si>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</si>
  <si>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</si>
  <si>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</si>
  <si>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</si>
  <si>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</si>
  <si>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</si>
  <si>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</si>
  <si>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</si>
  <si>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</si>
  <si>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</si>
  <si>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</si>
  <si>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</si>
  <si>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</si>
  <si>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</si>
  <si>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</si>
  <si>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</si>
  <si>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</si>
  <si>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</si>
  <si>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</si>
  <si>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</si>
  <si>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</si>
  <si>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</si>
  <si>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</si>
  <si>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</si>
  <si>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</si>
  <si>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</si>
  <si>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</si>
  <si>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</si>
  <si>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</si>
  <si>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</si>
  <si>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</si>
  <si>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</si>
  <si>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</si>
  <si>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</si>
  <si>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</si>
  <si>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</si>
  <si>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</si>
  <si>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</si>
  <si>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</si>
  <si>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</si>
  <si>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</si>
  <si>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</si>
  <si>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</si>
  <si>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</si>
  <si>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</si>
  <si>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</si>
  <si>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</si>
  <si>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</si>
  <si>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</si>
  <si>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</si>
  <si>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</si>
  <si>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</si>
  <si>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</si>
  <si>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</si>
  <si>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</si>
  <si>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</si>
  <si>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</si>
  <si>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</si>
  <si>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</si>
  <si>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</si>
  <si>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</si>
  <si>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</si>
  <si>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</si>
  <si>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</si>
  <si>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</si>
  <si>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</si>
  <si>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</si>
  <si>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</si>
  <si>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</si>
  <si>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</si>
  <si>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</si>
  <si>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</si>
  <si>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</si>
  <si>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</si>
  <si>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</si>
  <si>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</si>
  <si>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</si>
  <si>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</si>
  <si>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</si>
  <si>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</si>
  <si>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</si>
  <si>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</si>
  <si>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</si>
  <si>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</si>
  <si>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</si>
  <si>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</si>
  <si>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</si>
  <si>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</si>
  <si>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</si>
  <si>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</si>
  <si>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</si>
  <si>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</si>
  <si>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</si>
  <si>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</si>
  <si>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</si>
  <si>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</si>
  <si>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</si>
  <si>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</si>
  <si>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</si>
  <si>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</si>
  <si>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</si>
  <si>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</si>
  <si>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</si>
  <si>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</si>
  <si>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</si>
  <si>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</si>
  <si>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</si>
  <si>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</si>
  <si>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</si>
  <si>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</si>
  <si>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</si>
  <si>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</si>
  <si>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</si>
  <si>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</si>
  <si>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</si>
  <si>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</si>
  <si>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</si>
  <si>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</si>
  <si>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</si>
  <si>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</si>
  <si>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</si>
  <si>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</si>
  <si>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</si>
  <si>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</si>
  <si>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</si>
  <si>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</si>
  <si>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</si>
  <si>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</si>
  <si>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</si>
  <si>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</si>
  <si>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</si>
  <si>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</si>
  <si>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</si>
  <si>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</si>
  <si>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</si>
  <si>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</si>
  <si>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</si>
  <si>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</si>
  <si>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</si>
  <si>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</si>
  <si>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</si>
  <si>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</si>
  <si>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</si>
  <si>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</si>
  <si>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</si>
  <si>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</si>
  <si>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</si>
  <si>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</si>
  <si>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</si>
  <si>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</si>
  <si>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</si>
  <si>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</si>
  <si>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</si>
  <si>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</si>
  <si>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</si>
  <si>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</si>
  <si>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</si>
  <si>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</si>
  <si>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</si>
  <si>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</si>
  <si>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</si>
  <si>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</si>
  <si>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</si>
  <si>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</si>
  <si>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</si>
  <si>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</si>
  <si>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</si>
  <si>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</si>
  <si>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</si>
  <si>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</si>
  <si>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</si>
  <si>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</si>
  <si>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</si>
  <si>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</si>
  <si>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</si>
  <si>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</si>
  <si>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</si>
  <si>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</si>
  <si>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</si>
  <si>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</si>
  <si>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</si>
  <si>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</si>
  <si>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</si>
  <si>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</si>
  <si>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</si>
  <si>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</si>
  <si>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</si>
  <si>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</si>
  <si>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</si>
  <si>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</si>
  <si>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</si>
  <si>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</si>
  <si>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</si>
  <si>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</si>
  <si>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</si>
  <si>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</si>
  <si>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</si>
  <si>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</si>
  <si>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</si>
  <si>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</si>
  <si>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</si>
  <si>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</si>
  <si>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</si>
  <si>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</si>
  <si>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</si>
  <si>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</si>
  <si>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</si>
  <si>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</si>
  <si>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</si>
  <si>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</si>
  <si>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</si>
  <si>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</si>
  <si>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</si>
  <si>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</si>
  <si>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</si>
  <si>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</si>
  <si>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</si>
  <si>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</si>
  <si>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</si>
  <si>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</si>
  <si>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</si>
  <si>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</si>
  <si>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</si>
  <si>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</si>
  <si>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</si>
  <si>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</si>
  <si>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</si>
  <si>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</si>
  <si>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</si>
  <si>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</si>
  <si>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</si>
  <si>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</si>
  <si>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</si>
  <si>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</si>
  <si>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</si>
  <si>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</si>
  <si>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</si>
  <si>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</si>
  <si>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</si>
  <si>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</si>
  <si>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</si>
  <si>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</si>
  <si>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</si>
  <si>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</si>
  <si>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</si>
  <si>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</si>
  <si>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</si>
  <si>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</si>
  <si>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</si>
  <si>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</si>
  <si>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</si>
  <si>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</si>
  <si>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</si>
  <si>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</si>
  <si>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</si>
  <si>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</si>
  <si>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</si>
  <si>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</si>
  <si>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</si>
  <si>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</si>
  <si>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</si>
  <si>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</si>
  <si>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</si>
  <si>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</si>
  <si>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</si>
  <si>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</si>
  <si>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</si>
  <si>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</si>
  <si>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</si>
  <si>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</si>
  <si>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</si>
  <si>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</si>
  <si>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</si>
  <si>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</si>
  <si>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</si>
  <si>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</si>
  <si>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</si>
  <si>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</si>
  <si>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</si>
  <si>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</si>
  <si>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</si>
  <si>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</si>
  <si>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</si>
  <si>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</si>
  <si>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</si>
  <si>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</si>
  <si>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</si>
  <si>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</si>
  <si>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</si>
  <si>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</si>
  <si>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</si>
  <si>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</si>
  <si>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</si>
  <si>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</si>
  <si>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</si>
  <si>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</si>
  <si>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</si>
  <si>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</si>
  <si>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</si>
  <si>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</si>
  <si>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</si>
  <si>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</si>
  <si>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</si>
  <si>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</si>
  <si>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</si>
  <si>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</si>
  <si>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</si>
  <si>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</si>
  <si>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</si>
  <si>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</si>
  <si>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</si>
  <si>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</si>
  <si>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</si>
  <si>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</si>
  <si>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</si>
  <si>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</si>
  <si>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</si>
  <si>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</si>
  <si>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</si>
  <si>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</si>
  <si>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</si>
  <si>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</si>
  <si>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</si>
  <si>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</si>
  <si>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</si>
  <si>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</si>
  <si>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</si>
  <si>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</si>
  <si>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</si>
  <si>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</si>
  <si>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</si>
  <si>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</si>
  <si>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</si>
  <si>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</si>
  <si>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</si>
  <si>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</si>
  <si>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</si>
  <si>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</si>
  <si>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</si>
  <si>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</si>
  <si>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</si>
  <si>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</si>
  <si>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</si>
  <si>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</si>
  <si>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</si>
  <si>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</si>
  <si>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</si>
  <si>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</si>
  <si>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</si>
  <si>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</si>
  <si>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</si>
  <si>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</si>
  <si>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</si>
  <si>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</si>
  <si>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</si>
  <si>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</si>
  <si>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</si>
  <si>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</si>
  <si>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</si>
  <si>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</si>
  <si>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</si>
  <si>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</si>
  <si>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</si>
  <si>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</si>
  <si>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</si>
  <si>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</si>
  <si>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</si>
  <si>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</si>
  <si>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</si>
  <si>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</si>
  <si>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</si>
  <si>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</si>
  <si>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</si>
  <si>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</si>
  <si>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</si>
  <si>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</si>
  <si>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</si>
  <si>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</si>
  <si>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</si>
  <si>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</si>
  <si>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</si>
  <si>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</si>
  <si>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</si>
  <si>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</si>
  <si>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</si>
  <si>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</si>
  <si>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</si>
  <si>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</si>
  <si>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</si>
  <si>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</si>
  <si>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</si>
  <si>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</si>
  <si>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</si>
  <si>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</si>
  <si>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</si>
  <si>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</si>
  <si>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</si>
  <si>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</si>
  <si>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</si>
  <si>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</si>
  <si>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</si>
  <si>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</si>
  <si>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</si>
  <si>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</si>
  <si>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</si>
  <si>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</si>
  <si>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</si>
  <si>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</si>
  <si>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</si>
  <si>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</si>
  <si>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</si>
  <si>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</si>
  <si>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</si>
  <si>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</si>
  <si>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</si>
  <si>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</si>
  <si>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</si>
  <si>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</si>
  <si>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</si>
  <si>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</si>
  <si>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</si>
  <si>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</si>
  <si>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</si>
  <si>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</si>
  <si>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</si>
  <si>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</si>
  <si>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</si>
  <si>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</si>
  <si>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</si>
  <si>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</si>
  <si>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</si>
  <si>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</si>
  <si>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</si>
  <si>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</si>
  <si>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</si>
  <si>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</si>
  <si>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</si>
  <si>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</si>
  <si>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</si>
  <si>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</si>
  <si>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</si>
  <si>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</si>
  <si>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</si>
  <si>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</si>
  <si>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</si>
  <si>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</si>
  <si>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</si>
  <si>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</si>
  <si>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</si>
  <si>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</si>
  <si>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</si>
  <si>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</si>
  <si>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</si>
  <si>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</si>
  <si>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</si>
  <si>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</si>
  <si>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</si>
  <si>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</si>
  <si>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</si>
  <si>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</si>
  <si>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</si>
  <si>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</si>
  <si>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</si>
  <si>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</si>
  <si>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</si>
  <si>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</si>
  <si>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</si>
  <si>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</si>
  <si>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</si>
  <si>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</si>
  <si>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</si>
  <si>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</si>
  <si>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</si>
  <si>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</si>
  <si>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</si>
  <si>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</si>
  <si>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</si>
  <si>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</si>
  <si>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rPh sb="0" eb="1">
      <t>ミズ</t>
    </rPh>
    <rPh sb="2" eb="4">
      <t>タイキ</t>
    </rPh>
    <rPh sb="4" eb="6">
      <t>カンキョウ</t>
    </rPh>
    <rPh sb="6" eb="7">
      <t>キョク</t>
    </rPh>
    <phoneticPr fontId="5"/>
  </si>
  <si>
    <t>水環境課</t>
    <rPh sb="0" eb="4">
      <t>ミズカンキョウカ</t>
    </rPh>
    <phoneticPr fontId="5"/>
  </si>
  <si>
    <t>○</t>
  </si>
  <si>
    <t>-</t>
  </si>
  <si>
    <t>-</t>
    <phoneticPr fontId="5"/>
  </si>
  <si>
    <t>-</t>
    <phoneticPr fontId="5"/>
  </si>
  <si>
    <t>-</t>
    <phoneticPr fontId="5"/>
  </si>
  <si>
    <t>-</t>
    <phoneticPr fontId="5"/>
  </si>
  <si>
    <t>-</t>
    <phoneticPr fontId="5"/>
  </si>
  <si>
    <t>-</t>
    <phoneticPr fontId="5"/>
  </si>
  <si>
    <t>環境省</t>
  </si>
  <si>
    <t>排水対策推進費</t>
    <phoneticPr fontId="5"/>
  </si>
  <si>
    <t>-</t>
    <phoneticPr fontId="5"/>
  </si>
  <si>
    <t>-</t>
    <phoneticPr fontId="5"/>
  </si>
  <si>
    <t>-</t>
    <phoneticPr fontId="5"/>
  </si>
  <si>
    <t>062</t>
    <phoneticPr fontId="5"/>
  </si>
  <si>
    <t>061</t>
    <phoneticPr fontId="5"/>
  </si>
  <si>
    <t>107</t>
    <phoneticPr fontId="5"/>
  </si>
  <si>
    <t>112</t>
    <phoneticPr fontId="5"/>
  </si>
  <si>
    <t>117</t>
    <phoneticPr fontId="5"/>
  </si>
  <si>
    <t>114</t>
    <phoneticPr fontId="5"/>
  </si>
  <si>
    <t>130</t>
    <phoneticPr fontId="5"/>
  </si>
  <si>
    <t>環境保全調査費</t>
    <rPh sb="0" eb="2">
      <t>カンキョウ</t>
    </rPh>
    <rPh sb="2" eb="4">
      <t>ホゼン</t>
    </rPh>
    <rPh sb="4" eb="7">
      <t>チョウサヒ</t>
    </rPh>
    <phoneticPr fontId="5"/>
  </si>
  <si>
    <t>水質汚濁防止法第２条、第３条、第15条</t>
    <rPh sb="0" eb="2">
      <t>スイシツ</t>
    </rPh>
    <rPh sb="2" eb="4">
      <t>オダク</t>
    </rPh>
    <rPh sb="4" eb="7">
      <t>ボウシホウ</t>
    </rPh>
    <rPh sb="7" eb="8">
      <t>ダイ</t>
    </rPh>
    <rPh sb="9" eb="10">
      <t>ジョウ</t>
    </rPh>
    <rPh sb="11" eb="12">
      <t>ダイ</t>
    </rPh>
    <rPh sb="13" eb="14">
      <t>ジョウ</t>
    </rPh>
    <rPh sb="15" eb="16">
      <t>ダイ</t>
    </rPh>
    <rPh sb="18" eb="19">
      <t>ジョウ</t>
    </rPh>
    <phoneticPr fontId="5"/>
  </si>
  <si>
    <t>工場及び事業場から公共用水域へ排出される排出水に対して、適正な規制を行うために必要な調査・検討を行い、人の健康の保護や生活環境を保全することを目的とする。</t>
  </si>
  <si>
    <t>水質汚濁防止法による施策の執行状況やその効果を把握するための調査（公共用水域における水質環境基準の達成状況等）を行い、国民、行政機関に対して情報の提供を行う。また、現在排水規制の対象となっていない項目についての排水規制の必要性や環境基準が見直された項目についての排水基準の見直しを検討するため、排出水の実態等の調査を行うとともに、暫定排水基準の撤廃・強化に向けた排水処理技術の開発・普及や生物応答を用いた新たな排水の評価・管理の方法に係る調査に取り組む。</t>
    <rPh sb="131" eb="133">
      <t>ハイスイ</t>
    </rPh>
    <rPh sb="133" eb="135">
      <t>キジュン</t>
    </rPh>
    <rPh sb="136" eb="138">
      <t>ミナオ</t>
    </rPh>
    <rPh sb="158" eb="159">
      <t>オコナ</t>
    </rPh>
    <rPh sb="205" eb="207">
      <t>ハイスイ</t>
    </rPh>
    <rPh sb="208" eb="210">
      <t>ヒョウカ</t>
    </rPh>
    <rPh sb="217" eb="218">
      <t>カカ</t>
    </rPh>
    <rPh sb="222" eb="223">
      <t>ト</t>
    </rPh>
    <rPh sb="224" eb="225">
      <t>ク</t>
    </rPh>
    <phoneticPr fontId="5"/>
  </si>
  <si>
    <t>-</t>
    <phoneticPr fontId="5"/>
  </si>
  <si>
    <t>-</t>
    <phoneticPr fontId="5"/>
  </si>
  <si>
    <t>-</t>
    <phoneticPr fontId="5"/>
  </si>
  <si>
    <t>環境基本法の考え方に基づき、目標値は全国の公共用水域における環境基準の100％達成とした。(達成水域数/水域数(%))
なお、各水域の状況は様々であることから、中間目標年度及び目標最終年度の設定は困難である。</t>
    <rPh sb="0" eb="2">
      <t>カンキョウ</t>
    </rPh>
    <rPh sb="2" eb="5">
      <t>キホンホウ</t>
    </rPh>
    <rPh sb="6" eb="7">
      <t>カンガ</t>
    </rPh>
    <rPh sb="8" eb="9">
      <t>カタ</t>
    </rPh>
    <rPh sb="10" eb="11">
      <t>モト</t>
    </rPh>
    <rPh sb="14" eb="17">
      <t>モクヒョウチ</t>
    </rPh>
    <rPh sb="18" eb="20">
      <t>ゼンコク</t>
    </rPh>
    <rPh sb="21" eb="24">
      <t>コウキョウヨウ</t>
    </rPh>
    <rPh sb="24" eb="26">
      <t>スイイキ</t>
    </rPh>
    <rPh sb="30" eb="32">
      <t>カンキョウ</t>
    </rPh>
    <rPh sb="32" eb="34">
      <t>キジュン</t>
    </rPh>
    <rPh sb="39" eb="41">
      <t>タッセイ</t>
    </rPh>
    <rPh sb="46" eb="48">
      <t>タッセイ</t>
    </rPh>
    <rPh sb="48" eb="50">
      <t>スイイキ</t>
    </rPh>
    <rPh sb="50" eb="51">
      <t>スウ</t>
    </rPh>
    <rPh sb="52" eb="54">
      <t>スイイキ</t>
    </rPh>
    <rPh sb="54" eb="55">
      <t>スウ</t>
    </rPh>
    <rPh sb="63" eb="66">
      <t>カクスイイキ</t>
    </rPh>
    <rPh sb="67" eb="69">
      <t>ジョウキョウ</t>
    </rPh>
    <rPh sb="70" eb="72">
      <t>サマザマ</t>
    </rPh>
    <rPh sb="80" eb="82">
      <t>チュウカン</t>
    </rPh>
    <rPh sb="82" eb="84">
      <t>モクヒョウ</t>
    </rPh>
    <rPh sb="84" eb="86">
      <t>ネンド</t>
    </rPh>
    <rPh sb="86" eb="87">
      <t>オヨ</t>
    </rPh>
    <rPh sb="88" eb="90">
      <t>モクヒョウ</t>
    </rPh>
    <rPh sb="90" eb="92">
      <t>サイシュウ</t>
    </rPh>
    <rPh sb="92" eb="94">
      <t>ネンド</t>
    </rPh>
    <rPh sb="95" eb="97">
      <t>セッテイ</t>
    </rPh>
    <rPh sb="98" eb="100">
      <t>コンナン</t>
    </rPh>
    <phoneticPr fontId="5"/>
  </si>
  <si>
    <t>全公共用水域における環境基準の達成
※H30年度成果実績は集計中</t>
    <rPh sb="0" eb="1">
      <t>ゼン</t>
    </rPh>
    <rPh sb="1" eb="4">
      <t>コウキョウヨウ</t>
    </rPh>
    <rPh sb="4" eb="6">
      <t>スイイキ</t>
    </rPh>
    <rPh sb="10" eb="12">
      <t>カンキョウ</t>
    </rPh>
    <rPh sb="12" eb="14">
      <t>キジュン</t>
    </rPh>
    <rPh sb="15" eb="17">
      <t>タッセイ</t>
    </rPh>
    <rPh sb="22" eb="24">
      <t>ネンド</t>
    </rPh>
    <rPh sb="24" eb="26">
      <t>セイカ</t>
    </rPh>
    <rPh sb="26" eb="28">
      <t>ジッセキ</t>
    </rPh>
    <rPh sb="29" eb="32">
      <t>シュウケイチュウ</t>
    </rPh>
    <phoneticPr fontId="5"/>
  </si>
  <si>
    <t>％
（BOD又はCOD）</t>
    <rPh sb="6" eb="7">
      <t>マタ</t>
    </rPh>
    <phoneticPr fontId="5"/>
  </si>
  <si>
    <t>％
(BOD又はCOD)</t>
    <rPh sb="6" eb="7">
      <t>マタ</t>
    </rPh>
    <phoneticPr fontId="5"/>
  </si>
  <si>
    <t>本事業による調査・検討により得られた知見等に基づき行った排水基準の強化等の見直し検討件数</t>
    <rPh sb="0" eb="1">
      <t>ホン</t>
    </rPh>
    <rPh sb="1" eb="3">
      <t>ジギョウ</t>
    </rPh>
    <rPh sb="6" eb="8">
      <t>チョウサ</t>
    </rPh>
    <rPh sb="9" eb="11">
      <t>ケントウ</t>
    </rPh>
    <rPh sb="14" eb="15">
      <t>エ</t>
    </rPh>
    <rPh sb="18" eb="20">
      <t>チケン</t>
    </rPh>
    <rPh sb="20" eb="21">
      <t>ナド</t>
    </rPh>
    <rPh sb="22" eb="23">
      <t>モト</t>
    </rPh>
    <rPh sb="25" eb="26">
      <t>オコナ</t>
    </rPh>
    <rPh sb="28" eb="30">
      <t>ハイスイ</t>
    </rPh>
    <rPh sb="30" eb="32">
      <t>キジュン</t>
    </rPh>
    <rPh sb="33" eb="35">
      <t>キョウカ</t>
    </rPh>
    <rPh sb="35" eb="36">
      <t>ナド</t>
    </rPh>
    <rPh sb="37" eb="39">
      <t>ミナオ</t>
    </rPh>
    <rPh sb="40" eb="42">
      <t>ケントウ</t>
    </rPh>
    <rPh sb="42" eb="44">
      <t>ケンスウ</t>
    </rPh>
    <phoneticPr fontId="6"/>
  </si>
  <si>
    <t>件</t>
    <rPh sb="0" eb="1">
      <t>ケン</t>
    </rPh>
    <phoneticPr fontId="5"/>
  </si>
  <si>
    <t>事業費／活動実績　　　　　　　　　　　　　　</t>
    <rPh sb="0" eb="3">
      <t>ジギョウヒ</t>
    </rPh>
    <rPh sb="4" eb="6">
      <t>カツドウ</t>
    </rPh>
    <rPh sb="6" eb="8">
      <t>ジッセキ</t>
    </rPh>
    <phoneticPr fontId="6"/>
  </si>
  <si>
    <t xml:space="preserve">  百万円</t>
    <rPh sb="2" eb="3">
      <t>ヒャク</t>
    </rPh>
    <rPh sb="3" eb="5">
      <t>マンエン</t>
    </rPh>
    <phoneticPr fontId="6"/>
  </si>
  <si>
    <t xml:space="preserve"> 百万円/件</t>
    <rPh sb="1" eb="2">
      <t>ヒャク</t>
    </rPh>
    <rPh sb="2" eb="4">
      <t>マンエン</t>
    </rPh>
    <rPh sb="5" eb="6">
      <t>ケン</t>
    </rPh>
    <phoneticPr fontId="6"/>
  </si>
  <si>
    <t>84/8</t>
  </si>
  <si>
    <t>102/8</t>
  </si>
  <si>
    <t>３．大気・水・土壌環境等の保全</t>
    <rPh sb="2" eb="4">
      <t>タイキ</t>
    </rPh>
    <rPh sb="5" eb="6">
      <t>ミズ</t>
    </rPh>
    <rPh sb="7" eb="9">
      <t>ドジョウ</t>
    </rPh>
    <rPh sb="9" eb="11">
      <t>カンキョウ</t>
    </rPh>
    <rPh sb="11" eb="12">
      <t>トウ</t>
    </rPh>
    <rPh sb="13" eb="15">
      <t>ホゼン</t>
    </rPh>
    <phoneticPr fontId="6"/>
  </si>
  <si>
    <t>排水規制等の対策を講じること等により公共用水域における水質環境基準の達成率の向上に寄与する</t>
    <rPh sb="0" eb="2">
      <t>ハイスイ</t>
    </rPh>
    <rPh sb="2" eb="4">
      <t>キセイ</t>
    </rPh>
    <rPh sb="4" eb="5">
      <t>トウ</t>
    </rPh>
    <rPh sb="6" eb="8">
      <t>タイサク</t>
    </rPh>
    <rPh sb="9" eb="10">
      <t>コウ</t>
    </rPh>
    <rPh sb="14" eb="15">
      <t>ナド</t>
    </rPh>
    <rPh sb="38" eb="40">
      <t>コウジョウ</t>
    </rPh>
    <rPh sb="41" eb="43">
      <t>キヨ</t>
    </rPh>
    <phoneticPr fontId="6"/>
  </si>
  <si>
    <t>国民の健康保護及び生活環境の保全上の観点から必要</t>
    <rPh sb="0" eb="2">
      <t>コクミン</t>
    </rPh>
    <rPh sb="3" eb="5">
      <t>ケンコウ</t>
    </rPh>
    <rPh sb="5" eb="7">
      <t>ホゴ</t>
    </rPh>
    <rPh sb="7" eb="8">
      <t>オヨ</t>
    </rPh>
    <rPh sb="9" eb="11">
      <t>セイカツ</t>
    </rPh>
    <rPh sb="11" eb="13">
      <t>カンキョウ</t>
    </rPh>
    <rPh sb="14" eb="16">
      <t>ホゼン</t>
    </rPh>
    <rPh sb="16" eb="17">
      <t>ジョウ</t>
    </rPh>
    <rPh sb="18" eb="20">
      <t>カンテン</t>
    </rPh>
    <rPh sb="22" eb="24">
      <t>ヒツヨウ</t>
    </rPh>
    <phoneticPr fontId="6"/>
  </si>
  <si>
    <t>水質汚濁防止法に基づく排水規制等の検討につなげることから国が実施すべき事業</t>
    <rPh sb="0" eb="2">
      <t>スイシツ</t>
    </rPh>
    <rPh sb="2" eb="4">
      <t>オダク</t>
    </rPh>
    <rPh sb="4" eb="7">
      <t>ボウシホウ</t>
    </rPh>
    <rPh sb="8" eb="9">
      <t>モト</t>
    </rPh>
    <rPh sb="11" eb="13">
      <t>ハイスイ</t>
    </rPh>
    <rPh sb="13" eb="15">
      <t>キセイ</t>
    </rPh>
    <rPh sb="15" eb="16">
      <t>トウ</t>
    </rPh>
    <rPh sb="17" eb="19">
      <t>ケントウ</t>
    </rPh>
    <rPh sb="28" eb="29">
      <t>クニ</t>
    </rPh>
    <rPh sb="30" eb="32">
      <t>ジッシ</t>
    </rPh>
    <rPh sb="35" eb="37">
      <t>ジギョウ</t>
    </rPh>
    <phoneticPr fontId="6"/>
  </si>
  <si>
    <t>国民の健康保護及び生活環境の保全等国民生活に直結することから優先度は高い</t>
    <rPh sb="16" eb="17">
      <t>ナド</t>
    </rPh>
    <rPh sb="17" eb="19">
      <t>コクミン</t>
    </rPh>
    <rPh sb="19" eb="21">
      <t>セイカツ</t>
    </rPh>
    <rPh sb="22" eb="24">
      <t>チョッケツ</t>
    </rPh>
    <rPh sb="30" eb="33">
      <t>ユウセンド</t>
    </rPh>
    <rPh sb="34" eb="35">
      <t>タカ</t>
    </rPh>
    <phoneticPr fontId="6"/>
  </si>
  <si>
    <t>‐</t>
  </si>
  <si>
    <t>水質汚濁防止法に基づく排水規制等の検討に係る使途であり、必要なものに限定されている</t>
    <rPh sb="0" eb="2">
      <t>スイシツ</t>
    </rPh>
    <rPh sb="2" eb="4">
      <t>オダク</t>
    </rPh>
    <rPh sb="4" eb="7">
      <t>ボウシホウ</t>
    </rPh>
    <rPh sb="8" eb="9">
      <t>モト</t>
    </rPh>
    <rPh sb="11" eb="13">
      <t>ハイスイ</t>
    </rPh>
    <rPh sb="13" eb="15">
      <t>キセイ</t>
    </rPh>
    <rPh sb="15" eb="16">
      <t>トウ</t>
    </rPh>
    <rPh sb="17" eb="19">
      <t>ケントウ</t>
    </rPh>
    <rPh sb="20" eb="21">
      <t>カカ</t>
    </rPh>
    <rPh sb="22" eb="24">
      <t>シト</t>
    </rPh>
    <rPh sb="23" eb="24">
      <t>ト</t>
    </rPh>
    <rPh sb="28" eb="30">
      <t>ヒツヨウ</t>
    </rPh>
    <rPh sb="34" eb="36">
      <t>ゲンテイ</t>
    </rPh>
    <phoneticPr fontId="6"/>
  </si>
  <si>
    <t>人件費</t>
  </si>
  <si>
    <t>一般管理費</t>
  </si>
  <si>
    <t>印刷製本費</t>
  </si>
  <si>
    <t>消費税</t>
  </si>
  <si>
    <t>複合機・設備費用</t>
  </si>
  <si>
    <t>問合せ・データ入力</t>
  </si>
  <si>
    <t>問合せ・データ入力費用（施工状況調査費用含む）　</t>
  </si>
  <si>
    <t>管理者の人件費及び事務所費用等充当</t>
  </si>
  <si>
    <t>封筒追い刷り、調査票</t>
  </si>
  <si>
    <t>封筒追い刷り、調査票（施工状況調査費用含む）</t>
  </si>
  <si>
    <t>複合機・設備費用、通信費用</t>
  </si>
  <si>
    <t>期間内設置費用</t>
  </si>
  <si>
    <t>A.株式会社ピーシーサポートサービス</t>
  </si>
  <si>
    <t>消耗品費</t>
    <rPh sb="0" eb="2">
      <t>ショウモウ</t>
    </rPh>
    <rPh sb="2" eb="3">
      <t>ヒン</t>
    </rPh>
    <rPh sb="3" eb="4">
      <t>ヒ</t>
    </rPh>
    <phoneticPr fontId="25"/>
  </si>
  <si>
    <t>旅費</t>
    <rPh sb="0" eb="2">
      <t>リョヒ</t>
    </rPh>
    <phoneticPr fontId="25"/>
  </si>
  <si>
    <t>分析費</t>
  </si>
  <si>
    <t>宿泊費</t>
    <rPh sb="0" eb="3">
      <t>シュクハクヒ</t>
    </rPh>
    <phoneticPr fontId="25"/>
  </si>
  <si>
    <t>光熱費</t>
    <rPh sb="0" eb="3">
      <t>コウネツヒ</t>
    </rPh>
    <phoneticPr fontId="25"/>
  </si>
  <si>
    <t>印刷費</t>
    <rPh sb="0" eb="2">
      <t>インサツ</t>
    </rPh>
    <rPh sb="2" eb="3">
      <t>ヒ</t>
    </rPh>
    <phoneticPr fontId="25"/>
  </si>
  <si>
    <t>計画検討、試験、データ整理、報告等</t>
  </si>
  <si>
    <t>分析機器、機材、部品、薬剤等</t>
    <rPh sb="0" eb="2">
      <t>ブンセキ</t>
    </rPh>
    <rPh sb="2" eb="4">
      <t>キキ</t>
    </rPh>
    <rPh sb="5" eb="7">
      <t>キザイ</t>
    </rPh>
    <rPh sb="8" eb="10">
      <t>ブヒン</t>
    </rPh>
    <rPh sb="11" eb="13">
      <t>ヤクザイ</t>
    </rPh>
    <rPh sb="13" eb="14">
      <t>トウ</t>
    </rPh>
    <phoneticPr fontId="25"/>
  </si>
  <si>
    <t>現地調査、業務打合せ</t>
    <rPh sb="0" eb="2">
      <t>ゲンチ</t>
    </rPh>
    <rPh sb="2" eb="4">
      <t>チョウサ</t>
    </rPh>
    <rPh sb="5" eb="7">
      <t>ギョウム</t>
    </rPh>
    <rPh sb="7" eb="9">
      <t>ウチアワ</t>
    </rPh>
    <phoneticPr fontId="25"/>
  </si>
  <si>
    <t>水質分析</t>
  </si>
  <si>
    <t>現地宿泊</t>
    <rPh sb="0" eb="2">
      <t>ゲンチ</t>
    </rPh>
    <rPh sb="2" eb="4">
      <t>シュクハク</t>
    </rPh>
    <phoneticPr fontId="25"/>
  </si>
  <si>
    <t>発電機</t>
    <rPh sb="0" eb="3">
      <t>ハツデンキ</t>
    </rPh>
    <phoneticPr fontId="25"/>
  </si>
  <si>
    <t>資料作成、報告書等</t>
    <rPh sb="0" eb="2">
      <t>シリョウ</t>
    </rPh>
    <rPh sb="2" eb="4">
      <t>サクセイ</t>
    </rPh>
    <rPh sb="5" eb="8">
      <t>ホウコクショ</t>
    </rPh>
    <rPh sb="8" eb="9">
      <t>トウ</t>
    </rPh>
    <phoneticPr fontId="25"/>
  </si>
  <si>
    <t>Ｂ．ＪＦＥテクノリサーチ株式会社</t>
    <rPh sb="12" eb="16">
      <t>カブシキガイシャ</t>
    </rPh>
    <phoneticPr fontId="25"/>
  </si>
  <si>
    <t>一般管理費</t>
    <rPh sb="0" eb="2">
      <t>イッパン</t>
    </rPh>
    <rPh sb="2" eb="5">
      <t>カンリヒ</t>
    </rPh>
    <phoneticPr fontId="25"/>
  </si>
  <si>
    <t>消費税</t>
    <rPh sb="0" eb="3">
      <t>ショウヒゼイ</t>
    </rPh>
    <phoneticPr fontId="5"/>
  </si>
  <si>
    <t>C.一般財団法人　材料科学技術振興財団</t>
    <rPh sb="2" eb="4">
      <t>イッパン</t>
    </rPh>
    <rPh sb="4" eb="8">
      <t>ザイダンホウジン</t>
    </rPh>
    <rPh sb="9" eb="11">
      <t>ザイリョウ</t>
    </rPh>
    <rPh sb="11" eb="13">
      <t>カガク</t>
    </rPh>
    <rPh sb="13" eb="15">
      <t>ギジュツ</t>
    </rPh>
    <rPh sb="15" eb="17">
      <t>シンコウ</t>
    </rPh>
    <rPh sb="17" eb="19">
      <t>ザイダン</t>
    </rPh>
    <phoneticPr fontId="5"/>
  </si>
  <si>
    <t>人件費</t>
    <rPh sb="0" eb="3">
      <t>ジンケンヒ</t>
    </rPh>
    <phoneticPr fontId="5"/>
  </si>
  <si>
    <t>雑役務費</t>
    <rPh sb="0" eb="1">
      <t>ザツ</t>
    </rPh>
    <rPh sb="1" eb="4">
      <t>エキムヒ</t>
    </rPh>
    <phoneticPr fontId="5"/>
  </si>
  <si>
    <t>その他</t>
    <rPh sb="2" eb="3">
      <t>タ</t>
    </rPh>
    <phoneticPr fontId="5"/>
  </si>
  <si>
    <t>調査検討、調査分析、検討会運営、報告書作成等</t>
    <rPh sb="0" eb="2">
      <t>チョウサ</t>
    </rPh>
    <rPh sb="2" eb="4">
      <t>ケントウ</t>
    </rPh>
    <rPh sb="5" eb="7">
      <t>チョウサ</t>
    </rPh>
    <rPh sb="7" eb="9">
      <t>ブンセキ</t>
    </rPh>
    <rPh sb="10" eb="13">
      <t>ケントウカイ</t>
    </rPh>
    <rPh sb="13" eb="15">
      <t>ウンエイ</t>
    </rPh>
    <rPh sb="16" eb="19">
      <t>ホウコクショ</t>
    </rPh>
    <rPh sb="19" eb="21">
      <t>サクセイ</t>
    </rPh>
    <rPh sb="21" eb="22">
      <t>トウ</t>
    </rPh>
    <phoneticPr fontId="5"/>
  </si>
  <si>
    <t>会議費、諸謝金、旅費、消耗品費等</t>
    <rPh sb="0" eb="3">
      <t>カイギヒ</t>
    </rPh>
    <rPh sb="4" eb="7">
      <t>ショシャキン</t>
    </rPh>
    <rPh sb="8" eb="10">
      <t>リョヒ</t>
    </rPh>
    <rPh sb="11" eb="14">
      <t>ショウモウヒン</t>
    </rPh>
    <rPh sb="14" eb="15">
      <t>ヒ</t>
    </rPh>
    <rPh sb="15" eb="16">
      <t>トウ</t>
    </rPh>
    <phoneticPr fontId="5"/>
  </si>
  <si>
    <t>一般管理費、消費税等</t>
    <rPh sb="0" eb="2">
      <t>イッパン</t>
    </rPh>
    <rPh sb="2" eb="5">
      <t>カンリヒ</t>
    </rPh>
    <rPh sb="6" eb="9">
      <t>ショウヒゼイ</t>
    </rPh>
    <rPh sb="9" eb="10">
      <t>ナド</t>
    </rPh>
    <phoneticPr fontId="5"/>
  </si>
  <si>
    <t>E.国立研究開発法人国立環境研究所</t>
    <phoneticPr fontId="5"/>
  </si>
  <si>
    <t>外注費</t>
    <rPh sb="0" eb="3">
      <t>ガイチュウヒ</t>
    </rPh>
    <phoneticPr fontId="5"/>
  </si>
  <si>
    <t>一般管理費・消費税</t>
    <rPh sb="0" eb="2">
      <t>イッパン</t>
    </rPh>
    <rPh sb="2" eb="5">
      <t>カンリヒ</t>
    </rPh>
    <rPh sb="6" eb="9">
      <t>ショウヒゼイ</t>
    </rPh>
    <phoneticPr fontId="5"/>
  </si>
  <si>
    <t>消耗品</t>
    <rPh sb="0" eb="3">
      <t>ショウモウヒン</t>
    </rPh>
    <phoneticPr fontId="5"/>
  </si>
  <si>
    <t>会議費</t>
    <rPh sb="0" eb="3">
      <t>カイギヒ</t>
    </rPh>
    <phoneticPr fontId="5"/>
  </si>
  <si>
    <t>旅費</t>
    <rPh sb="0" eb="2">
      <t>リョヒ</t>
    </rPh>
    <phoneticPr fontId="5"/>
  </si>
  <si>
    <t>謝金</t>
    <rPh sb="0" eb="2">
      <t>シャキン</t>
    </rPh>
    <phoneticPr fontId="5"/>
  </si>
  <si>
    <t>分析</t>
    <rPh sb="0" eb="2">
      <t>ブンセキ</t>
    </rPh>
    <phoneticPr fontId="5"/>
  </si>
  <si>
    <t>試験検討</t>
    <rPh sb="0" eb="2">
      <t>シケン</t>
    </rPh>
    <rPh sb="2" eb="4">
      <t>ケントウ</t>
    </rPh>
    <phoneticPr fontId="5"/>
  </si>
  <si>
    <t>実験用器具、試薬</t>
    <rPh sb="0" eb="3">
      <t>ジッケンヨウ</t>
    </rPh>
    <rPh sb="3" eb="5">
      <t>キグ</t>
    </rPh>
    <rPh sb="6" eb="8">
      <t>シヤク</t>
    </rPh>
    <phoneticPr fontId="5"/>
  </si>
  <si>
    <t>印刷製本費・雑役務費</t>
    <rPh sb="0" eb="2">
      <t>インサツ</t>
    </rPh>
    <rPh sb="2" eb="4">
      <t>セイホン</t>
    </rPh>
    <rPh sb="4" eb="5">
      <t>ヒ</t>
    </rPh>
    <rPh sb="6" eb="7">
      <t>ザツ</t>
    </rPh>
    <rPh sb="7" eb="10">
      <t>エキムヒ</t>
    </rPh>
    <phoneticPr fontId="5"/>
  </si>
  <si>
    <t>会議室料</t>
    <rPh sb="0" eb="2">
      <t>カイギ</t>
    </rPh>
    <rPh sb="2" eb="3">
      <t>シツ</t>
    </rPh>
    <rPh sb="3" eb="4">
      <t>リョウ</t>
    </rPh>
    <phoneticPr fontId="5"/>
  </si>
  <si>
    <t>委員検討会出席旅費・打ち合わせ</t>
    <rPh sb="0" eb="2">
      <t>イイン</t>
    </rPh>
    <rPh sb="2" eb="5">
      <t>ケントウカイ</t>
    </rPh>
    <rPh sb="5" eb="7">
      <t>シュッセキ</t>
    </rPh>
    <rPh sb="7" eb="9">
      <t>リョヒ</t>
    </rPh>
    <rPh sb="10" eb="11">
      <t>ウ</t>
    </rPh>
    <rPh sb="12" eb="13">
      <t>ア</t>
    </rPh>
    <phoneticPr fontId="5"/>
  </si>
  <si>
    <t>委員検討回出席謝金</t>
    <rPh sb="0" eb="2">
      <t>イイン</t>
    </rPh>
    <rPh sb="2" eb="5">
      <t>ケントウカイ</t>
    </rPh>
    <rPh sb="5" eb="7">
      <t>シュッセキ</t>
    </rPh>
    <rPh sb="7" eb="9">
      <t>シャキン</t>
    </rPh>
    <phoneticPr fontId="5"/>
  </si>
  <si>
    <t>一般管理費</t>
    <rPh sb="0" eb="2">
      <t>イッパン</t>
    </rPh>
    <rPh sb="2" eb="5">
      <t>カンリヒ</t>
    </rPh>
    <phoneticPr fontId="5"/>
  </si>
  <si>
    <t>手数料</t>
    <rPh sb="0" eb="3">
      <t>テスウリョウ</t>
    </rPh>
    <phoneticPr fontId="5"/>
  </si>
  <si>
    <t>印刷製本費</t>
    <rPh sb="0" eb="2">
      <t>インサツ</t>
    </rPh>
    <rPh sb="2" eb="4">
      <t>セイホン</t>
    </rPh>
    <rPh sb="4" eb="5">
      <t>ヒ</t>
    </rPh>
    <phoneticPr fontId="5"/>
  </si>
  <si>
    <t>計画検討、調査等</t>
    <rPh sb="0" eb="2">
      <t>ケイカク</t>
    </rPh>
    <rPh sb="2" eb="4">
      <t>ケントウ</t>
    </rPh>
    <rPh sb="5" eb="8">
      <t>チョウサナド</t>
    </rPh>
    <phoneticPr fontId="5"/>
  </si>
  <si>
    <t>委員への謝金、速記録など</t>
    <rPh sb="0" eb="2">
      <t>イイン</t>
    </rPh>
    <rPh sb="4" eb="6">
      <t>シャキン</t>
    </rPh>
    <rPh sb="7" eb="10">
      <t>ソッキロク</t>
    </rPh>
    <phoneticPr fontId="5"/>
  </si>
  <si>
    <t>業務打ち合わせ、現地調査、委員旅費</t>
    <rPh sb="0" eb="3">
      <t>ギョウムウ</t>
    </rPh>
    <rPh sb="4" eb="5">
      <t>ア</t>
    </rPh>
    <rPh sb="8" eb="10">
      <t>ゲンチ</t>
    </rPh>
    <rPh sb="10" eb="12">
      <t>チョウサ</t>
    </rPh>
    <rPh sb="13" eb="15">
      <t>イイン</t>
    </rPh>
    <rPh sb="15" eb="17">
      <t>リョヒ</t>
    </rPh>
    <phoneticPr fontId="5"/>
  </si>
  <si>
    <t>報告書、打合せ資料</t>
    <rPh sb="0" eb="3">
      <t>ホウコクショ</t>
    </rPh>
    <rPh sb="4" eb="6">
      <t>ウチアワ</t>
    </rPh>
    <rPh sb="7" eb="9">
      <t>シリョウ</t>
    </rPh>
    <phoneticPr fontId="5"/>
  </si>
  <si>
    <t>D.株式会社ＰＣＥＲ</t>
    <rPh sb="2" eb="6">
      <t>カブシキガイシャ</t>
    </rPh>
    <phoneticPr fontId="5"/>
  </si>
  <si>
    <t>☑</t>
  </si>
  <si>
    <t>I.株式会社日水コン</t>
    <phoneticPr fontId="5"/>
  </si>
  <si>
    <t>F. いであ株式会社</t>
    <rPh sb="6" eb="10">
      <t>カブシキガイシャ</t>
    </rPh>
    <phoneticPr fontId="5"/>
  </si>
  <si>
    <t>調査費</t>
    <rPh sb="0" eb="3">
      <t>チョウサヒ</t>
    </rPh>
    <phoneticPr fontId="5"/>
  </si>
  <si>
    <t>調査・分析等</t>
    <rPh sb="0" eb="2">
      <t>チョウサ</t>
    </rPh>
    <rPh sb="3" eb="5">
      <t>ブンセキ</t>
    </rPh>
    <rPh sb="5" eb="6">
      <t>トウ</t>
    </rPh>
    <phoneticPr fontId="5"/>
  </si>
  <si>
    <t>G.株式会社LSIメディエンス</t>
    <rPh sb="2" eb="6">
      <t>カブシキガイシャ</t>
    </rPh>
    <phoneticPr fontId="5"/>
  </si>
  <si>
    <t>H.一般財団法人化学物質評価研究機構</t>
    <rPh sb="2" eb="4">
      <t>イッパン</t>
    </rPh>
    <rPh sb="4" eb="8">
      <t>ザイダンホウジン</t>
    </rPh>
    <rPh sb="8" eb="10">
      <t>カガク</t>
    </rPh>
    <rPh sb="10" eb="12">
      <t>ブッシツ</t>
    </rPh>
    <rPh sb="12" eb="14">
      <t>ヒョウカ</t>
    </rPh>
    <rPh sb="14" eb="16">
      <t>ケンキュウ</t>
    </rPh>
    <rPh sb="16" eb="18">
      <t>キコウ</t>
    </rPh>
    <phoneticPr fontId="5"/>
  </si>
  <si>
    <t>株式会社ピーシーサポートサービス</t>
    <phoneticPr fontId="5"/>
  </si>
  <si>
    <t>各自治体における水質汚濁防止法の施行状況の調査集計</t>
    <phoneticPr fontId="5"/>
  </si>
  <si>
    <t>国庫債務負担行為等</t>
  </si>
  <si>
    <t>国庫債務負担行為等</t>
    <rPh sb="0" eb="2">
      <t>コッコ</t>
    </rPh>
    <rPh sb="2" eb="4">
      <t>サイム</t>
    </rPh>
    <rPh sb="4" eb="6">
      <t>フタン</t>
    </rPh>
    <rPh sb="6" eb="8">
      <t>コウイ</t>
    </rPh>
    <rPh sb="8" eb="9">
      <t>ナド</t>
    </rPh>
    <phoneticPr fontId="5"/>
  </si>
  <si>
    <t>-</t>
    <phoneticPr fontId="5"/>
  </si>
  <si>
    <t>-</t>
    <phoneticPr fontId="5"/>
  </si>
  <si>
    <r>
      <t>J</t>
    </r>
    <r>
      <rPr>
        <sz val="11"/>
        <rFont val="ＭＳ Ｐゴシック"/>
        <family val="3"/>
        <charset val="128"/>
      </rPr>
      <t>FEテクノリサーチ株式会社</t>
    </r>
    <rPh sb="10" eb="14">
      <t>カブシキガイシャ</t>
    </rPh>
    <phoneticPr fontId="5"/>
  </si>
  <si>
    <t>温泉排水処理技術開発普及等調査実証実験</t>
    <phoneticPr fontId="5"/>
  </si>
  <si>
    <t>一般財団法人材料科学技術振興財団</t>
    <phoneticPr fontId="5"/>
  </si>
  <si>
    <t>ほう素、ふっ素及び硝酸性窒素等についての暫定排水基準の見直しに係る検討</t>
    <phoneticPr fontId="5"/>
  </si>
  <si>
    <t>-</t>
    <phoneticPr fontId="5"/>
  </si>
  <si>
    <t>株式会社PCER</t>
    <phoneticPr fontId="5"/>
  </si>
  <si>
    <t>大腸菌数に掛かる排水実施対調査</t>
    <phoneticPr fontId="5"/>
  </si>
  <si>
    <t>国立研究開発法人国立環境研究所</t>
    <phoneticPr fontId="5"/>
  </si>
  <si>
    <t>生物応答を用いた新たな排水管理手法の活用に関する検討</t>
    <phoneticPr fontId="5"/>
  </si>
  <si>
    <t>-</t>
    <phoneticPr fontId="5"/>
  </si>
  <si>
    <t>株式会社LSIメディエンス</t>
  </si>
  <si>
    <t>株式会社LSIメディエンス</t>
    <phoneticPr fontId="5"/>
  </si>
  <si>
    <t>生物応答試験の実施</t>
  </si>
  <si>
    <t>生物応答試験の実施</t>
    <phoneticPr fontId="5"/>
  </si>
  <si>
    <t>いであ株式会社</t>
    <rPh sb="3" eb="7">
      <t>カブシキガイシャ</t>
    </rPh>
    <phoneticPr fontId="5"/>
  </si>
  <si>
    <t>-</t>
    <phoneticPr fontId="5"/>
  </si>
  <si>
    <t>一般財団法人化学物質評価研究機構</t>
    <rPh sb="0" eb="2">
      <t>イッパン</t>
    </rPh>
    <rPh sb="2" eb="6">
      <t>ザイダンホウジン</t>
    </rPh>
    <rPh sb="6" eb="8">
      <t>カガク</t>
    </rPh>
    <rPh sb="8" eb="10">
      <t>ブッシツ</t>
    </rPh>
    <rPh sb="10" eb="12">
      <t>ヒョウカ</t>
    </rPh>
    <rPh sb="12" eb="14">
      <t>ケンキュウ</t>
    </rPh>
    <rPh sb="14" eb="16">
      <t>キコウ</t>
    </rPh>
    <phoneticPr fontId="5"/>
  </si>
  <si>
    <t>株式会社日水コン</t>
    <phoneticPr fontId="5"/>
  </si>
  <si>
    <t>カドミウム及び亜鉛についての暫定排水基準の見直しに係る検討</t>
    <phoneticPr fontId="5"/>
  </si>
  <si>
    <t>-</t>
    <phoneticPr fontId="5"/>
  </si>
  <si>
    <t>有</t>
  </si>
  <si>
    <t>無</t>
  </si>
  <si>
    <t>人件費</t>
    <phoneticPr fontId="5"/>
  </si>
  <si>
    <t>印刷製本費</t>
    <rPh sb="0" eb="2">
      <t>インサツ</t>
    </rPh>
    <rPh sb="2" eb="4">
      <t>セイホン</t>
    </rPh>
    <rPh sb="4" eb="5">
      <t>ヒ</t>
    </rPh>
    <phoneticPr fontId="5"/>
  </si>
  <si>
    <t>消耗品費</t>
    <rPh sb="0" eb="3">
      <t>ショウモウヒン</t>
    </rPh>
    <rPh sb="3" eb="4">
      <t>ヒ</t>
    </rPh>
    <phoneticPr fontId="5"/>
  </si>
  <si>
    <t>借料及び損料</t>
    <rPh sb="0" eb="2">
      <t>シャクリョウ</t>
    </rPh>
    <rPh sb="2" eb="3">
      <t>オヨ</t>
    </rPh>
    <rPh sb="4" eb="6">
      <t>ソンリョウ</t>
    </rPh>
    <phoneticPr fontId="5"/>
  </si>
  <si>
    <t>一般管理費</t>
    <rPh sb="0" eb="2">
      <t>イッパン</t>
    </rPh>
    <rPh sb="2" eb="5">
      <t>カンリヒ</t>
    </rPh>
    <phoneticPr fontId="5"/>
  </si>
  <si>
    <t>旅費</t>
    <rPh sb="0" eb="2">
      <t>リョヒ</t>
    </rPh>
    <phoneticPr fontId="5"/>
  </si>
  <si>
    <t>その他</t>
    <rPh sb="2" eb="3">
      <t>タ</t>
    </rPh>
    <phoneticPr fontId="5"/>
  </si>
  <si>
    <t>消費税</t>
    <rPh sb="0" eb="3">
      <t>ショウヒゼイ</t>
    </rPh>
    <phoneticPr fontId="5"/>
  </si>
  <si>
    <t>調査検討</t>
    <rPh sb="0" eb="2">
      <t>チョウサ</t>
    </rPh>
    <rPh sb="2" eb="4">
      <t>ケントウ</t>
    </rPh>
    <phoneticPr fontId="5"/>
  </si>
  <si>
    <t>成果物印刷</t>
    <rPh sb="0" eb="3">
      <t>セイカブツ</t>
    </rPh>
    <rPh sb="3" eb="5">
      <t>インサツ</t>
    </rPh>
    <phoneticPr fontId="5"/>
  </si>
  <si>
    <t>薬代、ガス代、機材備品代等</t>
    <rPh sb="0" eb="2">
      <t>クスリダイ</t>
    </rPh>
    <rPh sb="5" eb="6">
      <t>ダイ</t>
    </rPh>
    <rPh sb="7" eb="9">
      <t>キザイ</t>
    </rPh>
    <rPh sb="9" eb="11">
      <t>ビヒン</t>
    </rPh>
    <rPh sb="11" eb="12">
      <t>ダイ</t>
    </rPh>
    <rPh sb="12" eb="13">
      <t>ナド</t>
    </rPh>
    <phoneticPr fontId="5"/>
  </si>
  <si>
    <t>分析機器、自動採水器、車両費</t>
    <rPh sb="0" eb="2">
      <t>ブンセキ</t>
    </rPh>
    <rPh sb="2" eb="4">
      <t>キキ</t>
    </rPh>
    <rPh sb="5" eb="7">
      <t>ジドウ</t>
    </rPh>
    <rPh sb="7" eb="9">
      <t>サイスイ</t>
    </rPh>
    <rPh sb="9" eb="10">
      <t>キ</t>
    </rPh>
    <rPh sb="11" eb="13">
      <t>シャリョウ</t>
    </rPh>
    <rPh sb="13" eb="14">
      <t>ヒ</t>
    </rPh>
    <phoneticPr fontId="5"/>
  </si>
  <si>
    <t>光熱費、事務費、販売費</t>
    <rPh sb="0" eb="3">
      <t>コウネツヒ</t>
    </rPh>
    <rPh sb="4" eb="7">
      <t>ジムヒ</t>
    </rPh>
    <rPh sb="8" eb="11">
      <t>ハンバイヒ</t>
    </rPh>
    <phoneticPr fontId="5"/>
  </si>
  <si>
    <t>交通費、宿泊費</t>
    <rPh sb="0" eb="3">
      <t>コウツウヒ</t>
    </rPh>
    <rPh sb="4" eb="7">
      <t>シュクハクヒ</t>
    </rPh>
    <phoneticPr fontId="5"/>
  </si>
  <si>
    <t>67/8</t>
    <phoneticPr fontId="5"/>
  </si>
  <si>
    <t>-</t>
    <phoneticPr fontId="5"/>
  </si>
  <si>
    <t>-</t>
    <phoneticPr fontId="5"/>
  </si>
  <si>
    <t>-</t>
    <phoneticPr fontId="5"/>
  </si>
  <si>
    <t>-</t>
    <phoneticPr fontId="5"/>
  </si>
  <si>
    <t>廃液処理費、郵送料等</t>
    <rPh sb="0" eb="2">
      <t>ハイエキ</t>
    </rPh>
    <rPh sb="2" eb="4">
      <t>ショリ</t>
    </rPh>
    <rPh sb="4" eb="5">
      <t>ヒ</t>
    </rPh>
    <rPh sb="6" eb="9">
      <t>ユウソウリョウ</t>
    </rPh>
    <rPh sb="9" eb="10">
      <t>トウ</t>
    </rPh>
    <phoneticPr fontId="5"/>
  </si>
  <si>
    <t>87/10</t>
    <phoneticPr fontId="5"/>
  </si>
  <si>
    <t>公共用水域における水質環境基準の達成率
（生活環境項目ＢＯＤ/ＣＯＤ）
※H30年度成果実績は集計中</t>
    <phoneticPr fontId="5"/>
  </si>
  <si>
    <t>全国の公共用水域における環境基準の達成の状況は、BOD又はCODにおいて89％、健康項目において99.2％であり、おおむね成果目標に見合った実績となっている。</t>
    <rPh sb="20" eb="22">
      <t>ジョウキョウ</t>
    </rPh>
    <phoneticPr fontId="5"/>
  </si>
  <si>
    <t>事業の実施に当たり、手段・方法等を検討した上で、より効果的・低コストで実施できる方法を選択し、実施している。</t>
  </si>
  <si>
    <t>業務の成果は、審議会等における排水規制の見直し検討のための資料として十分に活用している。</t>
    <rPh sb="15" eb="17">
      <t>ハイスイ</t>
    </rPh>
    <rPh sb="17" eb="19">
      <t>キセイ</t>
    </rPh>
    <rPh sb="20" eb="22">
      <t>ミナオ</t>
    </rPh>
    <phoneticPr fontId="5"/>
  </si>
  <si>
    <t>公共用水域における水質環境基準の達成率はＢＯＤ又はＣＯＤにおいて89％であるなど、水環境の保全の取組は着実に進められている。しかしながら、目標値には未だ達していないため、必要な排水規制の見直し検討を含め引き続きの対応が必要である。</t>
    <phoneticPr fontId="6"/>
  </si>
  <si>
    <t>一般競争入札において、前年度一者応札だったものは通常よりも公告期間を延長する等の取組を実施し適正な競争に努めたところであるが、一者応札の結果となった。</t>
    <rPh sb="24" eb="26">
      <t>ツウジョウ</t>
    </rPh>
    <rPh sb="38" eb="39">
      <t>トウ</t>
    </rPh>
    <rPh sb="40" eb="42">
      <t>トリクミ</t>
    </rPh>
    <rPh sb="43" eb="45">
      <t>ジッシ</t>
    </rPh>
    <rPh sb="46" eb="48">
      <t>テキセイ</t>
    </rPh>
    <rPh sb="49" eb="51">
      <t>キョウソウ</t>
    </rPh>
    <rPh sb="52" eb="53">
      <t>ツト</t>
    </rPh>
    <rPh sb="68" eb="70">
      <t>ケッカ</t>
    </rPh>
    <phoneticPr fontId="5"/>
  </si>
  <si>
    <t>一部を除き一般競争入札により選定しており、契約額は適切な水準となっているものと考えられる。
また、総合評価落札方式によるものは、実施事業の提案内容及び入札額について評価を行っており、妥当である。
参加者確認公募方式によるものは、有識者からなる検討会において結果の評価、次年度の実施計画を審議しており、それに基づき事業を効率的に実施できる者を選定しているため、妥当である。</t>
    <rPh sb="0" eb="2">
      <t>イチブ</t>
    </rPh>
    <rPh sb="3" eb="4">
      <t>ノゾ</t>
    </rPh>
    <rPh sb="5" eb="7">
      <t>イッパン</t>
    </rPh>
    <rPh sb="7" eb="9">
      <t>キョウソウ</t>
    </rPh>
    <rPh sb="9" eb="11">
      <t>ニュウサツ</t>
    </rPh>
    <rPh sb="14" eb="16">
      <t>センテイ</t>
    </rPh>
    <rPh sb="21" eb="24">
      <t>ケイヤクガク</t>
    </rPh>
    <rPh sb="25" eb="27">
      <t>テキセツ</t>
    </rPh>
    <rPh sb="28" eb="30">
      <t>スイジュン</t>
    </rPh>
    <rPh sb="39" eb="40">
      <t>カンガ</t>
    </rPh>
    <rPh sb="49" eb="51">
      <t>ソウゴウ</t>
    </rPh>
    <rPh sb="51" eb="53">
      <t>ヒョウカ</t>
    </rPh>
    <rPh sb="53" eb="55">
      <t>ラクサツ</t>
    </rPh>
    <rPh sb="55" eb="57">
      <t>ホウシキ</t>
    </rPh>
    <rPh sb="64" eb="66">
      <t>ジッシ</t>
    </rPh>
    <rPh sb="66" eb="68">
      <t>ジギョウ</t>
    </rPh>
    <rPh sb="69" eb="71">
      <t>テイアン</t>
    </rPh>
    <rPh sb="71" eb="73">
      <t>ナイヨウ</t>
    </rPh>
    <rPh sb="73" eb="74">
      <t>オヨ</t>
    </rPh>
    <rPh sb="75" eb="78">
      <t>ニュウサツガク</t>
    </rPh>
    <rPh sb="82" eb="84">
      <t>ヒョウカ</t>
    </rPh>
    <rPh sb="85" eb="86">
      <t>オコナ</t>
    </rPh>
    <rPh sb="91" eb="93">
      <t>ダトウ</t>
    </rPh>
    <rPh sb="98" eb="101">
      <t>サンカシャ</t>
    </rPh>
    <rPh sb="101" eb="103">
      <t>カクニン</t>
    </rPh>
    <rPh sb="103" eb="105">
      <t>コウボ</t>
    </rPh>
    <rPh sb="105" eb="107">
      <t>ホウシキ</t>
    </rPh>
    <rPh sb="114" eb="117">
      <t>ユウシキシャ</t>
    </rPh>
    <rPh sb="121" eb="124">
      <t>ケントウカイ</t>
    </rPh>
    <rPh sb="128" eb="130">
      <t>ケッカ</t>
    </rPh>
    <rPh sb="131" eb="133">
      <t>ヒョウカ</t>
    </rPh>
    <rPh sb="134" eb="137">
      <t>ジネンド</t>
    </rPh>
    <rPh sb="138" eb="140">
      <t>ジッシ</t>
    </rPh>
    <rPh sb="140" eb="142">
      <t>ケイカク</t>
    </rPh>
    <rPh sb="143" eb="145">
      <t>シンギ</t>
    </rPh>
    <rPh sb="153" eb="154">
      <t>モト</t>
    </rPh>
    <rPh sb="156" eb="158">
      <t>ジギョウ</t>
    </rPh>
    <rPh sb="159" eb="162">
      <t>コウリツテキ</t>
    </rPh>
    <rPh sb="163" eb="165">
      <t>ジッシ</t>
    </rPh>
    <rPh sb="168" eb="169">
      <t>シャ</t>
    </rPh>
    <rPh sb="170" eb="172">
      <t>センテイ</t>
    </rPh>
    <rPh sb="179" eb="181">
      <t>ダトウ</t>
    </rPh>
    <phoneticPr fontId="5"/>
  </si>
  <si>
    <t>引き続き、効果的かつ効率的に人の健康の保護や生活環境の保全に向けた事業を実施する。また、引き続き提案書の提出期限の延長や、仕様書における業務内容の記載の明確化など、新規参入の業者であっても業務内容を十分に理解し、入札に参加できる環境づくりに努める。</t>
    <rPh sb="14" eb="15">
      <t>ヒト</t>
    </rPh>
    <rPh sb="16" eb="18">
      <t>ケンコウ</t>
    </rPh>
    <rPh sb="19" eb="21">
      <t>ホゴ</t>
    </rPh>
    <rPh sb="22" eb="24">
      <t>セイカツ</t>
    </rPh>
    <rPh sb="24" eb="26">
      <t>カンキョウ</t>
    </rPh>
    <phoneticPr fontId="5"/>
  </si>
  <si>
    <t>平成29年度公共用水域水質測定結果（平成30年12月環境省水・大気環境局）
https://www.env.go.jp/water/suiiki/</t>
    <rPh sb="0" eb="2">
      <t>ヘイセイ</t>
    </rPh>
    <rPh sb="4" eb="6">
      <t>ネンド</t>
    </rPh>
    <rPh sb="6" eb="8">
      <t>コウキョウ</t>
    </rPh>
    <rPh sb="8" eb="9">
      <t>ヨウ</t>
    </rPh>
    <rPh sb="9" eb="11">
      <t>スイイキ</t>
    </rPh>
    <rPh sb="11" eb="13">
      <t>スイシツ</t>
    </rPh>
    <rPh sb="13" eb="15">
      <t>ソクテイ</t>
    </rPh>
    <rPh sb="15" eb="17">
      <t>ケッカ</t>
    </rPh>
    <rPh sb="18" eb="20">
      <t>ヘイセイ</t>
    </rPh>
    <rPh sb="22" eb="23">
      <t>ネン</t>
    </rPh>
    <rPh sb="25" eb="26">
      <t>ガツ</t>
    </rPh>
    <rPh sb="26" eb="29">
      <t>カンキョウショウ</t>
    </rPh>
    <rPh sb="29" eb="30">
      <t>ミズ</t>
    </rPh>
    <rPh sb="31" eb="33">
      <t>タイキ</t>
    </rPh>
    <rPh sb="33" eb="35">
      <t>カンキョウ</t>
    </rPh>
    <rPh sb="35" eb="36">
      <t>キョク</t>
    </rPh>
    <phoneticPr fontId="6"/>
  </si>
  <si>
    <t>水質汚濁防止法による施策の効果を把握するための調査（水質汚濁物質排出量総合調査）の実施に当たっては、回答方法にオンラインシステムを導入する等、効率化を進めている</t>
    <rPh sb="0" eb="2">
      <t>スイシツ</t>
    </rPh>
    <rPh sb="2" eb="4">
      <t>オダク</t>
    </rPh>
    <rPh sb="4" eb="7">
      <t>ボウシホウ</t>
    </rPh>
    <rPh sb="10" eb="12">
      <t>セサク</t>
    </rPh>
    <rPh sb="13" eb="15">
      <t>コウカ</t>
    </rPh>
    <rPh sb="16" eb="18">
      <t>ハアク</t>
    </rPh>
    <rPh sb="23" eb="25">
      <t>チョウサ</t>
    </rPh>
    <rPh sb="26" eb="28">
      <t>スイシツ</t>
    </rPh>
    <rPh sb="28" eb="30">
      <t>オダク</t>
    </rPh>
    <rPh sb="30" eb="32">
      <t>ブッシツ</t>
    </rPh>
    <rPh sb="32" eb="35">
      <t>ハイシュツリョウ</t>
    </rPh>
    <rPh sb="35" eb="37">
      <t>ソウゴウ</t>
    </rPh>
    <rPh sb="37" eb="39">
      <t>チョウサ</t>
    </rPh>
    <rPh sb="41" eb="43">
      <t>ジッシ</t>
    </rPh>
    <rPh sb="44" eb="45">
      <t>ア</t>
    </rPh>
    <rPh sb="50" eb="52">
      <t>カイトウ</t>
    </rPh>
    <rPh sb="52" eb="54">
      <t>ホウホウ</t>
    </rPh>
    <rPh sb="65" eb="67">
      <t>ドウニュウ</t>
    </rPh>
    <rPh sb="69" eb="70">
      <t>ナド</t>
    </rPh>
    <rPh sb="71" eb="74">
      <t>コウリツカ</t>
    </rPh>
    <rPh sb="75" eb="76">
      <t>スス</t>
    </rPh>
    <phoneticPr fontId="6"/>
  </si>
  <si>
    <t>当初見込みを上回る活動実績が得られている。</t>
    <rPh sb="0" eb="2">
      <t>トウショ</t>
    </rPh>
    <rPh sb="2" eb="4">
      <t>ミコ</t>
    </rPh>
    <rPh sb="6" eb="8">
      <t>ウワマワ</t>
    </rPh>
    <rPh sb="9" eb="11">
      <t>カツドウ</t>
    </rPh>
    <rPh sb="11" eb="13">
      <t>ジッセキ</t>
    </rPh>
    <rPh sb="14" eb="15">
      <t>エ</t>
    </rPh>
    <phoneticPr fontId="5"/>
  </si>
  <si>
    <t>隔年実施である水質汚濁物質排出量総合調査の非実施年度であるため。</t>
    <rPh sb="0" eb="2">
      <t>カクネン</t>
    </rPh>
    <rPh sb="2" eb="4">
      <t>ジッシ</t>
    </rPh>
    <rPh sb="7" eb="9">
      <t>スイシツ</t>
    </rPh>
    <rPh sb="9" eb="11">
      <t>オダク</t>
    </rPh>
    <rPh sb="11" eb="13">
      <t>ブッシツ</t>
    </rPh>
    <rPh sb="13" eb="16">
      <t>ハイシュツリョウ</t>
    </rPh>
    <rPh sb="16" eb="18">
      <t>ソウゴウ</t>
    </rPh>
    <rPh sb="18" eb="20">
      <t>チョウサ</t>
    </rPh>
    <rPh sb="21" eb="22">
      <t>ヒ</t>
    </rPh>
    <rPh sb="22" eb="24">
      <t>ジッシ</t>
    </rPh>
    <rPh sb="24" eb="26">
      <t>ネンド</t>
    </rPh>
    <phoneticPr fontId="5"/>
  </si>
  <si>
    <t>水環境課長　筒井　誠二</t>
    <rPh sb="4" eb="5">
      <t>チョウ</t>
    </rPh>
    <rPh sb="6" eb="8">
      <t>ツツイ</t>
    </rPh>
    <rPh sb="9" eb="11">
      <t>セイジ</t>
    </rPh>
    <phoneticPr fontId="5"/>
  </si>
  <si>
    <t>-</t>
    <phoneticPr fontId="5"/>
  </si>
  <si>
    <t>・当該事業は水質汚濁防止法に基づく各種規制等の効果把握の調査、排水基準の見直し、排水処理技術の開発・普及などを実施する事業であり、その必要性、継続性は理解できる。
・一般競争入札であっても入札者が１者～３者と少ないこと、事業によっては落札率が５０％台の事業があることなどから、多くの入札者が参加できるよう公示期間を延長するなどの措置を検討するとともに、入札価格の妥当性を今一度見直し・検証する必要がある。
・現時点でも暫定排水基準が設定されている業種があることから、暫定排水基準の適用期限内までに一般排水基準への移行、暫定排水基準の強化・見直しが図れるよう、効果的な排水技術開発に取り組む必要がある。このためには、計画的な取組スケジュール等を定め、定期的に評価・検討する必要がある。</t>
    <phoneticPr fontId="5"/>
  </si>
  <si>
    <t>より多くの入札者が参加できるよう公告期間を延長するなどの措置を検討するとともに、入札価格の妥当性を今一度見直し・検証すること。
現時点でも暫定排水基準が設定されている業種があることから、暫定排水基準の適用期限内までに一般排水基準への移行、暫定排水基準の強化・見直しが図れるよう、効果的な排水技術開発に取り組む必要がある。このためには、計画的な取組スケジュール等を定め、定期的に評価・検討する必要がある。</t>
    <phoneticPr fontId="5"/>
  </si>
  <si>
    <t>執行等改善</t>
  </si>
  <si>
    <t>引き続き提案書の提出期限の延長や、仕様書における業務内容の記載の明確化など、新規参入の業者であっても業務内容を十分に理解し、入札に参加できる環境づくりに努めるとともに、見積りの徴収などにより入札価格の妥当性を再度確認する。暫定排水基準については、これまでも有識者等から構成される検討会等で毎年度評価・検討を行ってきているところであり、引き続き一般排水基準への移行、暫定排水基準の強化・見直しが図れるよう、効果的な排水処理技術開発の促進に取り組む。</t>
    <rPh sb="84" eb="86">
      <t>ミツモ</t>
    </rPh>
    <rPh sb="88" eb="90">
      <t>チョウシュウ</t>
    </rPh>
    <rPh sb="95" eb="97">
      <t>ニュウサツ</t>
    </rPh>
    <rPh sb="97" eb="99">
      <t>カカク</t>
    </rPh>
    <rPh sb="100" eb="103">
      <t>ダトウセイ</t>
    </rPh>
    <rPh sb="104" eb="106">
      <t>サイド</t>
    </rPh>
    <rPh sb="106" eb="108">
      <t>カクニン</t>
    </rPh>
    <rPh sb="111" eb="113">
      <t>ザンテイ</t>
    </rPh>
    <rPh sb="113" eb="115">
      <t>ハイスイ</t>
    </rPh>
    <rPh sb="115" eb="117">
      <t>キジュン</t>
    </rPh>
    <rPh sb="128" eb="131">
      <t>ユウシキシャ</t>
    </rPh>
    <rPh sb="144" eb="147">
      <t>マイネンド</t>
    </rPh>
    <rPh sb="208" eb="210">
      <t>ショリ</t>
    </rPh>
    <rPh sb="215" eb="217">
      <t>ソクシン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</si>
</sst>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11722</xdr:colOff>
      <xdr:row>740</xdr:row>
      <xdr:rowOff>11724</xdr:rowOff>
    </xdr:from>
    <xdr:to>
      <xdr:col>14</xdr:col>
      <xdr:colOff>182694</xdr:colOff>
      <xdr:row>741</xdr:row>
      <xdr:rowOff>345099</xdr:rowOff>
    </xdr:to>
    <xdr:sp macro="" textlink="">
      <xdr:nvSpPr>
        <xdr:cNvPr id="3" name="テキスト ボックス 2"/>
        <xdr:cNvSpPr txBox="1"/>
      </xdr:nvSpPr>
      <xdr:spPr>
        <a:xfrm>
          <a:off x="1324707" y="39143355"/>
          <a:ext cx="1483956" cy="696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ja-JP" altLang="en-US" sz="1100">
              <a:latin typeface="+mn-ea"/>
              <a:ea typeface="+mn-ea"/>
            </a:rPr>
            <a:t>環境省</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87.4</a:t>
          </a:r>
          <a:r>
            <a:rPr kumimoji="1" lang="ja-JP" altLang="en-US" sz="1100">
              <a:latin typeface="+mn-ea"/>
              <a:ea typeface="+mn-ea"/>
            </a:rPr>
            <a:t>百万円</a:t>
          </a:r>
        </a:p>
      </xdr:txBody>
    </xdr:sp>
    <xdr:clientData/>
  </xdr:twoCellAnchor>
  <xdr:twoCellAnchor>
    <xdr:from>
      <xdr:col>12</xdr:col>
      <xdr:colOff>119548</xdr:colOff>
      <xdr:row>742</xdr:row>
      <xdr:rowOff>27251</xdr:rowOff>
    </xdr:from>
    <xdr:to>
      <xdr:col>48</xdr:col>
      <xdr:colOff>65129</xdr:colOff>
      <xdr:row>744</xdr:row>
      <xdr:rowOff>106330</xdr:rowOff>
    </xdr:to>
    <xdr:sp macro="" textlink="">
      <xdr:nvSpPr>
        <xdr:cNvPr id="4" name="大かっこ 3"/>
        <xdr:cNvSpPr/>
      </xdr:nvSpPr>
      <xdr:spPr>
        <a:xfrm>
          <a:off x="2370379" y="39885713"/>
          <a:ext cx="6698073" cy="7941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130783</xdr:colOff>
      <xdr:row>740</xdr:row>
      <xdr:rowOff>132369</xdr:rowOff>
    </xdr:from>
    <xdr:to>
      <xdr:col>26</xdr:col>
      <xdr:colOff>126815</xdr:colOff>
      <xdr:row>741</xdr:row>
      <xdr:rowOff>229594</xdr:rowOff>
    </xdr:to>
    <xdr:sp macro="" textlink="">
      <xdr:nvSpPr>
        <xdr:cNvPr id="5" name="大かっこ 4"/>
        <xdr:cNvSpPr/>
      </xdr:nvSpPr>
      <xdr:spPr>
        <a:xfrm>
          <a:off x="2944321" y="39264000"/>
          <a:ext cx="2059294" cy="460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65129</xdr:colOff>
      <xdr:row>740</xdr:row>
      <xdr:rowOff>97790</xdr:rowOff>
    </xdr:from>
    <xdr:to>
      <xdr:col>33</xdr:col>
      <xdr:colOff>95347</xdr:colOff>
      <xdr:row>741</xdr:row>
      <xdr:rowOff>307070</xdr:rowOff>
    </xdr:to>
    <xdr:sp macro="" textlink="">
      <xdr:nvSpPr>
        <xdr:cNvPr id="6" name="大かっこ 5"/>
        <xdr:cNvSpPr/>
      </xdr:nvSpPr>
      <xdr:spPr>
        <a:xfrm>
          <a:off x="3066237" y="39229421"/>
          <a:ext cx="3218895" cy="57269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事業実施に係る事務費等</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latin typeface="+mn-ea"/>
              <a:ea typeface="+mn-ea"/>
            </a:rPr>
            <a:t>4.9</a:t>
          </a:r>
          <a:r>
            <a:rPr kumimoji="1" lang="ja-JP" altLang="en-US" sz="1100">
              <a:solidFill>
                <a:sysClr val="windowText" lastClr="000000"/>
              </a:solidFill>
              <a:latin typeface="+mn-ea"/>
              <a:ea typeface="+mn-ea"/>
            </a:rPr>
            <a:t>百万</a:t>
          </a:r>
          <a:r>
            <a:rPr kumimoji="1" lang="ja-JP" altLang="en-US" sz="1100">
              <a:solidFill>
                <a:sysClr val="windowText" lastClr="000000"/>
              </a:solidFill>
            </a:rPr>
            <a:t>円</a:t>
          </a:r>
        </a:p>
      </xdr:txBody>
    </xdr:sp>
    <xdr:clientData/>
  </xdr:twoCellAnchor>
  <xdr:twoCellAnchor>
    <xdr:from>
      <xdr:col>12</xdr:col>
      <xdr:colOff>97118</xdr:colOff>
      <xdr:row>742</xdr:row>
      <xdr:rowOff>54247</xdr:rowOff>
    </xdr:from>
    <xdr:to>
      <xdr:col>48</xdr:col>
      <xdr:colOff>76015</xdr:colOff>
      <xdr:row>744</xdr:row>
      <xdr:rowOff>133328</xdr:rowOff>
    </xdr:to>
    <xdr:sp macro="" textlink="">
      <xdr:nvSpPr>
        <xdr:cNvPr id="7" name="大かっこ 6"/>
        <xdr:cNvSpPr/>
      </xdr:nvSpPr>
      <xdr:spPr>
        <a:xfrm>
          <a:off x="2248647" y="39887423"/>
          <a:ext cx="6433486" cy="78878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排水対策推進費</a:t>
          </a:r>
          <a:endParaRPr kumimoji="1" lang="en-US" altLang="ja-JP" sz="1100"/>
        </a:p>
        <a:p>
          <a:pPr algn="l"/>
          <a:r>
            <a:rPr kumimoji="1" lang="en-US" altLang="ja-JP" sz="1100"/>
            <a:t>【</a:t>
          </a:r>
          <a:r>
            <a:rPr kumimoji="1" lang="ja-JP" altLang="en-US" sz="1100"/>
            <a:t>内容</a:t>
          </a:r>
          <a:r>
            <a:rPr kumimoji="1" lang="en-US" altLang="ja-JP" sz="1100"/>
            <a:t>】</a:t>
          </a:r>
          <a:r>
            <a:rPr kumimoji="1" lang="en-US" altLang="ja-JP" sz="1100" baseline="0"/>
            <a:t> </a:t>
          </a:r>
          <a:r>
            <a:rPr kumimoji="1" lang="ja-JP" altLang="en-US" sz="1100"/>
            <a:t>公共用水域における環境基準の維持・達成を図るため、排水基準項目の追加、見直し、新たな排水</a:t>
          </a:r>
          <a:endParaRPr kumimoji="1" lang="en-US" altLang="ja-JP" sz="1100"/>
        </a:p>
        <a:p>
          <a:pPr algn="l"/>
          <a:r>
            <a:rPr kumimoji="1" lang="ja-JP" altLang="en-US" sz="1100"/>
            <a:t>　　　　　対策の検討等を行う</a:t>
          </a:r>
        </a:p>
      </xdr:txBody>
    </xdr:sp>
    <xdr:clientData/>
  </xdr:twoCellAnchor>
  <xdr:twoCellAnchor>
    <xdr:from>
      <xdr:col>9</xdr:col>
      <xdr:colOff>132885</xdr:colOff>
      <xdr:row>744</xdr:row>
      <xdr:rowOff>63885</xdr:rowOff>
    </xdr:from>
    <xdr:to>
      <xdr:col>21</xdr:col>
      <xdr:colOff>95490</xdr:colOff>
      <xdr:row>745</xdr:row>
      <xdr:rowOff>60256</xdr:rowOff>
    </xdr:to>
    <xdr:sp macro="" textlink="">
      <xdr:nvSpPr>
        <xdr:cNvPr id="8" name="大かっこ 7"/>
        <xdr:cNvSpPr/>
      </xdr:nvSpPr>
      <xdr:spPr>
        <a:xfrm>
          <a:off x="1821008" y="40637454"/>
          <a:ext cx="2213436" cy="35978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lang="ja-JP" altLang="ja-JP" sz="1100">
              <a:solidFill>
                <a:schemeClr val="tx1"/>
              </a:solidFill>
              <a:effectLst/>
              <a:latin typeface="+mn-lt"/>
              <a:ea typeface="+mn-ea"/>
              <a:cs typeface="+mn-cs"/>
            </a:rPr>
            <a:t>国庫債務負担行為等</a:t>
          </a:r>
          <a:r>
            <a:rPr kumimoji="1" lang="en-US" altLang="ja-JP" sz="1100"/>
            <a:t>】</a:t>
          </a:r>
          <a:endParaRPr kumimoji="1" lang="ja-JP" altLang="en-US" sz="1100"/>
        </a:p>
      </xdr:txBody>
    </xdr:sp>
    <xdr:clientData/>
  </xdr:twoCellAnchor>
  <xdr:twoCellAnchor>
    <xdr:from>
      <xdr:col>12</xdr:col>
      <xdr:colOff>6668</xdr:colOff>
      <xdr:row>745</xdr:row>
      <xdr:rowOff>11384</xdr:rowOff>
    </xdr:from>
    <xdr:to>
      <xdr:col>30</xdr:col>
      <xdr:colOff>72840</xdr:colOff>
      <xdr:row>745</xdr:row>
      <xdr:rowOff>342719</xdr:rowOff>
    </xdr:to>
    <xdr:sp macro="" textlink="">
      <xdr:nvSpPr>
        <xdr:cNvPr id="9" name="テキスト ボックス 8"/>
        <xdr:cNvSpPr txBox="1">
          <a:spLocks/>
        </xdr:cNvSpPr>
      </xdr:nvSpPr>
      <xdr:spPr>
        <a:xfrm>
          <a:off x="2158197" y="40912855"/>
          <a:ext cx="3293467" cy="3313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Ａ</a:t>
          </a:r>
          <a:r>
            <a:rPr kumimoji="1" lang="ja-JP" altLang="en-US" sz="1100"/>
            <a:t>．株式会社ピーシーサポートサービス</a:t>
          </a:r>
          <a:r>
            <a:rPr kumimoji="1" lang="ja-JP" altLang="en-US" sz="1100" baseline="0"/>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3.5</a:t>
          </a:r>
          <a:r>
            <a:rPr kumimoji="1" lang="ja-JP" altLang="en-US" sz="1100"/>
            <a:t>百万円</a:t>
          </a:r>
        </a:p>
      </xdr:txBody>
    </xdr:sp>
    <xdr:clientData/>
  </xdr:twoCellAnchor>
  <xdr:twoCellAnchor>
    <xdr:from>
      <xdr:col>17</xdr:col>
      <xdr:colOff>50161</xdr:colOff>
      <xdr:row>745</xdr:row>
      <xdr:rowOff>312672</xdr:rowOff>
    </xdr:from>
    <xdr:to>
      <xdr:col>49</xdr:col>
      <xdr:colOff>272163</xdr:colOff>
      <xdr:row>747</xdr:row>
      <xdr:rowOff>363236</xdr:rowOff>
    </xdr:to>
    <xdr:sp macro="" textlink="">
      <xdr:nvSpPr>
        <xdr:cNvPr id="10" name="大かっこ 9"/>
        <xdr:cNvSpPr/>
      </xdr:nvSpPr>
      <xdr:spPr>
        <a:xfrm>
          <a:off x="3238838" y="41249657"/>
          <a:ext cx="6224217" cy="76567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各自治体における水質汚濁防止法の施行状況の調査・集計</a:t>
          </a:r>
        </a:p>
      </xdr:txBody>
    </xdr:sp>
    <xdr:clientData/>
  </xdr:twoCellAnchor>
  <xdr:twoCellAnchor>
    <xdr:from>
      <xdr:col>16</xdr:col>
      <xdr:colOff>114908</xdr:colOff>
      <xdr:row>746</xdr:row>
      <xdr:rowOff>32703</xdr:rowOff>
    </xdr:from>
    <xdr:to>
      <xdr:col>39</xdr:col>
      <xdr:colOff>0</xdr:colOff>
      <xdr:row>747</xdr:row>
      <xdr:rowOff>95069</xdr:rowOff>
    </xdr:to>
    <xdr:sp macro="" textlink="">
      <xdr:nvSpPr>
        <xdr:cNvPr id="11" name="大かっこ 10"/>
        <xdr:cNvSpPr/>
      </xdr:nvSpPr>
      <xdr:spPr>
        <a:xfrm>
          <a:off x="2983614" y="41292762"/>
          <a:ext cx="4008857" cy="4134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121958</xdr:colOff>
      <xdr:row>752</xdr:row>
      <xdr:rowOff>51507</xdr:rowOff>
    </xdr:from>
    <xdr:to>
      <xdr:col>44</xdr:col>
      <xdr:colOff>175747</xdr:colOff>
      <xdr:row>753</xdr:row>
      <xdr:rowOff>48518</xdr:rowOff>
    </xdr:to>
    <xdr:sp macro="" textlink="">
      <xdr:nvSpPr>
        <xdr:cNvPr id="12" name="大かっこ 11"/>
        <xdr:cNvSpPr/>
      </xdr:nvSpPr>
      <xdr:spPr>
        <a:xfrm>
          <a:off x="6311743" y="43520676"/>
          <a:ext cx="2117050" cy="348704"/>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12</xdr:col>
      <xdr:colOff>2762</xdr:colOff>
      <xdr:row>748</xdr:row>
      <xdr:rowOff>180569</xdr:rowOff>
    </xdr:from>
    <xdr:to>
      <xdr:col>29</xdr:col>
      <xdr:colOff>182693</xdr:colOff>
      <xdr:row>749</xdr:row>
      <xdr:rowOff>166506</xdr:rowOff>
    </xdr:to>
    <xdr:sp macro="" textlink="">
      <xdr:nvSpPr>
        <xdr:cNvPr id="13" name="テキスト ボックス 12"/>
        <xdr:cNvSpPr txBox="1">
          <a:spLocks/>
        </xdr:cNvSpPr>
      </xdr:nvSpPr>
      <xdr:spPr>
        <a:xfrm>
          <a:off x="2253593" y="42196077"/>
          <a:ext cx="3368608" cy="3493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Ｂ．ＪＦＥテクノリサーチ</a:t>
          </a:r>
          <a:r>
            <a:rPr kumimoji="1" lang="ja-JP" altLang="ja-JP" sz="1100">
              <a:solidFill>
                <a:schemeClr val="dk1"/>
              </a:solidFill>
              <a:effectLst/>
              <a:latin typeface="+mn-lt"/>
              <a:ea typeface="+mn-ea"/>
              <a:cs typeface="+mn-cs"/>
            </a:rPr>
            <a:t>株式会社</a:t>
          </a:r>
          <a:r>
            <a:rPr kumimoji="1" lang="ja-JP" altLang="en-US" sz="1100"/>
            <a:t>　</a:t>
          </a:r>
          <a:r>
            <a:rPr kumimoji="1" lang="en-US" altLang="ja-JP" sz="1100">
              <a:latin typeface="+mn-ea"/>
              <a:ea typeface="+mn-ea"/>
            </a:rPr>
            <a:t>10.7</a:t>
          </a:r>
          <a:r>
            <a:rPr kumimoji="1" lang="ja-JP" altLang="en-US" sz="1100"/>
            <a:t>百万円</a:t>
          </a:r>
          <a:endParaRPr kumimoji="1" lang="en-US" altLang="ja-JP" sz="1100"/>
        </a:p>
      </xdr:txBody>
    </xdr:sp>
    <xdr:clientData/>
  </xdr:twoCellAnchor>
  <xdr:twoCellAnchor>
    <xdr:from>
      <xdr:col>12</xdr:col>
      <xdr:colOff>2924</xdr:colOff>
      <xdr:row>752</xdr:row>
      <xdr:rowOff>11726</xdr:rowOff>
    </xdr:from>
    <xdr:to>
      <xdr:col>31</xdr:col>
      <xdr:colOff>14941</xdr:colOff>
      <xdr:row>753</xdr:row>
      <xdr:rowOff>396</xdr:rowOff>
    </xdr:to>
    <xdr:sp macro="" textlink="">
      <xdr:nvSpPr>
        <xdr:cNvPr id="14" name="テキスト ボックス 13"/>
        <xdr:cNvSpPr txBox="1">
          <a:spLocks/>
        </xdr:cNvSpPr>
      </xdr:nvSpPr>
      <xdr:spPr>
        <a:xfrm>
          <a:off x="2154453" y="43415844"/>
          <a:ext cx="3418606" cy="3397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Ｃ</a:t>
          </a:r>
          <a:r>
            <a:rPr kumimoji="1" lang="ja-JP" altLang="en-US" sz="1100"/>
            <a:t>．一般財団法人　材料科学技術振興財団　</a:t>
          </a:r>
          <a:r>
            <a:rPr kumimoji="1" lang="en-US" altLang="ja-JP" sz="1100">
              <a:latin typeface="+mn-ea"/>
              <a:ea typeface="+mn-ea"/>
            </a:rPr>
            <a:t>9.8</a:t>
          </a:r>
          <a:r>
            <a:rPr kumimoji="1" lang="ja-JP" altLang="en-US" sz="1100"/>
            <a:t>百万円</a:t>
          </a:r>
          <a:endParaRPr kumimoji="1" lang="en-US" altLang="ja-JP" sz="1100"/>
        </a:p>
      </xdr:txBody>
    </xdr:sp>
    <xdr:clientData/>
  </xdr:twoCellAnchor>
  <xdr:twoCellAnchor>
    <xdr:from>
      <xdr:col>9</xdr:col>
      <xdr:colOff>7752</xdr:colOff>
      <xdr:row>752</xdr:row>
      <xdr:rowOff>170475</xdr:rowOff>
    </xdr:from>
    <xdr:to>
      <xdr:col>11</xdr:col>
      <xdr:colOff>183775</xdr:colOff>
      <xdr:row>752</xdr:row>
      <xdr:rowOff>173196</xdr:rowOff>
    </xdr:to>
    <xdr:cxnSp macro="">
      <xdr:nvCxnSpPr>
        <xdr:cNvPr id="15" name="直線矢印コネクタ 14"/>
        <xdr:cNvCxnSpPr/>
      </xdr:nvCxnSpPr>
      <xdr:spPr>
        <a:xfrm>
          <a:off x="1695875" y="43639644"/>
          <a:ext cx="551162"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110940</xdr:colOff>
      <xdr:row>749</xdr:row>
      <xdr:rowOff>178980</xdr:rowOff>
    </xdr:from>
    <xdr:to>
      <xdr:col>33</xdr:col>
      <xdr:colOff>79189</xdr:colOff>
      <xdr:row>750</xdr:row>
      <xdr:rowOff>253820</xdr:rowOff>
    </xdr:to>
    <xdr:sp macro="" textlink="">
      <xdr:nvSpPr>
        <xdr:cNvPr id="16" name="大かっこ 15"/>
        <xdr:cNvSpPr/>
      </xdr:nvSpPr>
      <xdr:spPr>
        <a:xfrm>
          <a:off x="3112048" y="42557903"/>
          <a:ext cx="3156926" cy="438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1286</xdr:colOff>
      <xdr:row>755</xdr:row>
      <xdr:rowOff>70792</xdr:rowOff>
    </xdr:from>
    <xdr:to>
      <xdr:col>30</xdr:col>
      <xdr:colOff>4194</xdr:colOff>
      <xdr:row>756</xdr:row>
      <xdr:rowOff>45579</xdr:rowOff>
    </xdr:to>
    <xdr:sp macro="" textlink="">
      <xdr:nvSpPr>
        <xdr:cNvPr id="17" name="テキスト ボックス 16"/>
        <xdr:cNvSpPr txBox="1">
          <a:spLocks/>
        </xdr:cNvSpPr>
      </xdr:nvSpPr>
      <xdr:spPr>
        <a:xfrm>
          <a:off x="2152815" y="44543204"/>
          <a:ext cx="3230203"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Ｄ．株式会社ＰＣＥＲ　</a:t>
          </a:r>
          <a:r>
            <a:rPr kumimoji="1" lang="en-US" altLang="ja-JP" sz="1100">
              <a:latin typeface="+mn-ea"/>
              <a:ea typeface="+mn-ea"/>
            </a:rPr>
            <a:t>5.4</a:t>
          </a:r>
          <a:r>
            <a:rPr kumimoji="1" lang="ja-JP" altLang="en-US" sz="1100"/>
            <a:t>百万円</a:t>
          </a:r>
          <a:endParaRPr kumimoji="1" lang="en-US" altLang="ja-JP" sz="1100"/>
        </a:p>
      </xdr:txBody>
    </xdr:sp>
    <xdr:clientData/>
  </xdr:twoCellAnchor>
  <xdr:twoCellAnchor>
    <xdr:from>
      <xdr:col>17</xdr:col>
      <xdr:colOff>30163</xdr:colOff>
      <xdr:row>753</xdr:row>
      <xdr:rowOff>56391</xdr:rowOff>
    </xdr:from>
    <xdr:to>
      <xdr:col>45</xdr:col>
      <xdr:colOff>58512</xdr:colOff>
      <xdr:row>754</xdr:row>
      <xdr:rowOff>95511</xdr:rowOff>
    </xdr:to>
    <xdr:sp macro="" textlink="">
      <xdr:nvSpPr>
        <xdr:cNvPr id="18" name="大かっこ 17"/>
        <xdr:cNvSpPr/>
      </xdr:nvSpPr>
      <xdr:spPr>
        <a:xfrm>
          <a:off x="3078163" y="43811626"/>
          <a:ext cx="5048584" cy="3977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114680</xdr:colOff>
      <xdr:row>756</xdr:row>
      <xdr:rowOff>64290</xdr:rowOff>
    </xdr:from>
    <xdr:to>
      <xdr:col>29</xdr:col>
      <xdr:colOff>76014</xdr:colOff>
      <xdr:row>756</xdr:row>
      <xdr:rowOff>529817</xdr:rowOff>
    </xdr:to>
    <xdr:sp macro="" textlink="">
      <xdr:nvSpPr>
        <xdr:cNvPr id="19" name="大かっこ 18"/>
        <xdr:cNvSpPr/>
      </xdr:nvSpPr>
      <xdr:spPr>
        <a:xfrm>
          <a:off x="2983386" y="44895290"/>
          <a:ext cx="2292157" cy="4655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55462</xdr:colOff>
      <xdr:row>762</xdr:row>
      <xdr:rowOff>146453</xdr:rowOff>
    </xdr:from>
    <xdr:to>
      <xdr:col>48</xdr:col>
      <xdr:colOff>68591</xdr:colOff>
      <xdr:row>764</xdr:row>
      <xdr:rowOff>40693</xdr:rowOff>
    </xdr:to>
    <xdr:sp macro="" textlink="">
      <xdr:nvSpPr>
        <xdr:cNvPr id="21" name="大かっこ 20"/>
        <xdr:cNvSpPr/>
      </xdr:nvSpPr>
      <xdr:spPr>
        <a:xfrm>
          <a:off x="3431708" y="48105561"/>
          <a:ext cx="5640206" cy="59762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2183</xdr:colOff>
      <xdr:row>757</xdr:row>
      <xdr:rowOff>547756</xdr:rowOff>
    </xdr:from>
    <xdr:to>
      <xdr:col>38</xdr:col>
      <xdr:colOff>152215</xdr:colOff>
      <xdr:row>758</xdr:row>
      <xdr:rowOff>356228</xdr:rowOff>
    </xdr:to>
    <xdr:sp macro="" textlink="">
      <xdr:nvSpPr>
        <xdr:cNvPr id="22" name="大かっこ 21"/>
        <xdr:cNvSpPr/>
      </xdr:nvSpPr>
      <xdr:spPr>
        <a:xfrm>
          <a:off x="3050183" y="46043638"/>
          <a:ext cx="3915208" cy="4733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2354</xdr:colOff>
      <xdr:row>757</xdr:row>
      <xdr:rowOff>204414</xdr:rowOff>
    </xdr:from>
    <xdr:to>
      <xdr:col>30</xdr:col>
      <xdr:colOff>102208</xdr:colOff>
      <xdr:row>757</xdr:row>
      <xdr:rowOff>531615</xdr:rowOff>
    </xdr:to>
    <xdr:sp macro="" textlink="">
      <xdr:nvSpPr>
        <xdr:cNvPr id="23" name="テキスト ボックス 22"/>
        <xdr:cNvSpPr txBox="1">
          <a:spLocks/>
        </xdr:cNvSpPr>
      </xdr:nvSpPr>
      <xdr:spPr>
        <a:xfrm>
          <a:off x="2153883" y="45700296"/>
          <a:ext cx="3327149" cy="327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Ｅ．</a:t>
          </a:r>
          <a:r>
            <a:rPr kumimoji="1" lang="ja-JP" altLang="ja-JP" sz="1100">
              <a:solidFill>
                <a:schemeClr val="dk1"/>
              </a:solidFill>
              <a:effectLst/>
              <a:latin typeface="+mn-lt"/>
              <a:ea typeface="+mn-ea"/>
              <a:cs typeface="+mn-cs"/>
            </a:rPr>
            <a:t>国立研究開発法人国立環境研究所　　</a:t>
          </a:r>
          <a:r>
            <a:rPr kumimoji="1" lang="en-US" altLang="ja-JP" sz="1100">
              <a:solidFill>
                <a:schemeClr val="dk1"/>
              </a:solidFill>
              <a:effectLst/>
              <a:latin typeface="+mn-ea"/>
              <a:ea typeface="+mn-ea"/>
              <a:cs typeface="+mn-cs"/>
            </a:rPr>
            <a:t>48.3</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38</xdr:col>
      <xdr:colOff>20686</xdr:colOff>
      <xdr:row>748</xdr:row>
      <xdr:rowOff>26714</xdr:rowOff>
    </xdr:from>
    <xdr:to>
      <xdr:col>49</xdr:col>
      <xdr:colOff>74476</xdr:colOff>
      <xdr:row>749</xdr:row>
      <xdr:rowOff>23725</xdr:rowOff>
    </xdr:to>
    <xdr:sp macro="" textlink="">
      <xdr:nvSpPr>
        <xdr:cNvPr id="25" name="大かっこ 24"/>
        <xdr:cNvSpPr/>
      </xdr:nvSpPr>
      <xdr:spPr>
        <a:xfrm>
          <a:off x="7148317" y="42042222"/>
          <a:ext cx="2117051" cy="360426"/>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13</xdr:col>
      <xdr:colOff>3400</xdr:colOff>
      <xdr:row>757</xdr:row>
      <xdr:rowOff>545903</xdr:rowOff>
    </xdr:from>
    <xdr:to>
      <xdr:col>13</xdr:col>
      <xdr:colOff>3401</xdr:colOff>
      <xdr:row>766</xdr:row>
      <xdr:rowOff>237554</xdr:rowOff>
    </xdr:to>
    <xdr:cxnSp macro="">
      <xdr:nvCxnSpPr>
        <xdr:cNvPr id="27" name="直線コネクタ 26"/>
        <xdr:cNvCxnSpPr/>
      </xdr:nvCxnSpPr>
      <xdr:spPr>
        <a:xfrm>
          <a:off x="2334224" y="46041785"/>
          <a:ext cx="1" cy="3382122"/>
        </a:xfrm>
        <a:prstGeom prst="line">
          <a:avLst/>
        </a:prstGeom>
        <a:noFill/>
        <a:ln w="12700" cap="flat" cmpd="sng" algn="ctr">
          <a:solidFill>
            <a:sysClr val="windowText" lastClr="000000"/>
          </a:solidFill>
          <a:prstDash val="solid"/>
        </a:ln>
        <a:effectLst/>
      </xdr:spPr>
    </xdr:cxnSp>
    <xdr:clientData/>
  </xdr:twoCellAnchor>
  <xdr:twoCellAnchor>
    <xdr:from>
      <xdr:col>13</xdr:col>
      <xdr:colOff>6893</xdr:colOff>
      <xdr:row>762</xdr:row>
      <xdr:rowOff>351853</xdr:rowOff>
    </xdr:from>
    <xdr:to>
      <xdr:col>15</xdr:col>
      <xdr:colOff>6566</xdr:colOff>
      <xdr:row>762</xdr:row>
      <xdr:rowOff>351854</xdr:rowOff>
    </xdr:to>
    <xdr:cxnSp macro="">
      <xdr:nvCxnSpPr>
        <xdr:cNvPr id="28" name="直線矢印コネクタ 27"/>
        <xdr:cNvCxnSpPr/>
      </xdr:nvCxnSpPr>
      <xdr:spPr>
        <a:xfrm>
          <a:off x="2337717" y="48215912"/>
          <a:ext cx="358261"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3784</xdr:colOff>
      <xdr:row>762</xdr:row>
      <xdr:rowOff>212714</xdr:rowOff>
    </xdr:from>
    <xdr:to>
      <xdr:col>32</xdr:col>
      <xdr:colOff>170472</xdr:colOff>
      <xdr:row>763</xdr:row>
      <xdr:rowOff>140737</xdr:rowOff>
    </xdr:to>
    <xdr:sp macro="" textlink="">
      <xdr:nvSpPr>
        <xdr:cNvPr id="29" name="テキスト ボックス 28"/>
        <xdr:cNvSpPr txBox="1">
          <a:spLocks/>
        </xdr:cNvSpPr>
      </xdr:nvSpPr>
      <xdr:spPr>
        <a:xfrm>
          <a:off x="2693196" y="48076773"/>
          <a:ext cx="3214688" cy="309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Ｇ．株式会社ＬＳＩメディエンス（</a:t>
          </a:r>
          <a:r>
            <a:rPr kumimoji="1" lang="en-US" altLang="ja-JP" sz="1100">
              <a:latin typeface="+mn-ea"/>
              <a:ea typeface="+mn-ea"/>
            </a:rPr>
            <a:t>2</a:t>
          </a:r>
          <a:r>
            <a:rPr kumimoji="1" lang="ja-JP" altLang="en-US" sz="1100"/>
            <a:t>件）</a:t>
          </a:r>
          <a:r>
            <a:rPr kumimoji="1" lang="ja-JP" altLang="en-US" sz="1100">
              <a:latin typeface="+mn-ea"/>
              <a:ea typeface="+mn-ea"/>
            </a:rPr>
            <a:t>　</a:t>
          </a:r>
          <a:r>
            <a:rPr kumimoji="1" lang="en-US" altLang="ja-JP" sz="1100">
              <a:latin typeface="+mn-ea"/>
              <a:ea typeface="+mn-ea"/>
            </a:rPr>
            <a:t>9.7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15</xdr:col>
      <xdr:colOff>905</xdr:colOff>
      <xdr:row>759</xdr:row>
      <xdr:rowOff>127269</xdr:rowOff>
    </xdr:from>
    <xdr:to>
      <xdr:col>33</xdr:col>
      <xdr:colOff>7053</xdr:colOff>
      <xdr:row>760</xdr:row>
      <xdr:rowOff>75744</xdr:rowOff>
    </xdr:to>
    <xdr:sp macro="" textlink="">
      <xdr:nvSpPr>
        <xdr:cNvPr id="33" name="テキスト ボックス 32"/>
        <xdr:cNvSpPr txBox="1">
          <a:spLocks/>
        </xdr:cNvSpPr>
      </xdr:nvSpPr>
      <xdr:spPr>
        <a:xfrm>
          <a:off x="2690317" y="46952916"/>
          <a:ext cx="3233442" cy="314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Ｆ</a:t>
          </a:r>
          <a:r>
            <a:rPr kumimoji="1" lang="en-US" altLang="ja-JP" sz="1100"/>
            <a:t>.</a:t>
          </a:r>
          <a:r>
            <a:rPr kumimoji="1" lang="ja-JP" altLang="en-US" sz="1100"/>
            <a:t>いであ株式会社（</a:t>
          </a:r>
          <a:r>
            <a:rPr kumimoji="1" lang="en-US" altLang="ja-JP" sz="1100">
              <a:latin typeface="+mn-ea"/>
              <a:ea typeface="+mn-ea"/>
            </a:rPr>
            <a:t>2</a:t>
          </a:r>
          <a:r>
            <a:rPr kumimoji="1" lang="ja-JP" altLang="en-US" sz="1100"/>
            <a:t>件）　</a:t>
          </a:r>
          <a:r>
            <a:rPr kumimoji="1" lang="en-US" altLang="ja-JP" sz="1100">
              <a:latin typeface="+mn-ea"/>
              <a:ea typeface="+mn-ea"/>
            </a:rPr>
            <a:t>1.4</a:t>
          </a:r>
          <a:r>
            <a:rPr kumimoji="1" lang="ja-JP" altLang="en-US" sz="1100"/>
            <a:t>百万円</a:t>
          </a:r>
          <a:endParaRPr kumimoji="1" lang="en-US" altLang="ja-JP" sz="1100"/>
        </a:p>
      </xdr:txBody>
    </xdr:sp>
    <xdr:clientData/>
  </xdr:twoCellAnchor>
  <xdr:twoCellAnchor>
    <xdr:from>
      <xdr:col>19</xdr:col>
      <xdr:colOff>134755</xdr:colOff>
      <xdr:row>760</xdr:row>
      <xdr:rowOff>98789</xdr:rowOff>
    </xdr:from>
    <xdr:to>
      <xdr:col>29</xdr:col>
      <xdr:colOff>54244</xdr:colOff>
      <xdr:row>761</xdr:row>
      <xdr:rowOff>228590</xdr:rowOff>
    </xdr:to>
    <xdr:sp macro="" textlink="">
      <xdr:nvSpPr>
        <xdr:cNvPr id="34" name="大かっこ 33"/>
        <xdr:cNvSpPr/>
      </xdr:nvSpPr>
      <xdr:spPr>
        <a:xfrm>
          <a:off x="3541343" y="47290495"/>
          <a:ext cx="1712430" cy="36138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79189</xdr:colOff>
      <xdr:row>751</xdr:row>
      <xdr:rowOff>71255</xdr:rowOff>
    </xdr:from>
    <xdr:to>
      <xdr:col>24</xdr:col>
      <xdr:colOff>79188</xdr:colOff>
      <xdr:row>752</xdr:row>
      <xdr:rowOff>77606</xdr:rowOff>
    </xdr:to>
    <xdr:sp macro="" textlink="">
      <xdr:nvSpPr>
        <xdr:cNvPr id="35" name="大かっこ 34"/>
        <xdr:cNvSpPr/>
      </xdr:nvSpPr>
      <xdr:spPr>
        <a:xfrm>
          <a:off x="2142451" y="43177009"/>
          <a:ext cx="2438399" cy="369766"/>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63315</xdr:colOff>
      <xdr:row>754</xdr:row>
      <xdr:rowOff>134757</xdr:rowOff>
    </xdr:from>
    <xdr:to>
      <xdr:col>47</xdr:col>
      <xdr:colOff>155818</xdr:colOff>
      <xdr:row>756</xdr:row>
      <xdr:rowOff>29905</xdr:rowOff>
    </xdr:to>
    <xdr:sp macro="" textlink="">
      <xdr:nvSpPr>
        <xdr:cNvPr id="36" name="大かっこ 35"/>
        <xdr:cNvSpPr/>
      </xdr:nvSpPr>
      <xdr:spPr>
        <a:xfrm>
          <a:off x="3251992" y="44319034"/>
          <a:ext cx="5719580" cy="621979"/>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63316</xdr:colOff>
      <xdr:row>756</xdr:row>
      <xdr:rowOff>5892</xdr:rowOff>
    </xdr:from>
    <xdr:to>
      <xdr:col>29</xdr:col>
      <xdr:colOff>163101</xdr:colOff>
      <xdr:row>756</xdr:row>
      <xdr:rowOff>629207</xdr:rowOff>
    </xdr:to>
    <xdr:sp macro="" textlink="">
      <xdr:nvSpPr>
        <xdr:cNvPr id="37" name="大かっこ 36"/>
        <xdr:cNvSpPr/>
      </xdr:nvSpPr>
      <xdr:spPr>
        <a:xfrm>
          <a:off x="3111316" y="44836892"/>
          <a:ext cx="2251314" cy="623315"/>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大腸菌数に係る排水実態調査</a:t>
          </a:r>
        </a:p>
      </xdr:txBody>
    </xdr:sp>
    <xdr:clientData/>
  </xdr:twoCellAnchor>
  <xdr:twoCellAnchor>
    <xdr:from>
      <xdr:col>17</xdr:col>
      <xdr:colOff>43811</xdr:colOff>
      <xdr:row>749</xdr:row>
      <xdr:rowOff>123758</xdr:rowOff>
    </xdr:from>
    <xdr:to>
      <xdr:col>36</xdr:col>
      <xdr:colOff>43358</xdr:colOff>
      <xdr:row>751</xdr:row>
      <xdr:rowOff>160156</xdr:rowOff>
    </xdr:to>
    <xdr:sp macro="" textlink="">
      <xdr:nvSpPr>
        <xdr:cNvPr id="38" name="大かっこ 37"/>
        <xdr:cNvSpPr/>
      </xdr:nvSpPr>
      <xdr:spPr>
        <a:xfrm>
          <a:off x="3232488" y="42502681"/>
          <a:ext cx="3563362" cy="76322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温泉排水処理技術開発普及調査</a:t>
          </a:r>
        </a:p>
      </xdr:txBody>
    </xdr:sp>
    <xdr:clientData/>
  </xdr:twoCellAnchor>
  <xdr:twoCellAnchor>
    <xdr:from>
      <xdr:col>11</xdr:col>
      <xdr:colOff>117290</xdr:colOff>
      <xdr:row>747</xdr:row>
      <xdr:rowOff>253819</xdr:rowOff>
    </xdr:from>
    <xdr:to>
      <xdr:col>22</xdr:col>
      <xdr:colOff>180922</xdr:colOff>
      <xdr:row>748</xdr:row>
      <xdr:rowOff>254006</xdr:rowOff>
    </xdr:to>
    <xdr:sp macro="" textlink="">
      <xdr:nvSpPr>
        <xdr:cNvPr id="39" name="大かっこ 38"/>
        <xdr:cNvSpPr/>
      </xdr:nvSpPr>
      <xdr:spPr>
        <a:xfrm>
          <a:off x="2180552" y="41905911"/>
          <a:ext cx="2126893" cy="363603"/>
        </a:xfrm>
        <a:prstGeom prst="bracketPair">
          <a:avLst>
            <a:gd name="adj" fmla="val 0"/>
          </a:avLst>
        </a:prstGeom>
        <a:noFill/>
        <a:ln w="9525"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103002</xdr:colOff>
      <xdr:row>752</xdr:row>
      <xdr:rowOff>332061</xdr:rowOff>
    </xdr:from>
    <xdr:to>
      <xdr:col>47</xdr:col>
      <xdr:colOff>163755</xdr:colOff>
      <xdr:row>754</xdr:row>
      <xdr:rowOff>227209</xdr:rowOff>
    </xdr:to>
    <xdr:sp macro="" textlink="">
      <xdr:nvSpPr>
        <xdr:cNvPr id="40" name="大かっこ 39"/>
        <xdr:cNvSpPr/>
      </xdr:nvSpPr>
      <xdr:spPr>
        <a:xfrm>
          <a:off x="3291679" y="43801230"/>
          <a:ext cx="5687830" cy="610256"/>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ほう素、ふっ素及び硝酸性窒素等についての暫定排水基準の見直しに係る検討</a:t>
          </a:r>
        </a:p>
      </xdr:txBody>
    </xdr:sp>
    <xdr:clientData/>
  </xdr:twoCellAnchor>
  <xdr:twoCellAnchor>
    <xdr:from>
      <xdr:col>11</xdr:col>
      <xdr:colOff>96652</xdr:colOff>
      <xdr:row>754</xdr:row>
      <xdr:rowOff>161373</xdr:rowOff>
    </xdr:from>
    <xdr:to>
      <xdr:col>24</xdr:col>
      <xdr:colOff>96651</xdr:colOff>
      <xdr:row>755</xdr:row>
      <xdr:rowOff>156518</xdr:rowOff>
    </xdr:to>
    <xdr:sp macro="" textlink="">
      <xdr:nvSpPr>
        <xdr:cNvPr id="43" name="大かっこ 42"/>
        <xdr:cNvSpPr/>
      </xdr:nvSpPr>
      <xdr:spPr>
        <a:xfrm>
          <a:off x="2068887" y="44275197"/>
          <a:ext cx="2330823" cy="353733"/>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63314</xdr:colOff>
      <xdr:row>757</xdr:row>
      <xdr:rowOff>479788</xdr:rowOff>
    </xdr:from>
    <xdr:to>
      <xdr:col>42</xdr:col>
      <xdr:colOff>82190</xdr:colOff>
      <xdr:row>758</xdr:row>
      <xdr:rowOff>426266</xdr:rowOff>
    </xdr:to>
    <xdr:sp macro="" textlink="">
      <xdr:nvSpPr>
        <xdr:cNvPr id="46" name="大かっこ 45"/>
        <xdr:cNvSpPr/>
      </xdr:nvSpPr>
      <xdr:spPr>
        <a:xfrm>
          <a:off x="3111314" y="45975670"/>
          <a:ext cx="4501229" cy="611361"/>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生物応答を用いた新たな排水評価手法の活用に関する検討</a:t>
          </a:r>
        </a:p>
      </xdr:txBody>
    </xdr:sp>
    <xdr:clientData/>
  </xdr:twoCellAnchor>
  <xdr:twoCellAnchor>
    <xdr:from>
      <xdr:col>11</xdr:col>
      <xdr:colOff>109353</xdr:colOff>
      <xdr:row>756</xdr:row>
      <xdr:rowOff>581107</xdr:rowOff>
    </xdr:from>
    <xdr:to>
      <xdr:col>23</xdr:col>
      <xdr:colOff>151332</xdr:colOff>
      <xdr:row>757</xdr:row>
      <xdr:rowOff>270465</xdr:rowOff>
    </xdr:to>
    <xdr:sp macro="" textlink="">
      <xdr:nvSpPr>
        <xdr:cNvPr id="47" name="大かっこ 46"/>
        <xdr:cNvSpPr/>
      </xdr:nvSpPr>
      <xdr:spPr>
        <a:xfrm>
          <a:off x="2081588" y="45412107"/>
          <a:ext cx="2193509" cy="354240"/>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71253</xdr:colOff>
      <xdr:row>760</xdr:row>
      <xdr:rowOff>7272</xdr:rowOff>
    </xdr:from>
    <xdr:to>
      <xdr:col>45</xdr:col>
      <xdr:colOff>116586</xdr:colOff>
      <xdr:row>761</xdr:row>
      <xdr:rowOff>393394</xdr:rowOff>
    </xdr:to>
    <xdr:sp macro="" textlink="">
      <xdr:nvSpPr>
        <xdr:cNvPr id="48" name="大かっこ 47"/>
        <xdr:cNvSpPr/>
      </xdr:nvSpPr>
      <xdr:spPr>
        <a:xfrm>
          <a:off x="3657135" y="47198978"/>
          <a:ext cx="4527686" cy="617710"/>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生物応答試験の実施</a:t>
          </a:r>
        </a:p>
      </xdr:txBody>
    </xdr:sp>
    <xdr:clientData/>
  </xdr:twoCellAnchor>
  <xdr:twoCellAnchor>
    <xdr:from>
      <xdr:col>20</xdr:col>
      <xdr:colOff>63316</xdr:colOff>
      <xdr:row>763</xdr:row>
      <xdr:rowOff>177229</xdr:rowOff>
    </xdr:from>
    <xdr:to>
      <xdr:col>45</xdr:col>
      <xdr:colOff>108649</xdr:colOff>
      <xdr:row>765</xdr:row>
      <xdr:rowOff>167411</xdr:rowOff>
    </xdr:to>
    <xdr:sp macro="" textlink="">
      <xdr:nvSpPr>
        <xdr:cNvPr id="49" name="大かっこ 48"/>
        <xdr:cNvSpPr/>
      </xdr:nvSpPr>
      <xdr:spPr>
        <a:xfrm>
          <a:off x="3649198" y="48422288"/>
          <a:ext cx="4527686" cy="617711"/>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生物応答試験の実施</a:t>
          </a:r>
        </a:p>
      </xdr:txBody>
    </xdr:sp>
    <xdr:clientData/>
  </xdr:twoCellAnchor>
  <xdr:twoCellAnchor>
    <xdr:from>
      <xdr:col>11</xdr:col>
      <xdr:colOff>52381</xdr:colOff>
      <xdr:row>758</xdr:row>
      <xdr:rowOff>510138</xdr:rowOff>
    </xdr:from>
    <xdr:to>
      <xdr:col>27</xdr:col>
      <xdr:colOff>91615</xdr:colOff>
      <xdr:row>759</xdr:row>
      <xdr:rowOff>195758</xdr:rowOff>
    </xdr:to>
    <xdr:sp macro="" textlink="">
      <xdr:nvSpPr>
        <xdr:cNvPr id="50" name="大かっこ 49"/>
        <xdr:cNvSpPr/>
      </xdr:nvSpPr>
      <xdr:spPr>
        <a:xfrm>
          <a:off x="2297560" y="46910495"/>
          <a:ext cx="3304948" cy="352370"/>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51523</xdr:colOff>
      <xdr:row>761</xdr:row>
      <xdr:rowOff>363527</xdr:rowOff>
    </xdr:from>
    <xdr:to>
      <xdr:col>28</xdr:col>
      <xdr:colOff>90757</xdr:colOff>
      <xdr:row>762</xdr:row>
      <xdr:rowOff>273265</xdr:rowOff>
    </xdr:to>
    <xdr:sp macro="" textlink="">
      <xdr:nvSpPr>
        <xdr:cNvPr id="51" name="大かっこ 50"/>
        <xdr:cNvSpPr/>
      </xdr:nvSpPr>
      <xdr:spPr>
        <a:xfrm>
          <a:off x="2500809" y="48029348"/>
          <a:ext cx="3304948" cy="358774"/>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再委託・一般競争契約（</a:t>
          </a:r>
          <a:r>
            <a:rPr kumimoji="1" lang="ja-JP" altLang="ja-JP" sz="1100" baseline="0">
              <a:effectLst/>
              <a:latin typeface="+mn-lt"/>
              <a:ea typeface="+mn-ea"/>
              <a:cs typeface="+mn-cs"/>
            </a:rPr>
            <a:t>最低価格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3084</xdr:colOff>
      <xdr:row>768</xdr:row>
      <xdr:rowOff>34353</xdr:rowOff>
    </xdr:from>
    <xdr:to>
      <xdr:col>28</xdr:col>
      <xdr:colOff>23175</xdr:colOff>
      <xdr:row>769</xdr:row>
      <xdr:rowOff>70624</xdr:rowOff>
    </xdr:to>
    <xdr:sp macro="" textlink="">
      <xdr:nvSpPr>
        <xdr:cNvPr id="52" name="大かっこ 51"/>
        <xdr:cNvSpPr/>
      </xdr:nvSpPr>
      <xdr:spPr>
        <a:xfrm>
          <a:off x="2154613" y="49848235"/>
          <a:ext cx="2888797" cy="350036"/>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3402</xdr:colOff>
      <xdr:row>766</xdr:row>
      <xdr:rowOff>121667</xdr:rowOff>
    </xdr:from>
    <xdr:to>
      <xdr:col>34</xdr:col>
      <xdr:colOff>97118</xdr:colOff>
      <xdr:row>767</xdr:row>
      <xdr:rowOff>116925</xdr:rowOff>
    </xdr:to>
    <xdr:sp macro="" textlink="">
      <xdr:nvSpPr>
        <xdr:cNvPr id="53" name="テキスト ボックス 52"/>
        <xdr:cNvSpPr txBox="1">
          <a:spLocks/>
        </xdr:cNvSpPr>
      </xdr:nvSpPr>
      <xdr:spPr>
        <a:xfrm>
          <a:off x="2692814" y="49308020"/>
          <a:ext cx="3500304" cy="30902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Ｈ．一般財団法人化学物質評価研究機構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126815</xdr:colOff>
      <xdr:row>763</xdr:row>
      <xdr:rowOff>201041</xdr:rowOff>
    </xdr:from>
    <xdr:to>
      <xdr:col>29</xdr:col>
      <xdr:colOff>32472</xdr:colOff>
      <xdr:row>765</xdr:row>
      <xdr:rowOff>25653</xdr:rowOff>
    </xdr:to>
    <xdr:sp macro="" textlink="">
      <xdr:nvSpPr>
        <xdr:cNvPr id="54" name="大かっこ 53"/>
        <xdr:cNvSpPr/>
      </xdr:nvSpPr>
      <xdr:spPr>
        <a:xfrm>
          <a:off x="3533403" y="48446100"/>
          <a:ext cx="1698598" cy="45214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110260</xdr:colOff>
      <xdr:row>765</xdr:row>
      <xdr:rowOff>113729</xdr:rowOff>
    </xdr:from>
    <xdr:to>
      <xdr:col>30</xdr:col>
      <xdr:colOff>149494</xdr:colOff>
      <xdr:row>766</xdr:row>
      <xdr:rowOff>150467</xdr:rowOff>
    </xdr:to>
    <xdr:sp macro="" textlink="">
      <xdr:nvSpPr>
        <xdr:cNvPr id="55" name="大かっこ 54"/>
        <xdr:cNvSpPr/>
      </xdr:nvSpPr>
      <xdr:spPr>
        <a:xfrm>
          <a:off x="2967760" y="49235515"/>
          <a:ext cx="3304948" cy="349702"/>
        </a:xfrm>
        <a:prstGeom prst="bracketPair">
          <a:avLst/>
        </a:prstGeom>
        <a:noFill/>
        <a:ln w="9525"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再委託・一般競争契約（</a:t>
          </a:r>
          <a:r>
            <a:rPr kumimoji="1" lang="ja-JP" altLang="ja-JP" sz="1100" baseline="0">
              <a:effectLst/>
              <a:latin typeface="+mn-lt"/>
              <a:ea typeface="+mn-ea"/>
              <a:cs typeface="+mn-cs"/>
            </a:rPr>
            <a:t>最低価格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19</xdr:col>
      <xdr:colOff>110939</xdr:colOff>
      <xdr:row>767</xdr:row>
      <xdr:rowOff>169291</xdr:rowOff>
    </xdr:from>
    <xdr:to>
      <xdr:col>29</xdr:col>
      <xdr:colOff>54244</xdr:colOff>
      <xdr:row>768</xdr:row>
      <xdr:rowOff>307201</xdr:rowOff>
    </xdr:to>
    <xdr:sp macro="" textlink="">
      <xdr:nvSpPr>
        <xdr:cNvPr id="56" name="大かっこ 55"/>
        <xdr:cNvSpPr/>
      </xdr:nvSpPr>
      <xdr:spPr>
        <a:xfrm>
          <a:off x="3517527" y="49669409"/>
          <a:ext cx="1736246" cy="45167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63315</xdr:colOff>
      <xdr:row>767</xdr:row>
      <xdr:rowOff>129603</xdr:rowOff>
    </xdr:from>
    <xdr:to>
      <xdr:col>45</xdr:col>
      <xdr:colOff>108648</xdr:colOff>
      <xdr:row>769</xdr:row>
      <xdr:rowOff>119318</xdr:rowOff>
    </xdr:to>
    <xdr:sp macro="" textlink="">
      <xdr:nvSpPr>
        <xdr:cNvPr id="57" name="大かっこ 56"/>
        <xdr:cNvSpPr/>
      </xdr:nvSpPr>
      <xdr:spPr>
        <a:xfrm>
          <a:off x="3649197" y="49629721"/>
          <a:ext cx="4527686" cy="617244"/>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生物応答試験の実施</a:t>
          </a:r>
        </a:p>
      </xdr:txBody>
    </xdr:sp>
    <xdr:clientData/>
  </xdr:twoCellAnchor>
  <xdr:twoCellAnchor>
    <xdr:from>
      <xdr:col>13</xdr:col>
      <xdr:colOff>3400</xdr:colOff>
      <xdr:row>766</xdr:row>
      <xdr:rowOff>247079</xdr:rowOff>
    </xdr:from>
    <xdr:to>
      <xdr:col>15</xdr:col>
      <xdr:colOff>215</xdr:colOff>
      <xdr:row>766</xdr:row>
      <xdr:rowOff>247080</xdr:rowOff>
    </xdr:to>
    <xdr:cxnSp macro="">
      <xdr:nvCxnSpPr>
        <xdr:cNvPr id="58" name="直線矢印コネクタ 57"/>
        <xdr:cNvCxnSpPr/>
      </xdr:nvCxnSpPr>
      <xdr:spPr>
        <a:xfrm>
          <a:off x="2334224" y="49433432"/>
          <a:ext cx="355403" cy="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13</xdr:col>
      <xdr:colOff>3400</xdr:colOff>
      <xdr:row>759</xdr:row>
      <xdr:rowOff>271732</xdr:rowOff>
    </xdr:from>
    <xdr:to>
      <xdr:col>15</xdr:col>
      <xdr:colOff>215</xdr:colOff>
      <xdr:row>759</xdr:row>
      <xdr:rowOff>271733</xdr:rowOff>
    </xdr:to>
    <xdr:cxnSp macro="">
      <xdr:nvCxnSpPr>
        <xdr:cNvPr id="59" name="直線矢印コネクタ 58"/>
        <xdr:cNvCxnSpPr/>
      </xdr:nvCxnSpPr>
      <xdr:spPr>
        <a:xfrm>
          <a:off x="2334224" y="47097379"/>
          <a:ext cx="355403" cy="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9</xdr:col>
      <xdr:colOff>12515</xdr:colOff>
      <xdr:row>755</xdr:row>
      <xdr:rowOff>223192</xdr:rowOff>
    </xdr:from>
    <xdr:to>
      <xdr:col>12</xdr:col>
      <xdr:colOff>1624</xdr:colOff>
      <xdr:row>755</xdr:row>
      <xdr:rowOff>225913</xdr:rowOff>
    </xdr:to>
    <xdr:cxnSp macro="">
      <xdr:nvCxnSpPr>
        <xdr:cNvPr id="62" name="直線矢印コネクタ 61"/>
        <xdr:cNvCxnSpPr/>
      </xdr:nvCxnSpPr>
      <xdr:spPr>
        <a:xfrm>
          <a:off x="1626162" y="44695604"/>
          <a:ext cx="526991"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12515</xdr:colOff>
      <xdr:row>757</xdr:row>
      <xdr:rowOff>397238</xdr:rowOff>
    </xdr:from>
    <xdr:to>
      <xdr:col>12</xdr:col>
      <xdr:colOff>1624</xdr:colOff>
      <xdr:row>757</xdr:row>
      <xdr:rowOff>399959</xdr:rowOff>
    </xdr:to>
    <xdr:cxnSp macro="">
      <xdr:nvCxnSpPr>
        <xdr:cNvPr id="63" name="直線矢印コネクタ 62"/>
        <xdr:cNvCxnSpPr/>
      </xdr:nvCxnSpPr>
      <xdr:spPr>
        <a:xfrm>
          <a:off x="1626162" y="45893120"/>
          <a:ext cx="526991"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12515</xdr:colOff>
      <xdr:row>748</xdr:row>
      <xdr:rowOff>363234</xdr:rowOff>
    </xdr:from>
    <xdr:to>
      <xdr:col>11</xdr:col>
      <xdr:colOff>180918</xdr:colOff>
      <xdr:row>749</xdr:row>
      <xdr:rowOff>2540</xdr:rowOff>
    </xdr:to>
    <xdr:cxnSp macro="">
      <xdr:nvCxnSpPr>
        <xdr:cNvPr id="64" name="直線矢印コネクタ 63"/>
        <xdr:cNvCxnSpPr/>
      </xdr:nvCxnSpPr>
      <xdr:spPr>
        <a:xfrm>
          <a:off x="1700638" y="42378742"/>
          <a:ext cx="543542"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12515</xdr:colOff>
      <xdr:row>745</xdr:row>
      <xdr:rowOff>203019</xdr:rowOff>
    </xdr:from>
    <xdr:to>
      <xdr:col>11</xdr:col>
      <xdr:colOff>180918</xdr:colOff>
      <xdr:row>745</xdr:row>
      <xdr:rowOff>205740</xdr:rowOff>
    </xdr:to>
    <xdr:cxnSp macro="">
      <xdr:nvCxnSpPr>
        <xdr:cNvPr id="65" name="直線矢印コネクタ 64"/>
        <xdr:cNvCxnSpPr/>
      </xdr:nvCxnSpPr>
      <xdr:spPr>
        <a:xfrm>
          <a:off x="1700638" y="41140004"/>
          <a:ext cx="543542"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470</xdr:colOff>
      <xdr:row>741</xdr:row>
      <xdr:rowOff>355614</xdr:rowOff>
    </xdr:from>
    <xdr:to>
      <xdr:col>9</xdr:col>
      <xdr:colOff>12515</xdr:colOff>
      <xdr:row>770</xdr:row>
      <xdr:rowOff>260790</xdr:rowOff>
    </xdr:to>
    <xdr:cxnSp macro="">
      <xdr:nvCxnSpPr>
        <xdr:cNvPr id="66" name="直線コネクタ 65"/>
        <xdr:cNvCxnSpPr/>
      </xdr:nvCxnSpPr>
      <xdr:spPr>
        <a:xfrm>
          <a:off x="1614117" y="39830202"/>
          <a:ext cx="12045" cy="10872000"/>
        </a:xfrm>
        <a:prstGeom prst="line">
          <a:avLst/>
        </a:prstGeom>
        <a:noFill/>
        <a:ln w="12700" cap="flat" cmpd="sng" algn="ctr">
          <a:solidFill>
            <a:sysClr val="windowText" lastClr="000000"/>
          </a:solidFill>
          <a:prstDash val="solid"/>
        </a:ln>
        <a:effectLst/>
      </xdr:spPr>
    </xdr:cxnSp>
    <xdr:clientData/>
  </xdr:twoCellAnchor>
  <xdr:twoCellAnchor>
    <xdr:from>
      <xdr:col>17</xdr:col>
      <xdr:colOff>94818</xdr:colOff>
      <xdr:row>771</xdr:row>
      <xdr:rowOff>102509</xdr:rowOff>
    </xdr:from>
    <xdr:to>
      <xdr:col>40</xdr:col>
      <xdr:colOff>22410</xdr:colOff>
      <xdr:row>772</xdr:row>
      <xdr:rowOff>262099</xdr:rowOff>
    </xdr:to>
    <xdr:sp macro="" textlink="">
      <xdr:nvSpPr>
        <xdr:cNvPr id="69" name="大かっこ 68"/>
        <xdr:cNvSpPr/>
      </xdr:nvSpPr>
      <xdr:spPr>
        <a:xfrm>
          <a:off x="3142818" y="50857685"/>
          <a:ext cx="4051357" cy="4733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5343</xdr:colOff>
      <xdr:row>770</xdr:row>
      <xdr:rowOff>80402</xdr:rowOff>
    </xdr:from>
    <xdr:to>
      <xdr:col>30</xdr:col>
      <xdr:colOff>105197</xdr:colOff>
      <xdr:row>771</xdr:row>
      <xdr:rowOff>93839</xdr:rowOff>
    </xdr:to>
    <xdr:sp macro="" textlink="">
      <xdr:nvSpPr>
        <xdr:cNvPr id="70" name="テキスト ボックス 69"/>
        <xdr:cNvSpPr txBox="1">
          <a:spLocks/>
        </xdr:cNvSpPr>
      </xdr:nvSpPr>
      <xdr:spPr>
        <a:xfrm>
          <a:off x="2156872" y="50521814"/>
          <a:ext cx="3327149" cy="327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Ｉ．株式会社日水コン　</a:t>
          </a:r>
          <a:r>
            <a:rPr kumimoji="1" lang="en-US" altLang="ja-JP" sz="1100">
              <a:solidFill>
                <a:schemeClr val="dk1"/>
              </a:solidFill>
              <a:effectLst/>
              <a:latin typeface="+mn-ea"/>
              <a:ea typeface="+mn-ea"/>
              <a:cs typeface="+mn-cs"/>
            </a:rPr>
            <a:t>4.8</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17</xdr:col>
      <xdr:colOff>66303</xdr:colOff>
      <xdr:row>771</xdr:row>
      <xdr:rowOff>42012</xdr:rowOff>
    </xdr:from>
    <xdr:to>
      <xdr:col>43</xdr:col>
      <xdr:colOff>164353</xdr:colOff>
      <xdr:row>773</xdr:row>
      <xdr:rowOff>25843</xdr:rowOff>
    </xdr:to>
    <xdr:sp macro="" textlink="">
      <xdr:nvSpPr>
        <xdr:cNvPr id="71" name="大かっこ 70"/>
        <xdr:cNvSpPr/>
      </xdr:nvSpPr>
      <xdr:spPr>
        <a:xfrm>
          <a:off x="3114303" y="50797188"/>
          <a:ext cx="4759697" cy="611361"/>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カドミウム及び亜鉛についての暫定排水基準の見直しに係る検討</a:t>
          </a:r>
        </a:p>
      </xdr:txBody>
    </xdr:sp>
    <xdr:clientData/>
  </xdr:twoCellAnchor>
  <xdr:twoCellAnchor>
    <xdr:from>
      <xdr:col>11</xdr:col>
      <xdr:colOff>112342</xdr:colOff>
      <xdr:row>769</xdr:row>
      <xdr:rowOff>105978</xdr:rowOff>
    </xdr:from>
    <xdr:to>
      <xdr:col>23</xdr:col>
      <xdr:colOff>154321</xdr:colOff>
      <xdr:row>770</xdr:row>
      <xdr:rowOff>146453</xdr:rowOff>
    </xdr:to>
    <xdr:sp macro="" textlink="">
      <xdr:nvSpPr>
        <xdr:cNvPr id="72" name="大かっこ 71"/>
        <xdr:cNvSpPr/>
      </xdr:nvSpPr>
      <xdr:spPr>
        <a:xfrm>
          <a:off x="2084577" y="50233625"/>
          <a:ext cx="2193509" cy="354240"/>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8034</xdr:colOff>
      <xdr:row>770</xdr:row>
      <xdr:rowOff>243343</xdr:rowOff>
    </xdr:from>
    <xdr:to>
      <xdr:col>11</xdr:col>
      <xdr:colOff>176437</xdr:colOff>
      <xdr:row>770</xdr:row>
      <xdr:rowOff>246064</xdr:rowOff>
    </xdr:to>
    <xdr:cxnSp macro="">
      <xdr:nvCxnSpPr>
        <xdr:cNvPr id="73" name="直線矢印コネクタ 72"/>
        <xdr:cNvCxnSpPr/>
      </xdr:nvCxnSpPr>
      <xdr:spPr>
        <a:xfrm>
          <a:off x="1621681" y="50684755"/>
          <a:ext cx="526991"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122</v>
      </c>
      <c r="AT2" s="942"/>
      <c r="AU2" s="942"/>
      <c r="AV2" s="52" t="str">
        <f>IF(AW2="", "", "-")</f>
        <v/>
      </c>
      <c r="AW2" s="913"/>
      <c r="AX2" s="913"/>
    </row>
    <row r="3" spans="1:50" ht="21" customHeight="1" thickBot="1" x14ac:dyDescent="0.2">
      <c r="A3" s="869" t="s">
        <v>536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572</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573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563</v>
      </c>
      <c r="AF5" s="699"/>
      <c r="AG5" s="699"/>
      <c r="AH5" s="699"/>
      <c r="AI5" s="699"/>
      <c r="AJ5" s="699"/>
      <c r="AK5" s="699"/>
      <c r="AL5" s="699"/>
      <c r="AM5" s="699"/>
      <c r="AN5" s="699"/>
      <c r="AO5" s="699"/>
      <c r="AP5" s="700"/>
      <c r="AQ5" s="701" t="s">
        <v>735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585</v>
      </c>
      <c r="H7" s="499"/>
      <c r="I7" s="499"/>
      <c r="J7" s="499"/>
      <c r="K7" s="499"/>
      <c r="L7" s="499"/>
      <c r="M7" s="499"/>
      <c r="N7" s="499"/>
      <c r="O7" s="499"/>
      <c r="P7" s="499"/>
      <c r="Q7" s="499"/>
      <c r="R7" s="499"/>
      <c r="S7" s="499"/>
      <c r="T7" s="499"/>
      <c r="U7" s="499"/>
      <c r="V7" s="499"/>
      <c r="W7" s="499"/>
      <c r="X7" s="500"/>
      <c r="Y7" s="924" t="s">
        <v>508</v>
      </c>
      <c r="Z7" s="443"/>
      <c r="AA7" s="443"/>
      <c r="AB7" s="443"/>
      <c r="AC7" s="443"/>
      <c r="AD7" s="925"/>
      <c r="AE7" s="914" t="s">
        <v>565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377</v>
      </c>
      <c r="B8" s="496"/>
      <c r="C8" s="496"/>
      <c r="D8" s="496"/>
      <c r="E8" s="496"/>
      <c r="F8" s="497"/>
      <c r="G8" s="943" t="str">
        <f>入力規則等!A28</f>
        <v>-</v>
      </c>
      <c r="H8" s="720"/>
      <c r="I8" s="720"/>
      <c r="J8" s="720"/>
      <c r="K8" s="720"/>
      <c r="L8" s="720"/>
      <c r="M8" s="720"/>
      <c r="N8" s="720"/>
      <c r="O8" s="720"/>
      <c r="P8" s="720"/>
      <c r="Q8" s="720"/>
      <c r="R8" s="720"/>
      <c r="S8" s="720"/>
      <c r="T8" s="720"/>
      <c r="U8" s="720"/>
      <c r="V8" s="720"/>
      <c r="W8" s="720"/>
      <c r="X8" s="944"/>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87</v>
      </c>
      <c r="Q13" s="658"/>
      <c r="R13" s="658"/>
      <c r="S13" s="658"/>
      <c r="T13" s="658"/>
      <c r="U13" s="658"/>
      <c r="V13" s="659"/>
      <c r="W13" s="657">
        <v>107</v>
      </c>
      <c r="X13" s="658"/>
      <c r="Y13" s="658"/>
      <c r="Z13" s="658"/>
      <c r="AA13" s="658"/>
      <c r="AB13" s="658"/>
      <c r="AC13" s="659"/>
      <c r="AD13" s="657">
        <v>104</v>
      </c>
      <c r="AE13" s="658"/>
      <c r="AF13" s="658"/>
      <c r="AG13" s="658"/>
      <c r="AH13" s="658"/>
      <c r="AI13" s="658"/>
      <c r="AJ13" s="659"/>
      <c r="AK13" s="657">
        <v>67</v>
      </c>
      <c r="AL13" s="658"/>
      <c r="AM13" s="658"/>
      <c r="AN13" s="658"/>
      <c r="AO13" s="658"/>
      <c r="AP13" s="658"/>
      <c r="AQ13" s="659"/>
      <c r="AR13" s="921">
        <v>56</v>
      </c>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t="s">
        <v>736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t="s">
        <v>574</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80">
        <f>SUM(P13:V17)</f>
        <v>87</v>
      </c>
      <c r="Q18" s="881"/>
      <c r="R18" s="881"/>
      <c r="S18" s="881"/>
      <c r="T18" s="881"/>
      <c r="U18" s="881"/>
      <c r="V18" s="882"/>
      <c r="W18" s="880">
        <f>SUM(W13:AC17)</f>
        <v>107</v>
      </c>
      <c r="X18" s="881"/>
      <c r="Y18" s="881"/>
      <c r="Z18" s="881"/>
      <c r="AA18" s="881"/>
      <c r="AB18" s="881"/>
      <c r="AC18" s="882"/>
      <c r="AD18" s="880">
        <f>SUM(AD13:AJ17)</f>
        <v>104</v>
      </c>
      <c r="AE18" s="881"/>
      <c r="AF18" s="881"/>
      <c r="AG18" s="881"/>
      <c r="AH18" s="881"/>
      <c r="AI18" s="881"/>
      <c r="AJ18" s="882"/>
      <c r="AK18" s="880">
        <f>SUM(AK13:AQ17)</f>
        <v>67</v>
      </c>
      <c r="AL18" s="881"/>
      <c r="AM18" s="881"/>
      <c r="AN18" s="881"/>
      <c r="AO18" s="881"/>
      <c r="AP18" s="881"/>
      <c r="AQ18" s="882"/>
      <c r="AR18" s="880">
        <f>SUM(AR13:AX17)</f>
        <v>56</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84</v>
      </c>
      <c r="Q19" s="658"/>
      <c r="R19" s="658"/>
      <c r="S19" s="658"/>
      <c r="T19" s="658"/>
      <c r="U19" s="658"/>
      <c r="V19" s="659"/>
      <c r="W19" s="657">
        <v>102</v>
      </c>
      <c r="X19" s="658"/>
      <c r="Y19" s="658"/>
      <c r="Z19" s="658"/>
      <c r="AA19" s="658"/>
      <c r="AB19" s="658"/>
      <c r="AC19" s="659"/>
      <c r="AD19" s="657">
        <v>87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0.96551724137931039</v>
      </c>
      <c r="Q20" s="318"/>
      <c r="R20" s="318"/>
      <c r="S20" s="318"/>
      <c r="T20" s="318"/>
      <c r="U20" s="318"/>
      <c r="V20" s="318"/>
      <c r="W20" s="318">
        <f t="shared" ref="W20" si="0">IF(W18=0, "-", SUM(W19)/W18)</f>
        <v>0.95327102803738317</v>
      </c>
      <c r="X20" s="318"/>
      <c r="Y20" s="318"/>
      <c r="Z20" s="318"/>
      <c r="AA20" s="318"/>
      <c r="AB20" s="318"/>
      <c r="AC20" s="318"/>
      <c r="AD20" s="318">
        <f t="shared" ref="AD20" si="1">IF(AD18=0, "-", SUM(AD19)/AD18)</f>
        <v>0.83653846153846156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8"/>
      <c r="G21" s="316" t="s">
        <v>472</v>
      </c>
      <c r="H21" s="317"/>
      <c r="I21" s="317"/>
      <c r="J21" s="317"/>
      <c r="K21" s="317"/>
      <c r="L21" s="317"/>
      <c r="M21" s="317"/>
      <c r="N21" s="317"/>
      <c r="O21" s="317"/>
      <c r="P21" s="318">
        <f>IF(P19=0, "-", SUM(P19)/SUM(P13,P14))</f>
        <v>0.96551724137931039</v>
      </c>
      <c r="Q21" s="318"/>
      <c r="R21" s="318"/>
      <c r="S21" s="318"/>
      <c r="T21" s="318"/>
      <c r="U21" s="318"/>
      <c r="V21" s="318"/>
      <c r="W21" s="318">
        <f t="shared" ref="W21" si="2">IF(W19=0, "-", SUM(W19)/SUM(W13,W14))</f>
        <v>0.95327102803738317</v>
      </c>
      <c r="X21" s="318"/>
      <c r="Y21" s="318"/>
      <c r="Z21" s="318"/>
      <c r="AA21" s="318"/>
      <c r="AB21" s="318"/>
      <c r="AC21" s="318"/>
      <c r="AD21" s="318">
        <f t="shared" ref="AD21" si="3">IF(AD19=0, "-", SUM(AD19)/SUM(AD13,AD14))</f>
        <v>0.83653846153846156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552</v>
      </c>
      <c r="B22" s="967"/>
      <c r="C22" s="967"/>
      <c r="D22" s="967"/>
      <c r="E22" s="967"/>
      <c r="F22" s="968"/>
      <c r="G22" s="953" t="s">
        <v>451</v>
      </c>
      <c r="H22" s="222"/>
      <c r="I22" s="222"/>
      <c r="J22" s="222"/>
      <c r="K22" s="222"/>
      <c r="L22" s="222"/>
      <c r="M22" s="222"/>
      <c r="N22" s="222"/>
      <c r="O22" s="223"/>
      <c r="P22" s="938" t="s">
        <v>513</v>
      </c>
      <c r="Q22" s="222"/>
      <c r="R22" s="222"/>
      <c r="S22" s="222"/>
      <c r="T22" s="222"/>
      <c r="U22" s="222"/>
      <c r="V22" s="223"/>
      <c r="W22" s="938" t="s">
        <v>509</v>
      </c>
      <c r="X22" s="222"/>
      <c r="Y22" s="222"/>
      <c r="Z22" s="222"/>
      <c r="AA22" s="222"/>
      <c r="AB22" s="222"/>
      <c r="AC22" s="223"/>
      <c r="AD22" s="938" t="s">
        <v>450</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584</v>
      </c>
      <c r="H23" s="955"/>
      <c r="I23" s="955"/>
      <c r="J23" s="955"/>
      <c r="K23" s="955"/>
      <c r="L23" s="955"/>
      <c r="M23" s="955"/>
      <c r="N23" s="955"/>
      <c r="O23" s="956"/>
      <c r="P23" s="921">
        <v>67</v>
      </c>
      <c r="Q23" s="922"/>
      <c r="R23" s="922"/>
      <c r="S23" s="922"/>
      <c r="T23" s="922"/>
      <c r="U23" s="922"/>
      <c r="V23" s="939"/>
      <c r="W23" s="921">
        <v>56</v>
      </c>
      <c r="X23" s="922"/>
      <c r="Y23" s="922"/>
      <c r="Z23" s="922"/>
      <c r="AA23" s="922"/>
      <c r="AB23" s="922"/>
      <c r="AC23" s="939"/>
      <c r="AD23" s="976" t="s">
        <v>734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455</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452</v>
      </c>
      <c r="H29" s="964"/>
      <c r="I29" s="964"/>
      <c r="J29" s="964"/>
      <c r="K29" s="964"/>
      <c r="L29" s="964"/>
      <c r="M29" s="964"/>
      <c r="N29" s="964"/>
      <c r="O29" s="965"/>
      <c r="P29" s="657">
        <f>AK13</f>
        <v>67</v>
      </c>
      <c r="Q29" s="658"/>
      <c r="R29" s="658"/>
      <c r="S29" s="658"/>
      <c r="T29" s="658"/>
      <c r="U29" s="658"/>
      <c r="V29" s="659"/>
      <c r="W29" s="935">
        <f>AR13</f>
        <v>56</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2" t="s">
        <v>467</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528</v>
      </c>
      <c r="AF30" s="859"/>
      <c r="AG30" s="859"/>
      <c r="AH30" s="860"/>
      <c r="AI30" s="858" t="s">
        <v>525</v>
      </c>
      <c r="AJ30" s="859"/>
      <c r="AK30" s="859"/>
      <c r="AL30" s="860"/>
      <c r="AM30" s="917" t="s">
        <v>520</v>
      </c>
      <c r="AN30" s="917"/>
      <c r="AO30" s="917"/>
      <c r="AP30" s="858"/>
      <c r="AQ30" s="767" t="s">
        <v>353</v>
      </c>
      <c r="AR30" s="768"/>
      <c r="AS30" s="768"/>
      <c r="AT30" s="769"/>
      <c r="AU30" s="774" t="s">
        <v>253</v>
      </c>
      <c r="AV30" s="774"/>
      <c r="AW30" s="774"/>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588</v>
      </c>
      <c r="AR31" s="200"/>
      <c r="AS31" s="133" t="s">
        <v>354</v>
      </c>
      <c r="AT31" s="134"/>
      <c r="AU31" s="199" t="s">
        <v>588</v>
      </c>
      <c r="AV31" s="199"/>
      <c r="AW31" s="398" t="s">
        <v>300</v>
      </c>
      <c r="AX31" s="399"/>
    </row>
    <row r="32" spans="1:50" ht="45" customHeight="1" x14ac:dyDescent="0.15">
      <c r="A32" s="403"/>
      <c r="B32" s="401"/>
      <c r="C32" s="401"/>
      <c r="D32" s="401"/>
      <c r="E32" s="401"/>
      <c r="F32" s="402"/>
      <c r="G32" s="564" t="s">
        <v>592</v>
      </c>
      <c r="H32" s="565"/>
      <c r="I32" s="565"/>
      <c r="J32" s="565"/>
      <c r="K32" s="565"/>
      <c r="L32" s="565"/>
      <c r="M32" s="565"/>
      <c r="N32" s="565"/>
      <c r="O32" s="566"/>
      <c r="P32" s="105" t="s">
        <v>591</v>
      </c>
      <c r="Q32" s="105"/>
      <c r="R32" s="105"/>
      <c r="S32" s="105"/>
      <c r="T32" s="105"/>
      <c r="U32" s="105"/>
      <c r="V32" s="105"/>
      <c r="W32" s="105"/>
      <c r="X32" s="106"/>
      <c r="Y32" s="471" t="s">
        <v>12</v>
      </c>
      <c r="Z32" s="531"/>
      <c r="AA32" s="532"/>
      <c r="AB32" s="861" t="s">
        <v>593</v>
      </c>
      <c r="AC32" s="461"/>
      <c r="AD32" s="461"/>
      <c r="AE32" s="218">
        <v>90.3</v>
      </c>
      <c r="AF32" s="219"/>
      <c r="AG32" s="219"/>
      <c r="AH32" s="219"/>
      <c r="AI32" s="218">
        <v>89</v>
      </c>
      <c r="AJ32" s="219"/>
      <c r="AK32" s="219"/>
      <c r="AL32" s="219"/>
      <c r="AM32" s="218" t="s">
        <v>588</v>
      </c>
      <c r="AN32" s="219"/>
      <c r="AO32" s="219"/>
      <c r="AP32" s="219"/>
      <c r="AQ32" s="340" t="s">
        <v>589</v>
      </c>
      <c r="AR32" s="207"/>
      <c r="AS32" s="207"/>
      <c r="AT32" s="341"/>
      <c r="AU32" s="219" t="s">
        <v>588</v>
      </c>
      <c r="AV32" s="219"/>
      <c r="AW32" s="219"/>
      <c r="AX32" s="221"/>
    </row>
    <row r="33" spans="1:50" ht="4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8" t="s">
        <v>594</v>
      </c>
      <c r="AC33" s="523"/>
      <c r="AD33" s="523"/>
      <c r="AE33" s="218">
        <v>100</v>
      </c>
      <c r="AF33" s="219"/>
      <c r="AG33" s="219"/>
      <c r="AH33" s="219"/>
      <c r="AI33" s="218">
        <v>100</v>
      </c>
      <c r="AJ33" s="219"/>
      <c r="AK33" s="219"/>
      <c r="AL33" s="219"/>
      <c r="AM33" s="218">
        <v>100</v>
      </c>
      <c r="AN33" s="219"/>
      <c r="AO33" s="219"/>
      <c r="AP33" s="219"/>
      <c r="AQ33" s="340" t="s">
        <v>588</v>
      </c>
      <c r="AR33" s="207"/>
      <c r="AS33" s="207"/>
      <c r="AT33" s="341"/>
      <c r="AU33" s="219" t="s">
        <v>590</v>
      </c>
      <c r="AV33" s="219"/>
      <c r="AW33" s="219"/>
      <c r="AX33" s="221"/>
    </row>
    <row r="34" spans="1:50" ht="4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90.3</v>
      </c>
      <c r="AF34" s="219"/>
      <c r="AG34" s="219"/>
      <c r="AH34" s="219"/>
      <c r="AI34" s="218">
        <v>89</v>
      </c>
      <c r="AJ34" s="219"/>
      <c r="AK34" s="219"/>
      <c r="AL34" s="219"/>
      <c r="AM34" s="218" t="s">
        <v>588</v>
      </c>
      <c r="AN34" s="219"/>
      <c r="AO34" s="219"/>
      <c r="AP34" s="219"/>
      <c r="AQ34" s="340" t="s">
        <v>588</v>
      </c>
      <c r="AR34" s="207"/>
      <c r="AS34" s="207"/>
      <c r="AT34" s="341"/>
      <c r="AU34" s="219" t="s">
        <v>588</v>
      </c>
      <c r="AV34" s="219"/>
      <c r="AW34" s="219"/>
      <c r="AX34" s="221"/>
    </row>
    <row r="35" spans="1:50" ht="23.25" customHeight="1" x14ac:dyDescent="0.15">
      <c r="A35" s="226" t="s">
        <v>498</v>
      </c>
      <c r="B35" s="227"/>
      <c r="C35" s="227"/>
      <c r="D35" s="227"/>
      <c r="E35" s="227"/>
      <c r="F35" s="228"/>
      <c r="G35" s="232" t="s">
        <v>731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353</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353</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353</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353</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528</v>
      </c>
      <c r="AF73" s="245"/>
      <c r="AG73" s="245"/>
      <c r="AH73" s="246"/>
      <c r="AI73" s="244" t="s">
        <v>525</v>
      </c>
      <c r="AJ73" s="245"/>
      <c r="AK73" s="245"/>
      <c r="AL73" s="246"/>
      <c r="AM73" s="250" t="s">
        <v>520</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501</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9"/>
    </row>
    <row r="80" spans="1:50" ht="18.75" hidden="1" customHeight="1" x14ac:dyDescent="0.15">
      <c r="A80" s="865"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528</v>
      </c>
      <c r="AF85" s="245"/>
      <c r="AG85" s="245"/>
      <c r="AH85" s="246"/>
      <c r="AI85" s="244" t="s">
        <v>525</v>
      </c>
      <c r="AJ85" s="245"/>
      <c r="AK85" s="245"/>
      <c r="AL85" s="246"/>
      <c r="AM85" s="250" t="s">
        <v>520</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528</v>
      </c>
      <c r="AF90" s="245"/>
      <c r="AG90" s="245"/>
      <c r="AH90" s="246"/>
      <c r="AI90" s="244" t="s">
        <v>525</v>
      </c>
      <c r="AJ90" s="245"/>
      <c r="AK90" s="245"/>
      <c r="AL90" s="246"/>
      <c r="AM90" s="250" t="s">
        <v>520</v>
      </c>
      <c r="AN90" s="250"/>
      <c r="AO90" s="250"/>
      <c r="AP90" s="244"/>
      <c r="AQ90" s="159" t="s">
        <v>353</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528</v>
      </c>
      <c r="AF95" s="245"/>
      <c r="AG95" s="245"/>
      <c r="AH95" s="246"/>
      <c r="AI95" s="244" t="s">
        <v>525</v>
      </c>
      <c r="AJ95" s="245"/>
      <c r="AK95" s="245"/>
      <c r="AL95" s="246"/>
      <c r="AM95" s="250" t="s">
        <v>520</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8</v>
      </c>
      <c r="AF101" s="219"/>
      <c r="AG101" s="219"/>
      <c r="AH101" s="220"/>
      <c r="AI101" s="218">
        <v>8</v>
      </c>
      <c r="AJ101" s="219"/>
      <c r="AK101" s="219"/>
      <c r="AL101" s="220"/>
      <c r="AM101" s="218">
        <v>10</v>
      </c>
      <c r="AN101" s="219"/>
      <c r="AO101" s="219"/>
      <c r="AP101" s="220"/>
      <c r="AQ101" s="218" t="s">
        <v>565</v>
      </c>
      <c r="AR101" s="219"/>
      <c r="AS101" s="219"/>
      <c r="AT101" s="220"/>
      <c r="AU101" s="218" t="s">
        <v>589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8</v>
      </c>
      <c r="AF102" s="418"/>
      <c r="AG102" s="418"/>
      <c r="AH102" s="418"/>
      <c r="AI102" s="418">
        <v>9</v>
      </c>
      <c r="AJ102" s="418"/>
      <c r="AK102" s="418"/>
      <c r="AL102" s="418"/>
      <c r="AM102" s="418">
        <v>7</v>
      </c>
      <c r="AN102" s="418"/>
      <c r="AO102" s="418"/>
      <c r="AP102" s="418"/>
      <c r="AQ102" s="273">
        <v>8</v>
      </c>
      <c r="AR102" s="274"/>
      <c r="AS102" s="274"/>
      <c r="AT102" s="319"/>
      <c r="AU102" s="273">
        <v>7</v>
      </c>
      <c r="AV102" s="274"/>
      <c r="AW102" s="274"/>
      <c r="AX102" s="319"/>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528</v>
      </c>
      <c r="AF115" s="416"/>
      <c r="AG115" s="416"/>
      <c r="AH115" s="417"/>
      <c r="AI115" s="415" t="s">
        <v>525</v>
      </c>
      <c r="AJ115" s="416"/>
      <c r="AK115" s="416"/>
      <c r="AL115" s="417"/>
      <c r="AM115" s="415" t="s">
        <v>520</v>
      </c>
      <c r="AN115" s="416"/>
      <c r="AO115" s="416"/>
      <c r="AP115" s="417"/>
      <c r="AQ115" s="591" t="s">
        <v>515</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10.5</v>
      </c>
      <c r="AF116" s="418"/>
      <c r="AG116" s="418"/>
      <c r="AH116" s="418"/>
      <c r="AI116" s="418">
        <v>12.8</v>
      </c>
      <c r="AJ116" s="418"/>
      <c r="AK116" s="418"/>
      <c r="AL116" s="418"/>
      <c r="AM116" s="418">
        <v>8.6999999999999993</v>
      </c>
      <c r="AN116" s="418"/>
      <c r="AO116" s="418"/>
      <c r="AP116" s="418"/>
      <c r="AQ116" s="218">
        <f>67/8</f>
        <v>8.375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601</v>
      </c>
      <c r="AJ117" s="551"/>
      <c r="AK117" s="551"/>
      <c r="AL117" s="551"/>
      <c r="AM117" s="551" t="s">
        <v>722</v>
      </c>
      <c r="AN117" s="551"/>
      <c r="AO117" s="551"/>
      <c r="AP117" s="551"/>
      <c r="AQ117" s="551" t="s">
        <v>716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528</v>
      </c>
      <c r="AF118" s="416"/>
      <c r="AG118" s="416"/>
      <c r="AH118" s="417"/>
      <c r="AI118" s="415" t="s">
        <v>525</v>
      </c>
      <c r="AJ118" s="416"/>
      <c r="AK118" s="416"/>
      <c r="AL118" s="417"/>
      <c r="AM118" s="415" t="s">
        <v>520</v>
      </c>
      <c r="AN118" s="416"/>
      <c r="AO118" s="416"/>
      <c r="AP118" s="417"/>
      <c r="AQ118" s="591" t="s">
        <v>515</v>
      </c>
      <c r="AR118" s="592"/>
      <c r="AS118" s="592"/>
      <c r="AT118" s="592"/>
      <c r="AU118" s="592"/>
      <c r="AV118" s="592"/>
      <c r="AW118" s="592"/>
      <c r="AX118" s="593"/>
    </row>
    <row r="119" spans="1:50" ht="23.25" hidden="1" customHeight="1" x14ac:dyDescent="0.15">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528</v>
      </c>
      <c r="AF121" s="416"/>
      <c r="AG121" s="416"/>
      <c r="AH121" s="417"/>
      <c r="AI121" s="415" t="s">
        <v>525</v>
      </c>
      <c r="AJ121" s="416"/>
      <c r="AK121" s="416"/>
      <c r="AL121" s="417"/>
      <c r="AM121" s="415" t="s">
        <v>520</v>
      </c>
      <c r="AN121" s="416"/>
      <c r="AO121" s="416"/>
      <c r="AP121" s="417"/>
      <c r="AQ121" s="591" t="s">
        <v>515</v>
      </c>
      <c r="AR121" s="592"/>
      <c r="AS121" s="592"/>
      <c r="AT121" s="592"/>
      <c r="AU121" s="592"/>
      <c r="AV121" s="592"/>
      <c r="AW121" s="592"/>
      <c r="AX121" s="593"/>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529</v>
      </c>
      <c r="AF124" s="416"/>
      <c r="AG124" s="416"/>
      <c r="AH124" s="417"/>
      <c r="AI124" s="415" t="s">
        <v>525</v>
      </c>
      <c r="AJ124" s="416"/>
      <c r="AK124" s="416"/>
      <c r="AL124" s="417"/>
      <c r="AM124" s="415" t="s">
        <v>520</v>
      </c>
      <c r="AN124" s="416"/>
      <c r="AO124" s="416"/>
      <c r="AP124" s="417"/>
      <c r="AQ124" s="591" t="s">
        <v>515</v>
      </c>
      <c r="AR124" s="592"/>
      <c r="AS124" s="592"/>
      <c r="AT124" s="592"/>
      <c r="AU124" s="592"/>
      <c r="AV124" s="592"/>
      <c r="AW124" s="592"/>
      <c r="AX124" s="593"/>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528</v>
      </c>
      <c r="AF127" s="416"/>
      <c r="AG127" s="416"/>
      <c r="AH127" s="417"/>
      <c r="AI127" s="415" t="s">
        <v>525</v>
      </c>
      <c r="AJ127" s="416"/>
      <c r="AK127" s="416"/>
      <c r="AL127" s="417"/>
      <c r="AM127" s="415" t="s">
        <v>520</v>
      </c>
      <c r="AN127" s="416"/>
      <c r="AO127" s="416"/>
      <c r="AP127" s="417"/>
      <c r="AQ127" s="591" t="s">
        <v>515</v>
      </c>
      <c r="AR127" s="592"/>
      <c r="AS127" s="592"/>
      <c r="AT127" s="592"/>
      <c r="AU127" s="592"/>
      <c r="AV127" s="592"/>
      <c r="AW127" s="592"/>
      <c r="AX127" s="593"/>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558</v>
      </c>
      <c r="B130" s="185"/>
      <c r="C130" s="184" t="s">
        <v>357</v>
      </c>
      <c r="D130" s="185"/>
      <c r="E130" s="169" t="s">
        <v>386</v>
      </c>
      <c r="F130" s="170"/>
      <c r="G130" s="171" t="s">
        <v>565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565</v>
      </c>
      <c r="AR133" s="199"/>
      <c r="AS133" s="133" t="s">
        <v>354</v>
      </c>
      <c r="AT133" s="134"/>
      <c r="AU133" s="200" t="s">
        <v>565</v>
      </c>
      <c r="AV133" s="200"/>
      <c r="AW133" s="133" t="s">
        <v>300</v>
      </c>
      <c r="AX133" s="195"/>
    </row>
    <row r="134" spans="1:50" ht="39.75" customHeight="1" x14ac:dyDescent="0.15">
      <c r="A134" s="189"/>
      <c r="B134" s="186"/>
      <c r="C134" s="180"/>
      <c r="D134" s="186"/>
      <c r="E134" s="180"/>
      <c r="F134" s="181"/>
      <c r="G134" s="104" t="s">
        <v>723</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489</v>
      </c>
      <c r="AC134" s="205"/>
      <c r="AD134" s="205"/>
      <c r="AE134" s="206">
        <v>90.3</v>
      </c>
      <c r="AF134" s="207"/>
      <c r="AG134" s="207"/>
      <c r="AH134" s="207"/>
      <c r="AI134" s="206">
        <v>89</v>
      </c>
      <c r="AJ134" s="207"/>
      <c r="AK134" s="207"/>
      <c r="AL134" s="207"/>
      <c r="AM134" s="206" t="s">
        <v>565</v>
      </c>
      <c r="AN134" s="207"/>
      <c r="AO134" s="207"/>
      <c r="AP134" s="207"/>
      <c r="AQ134" s="206" t="s">
        <v>565</v>
      </c>
      <c r="AR134" s="207"/>
      <c r="AS134" s="207"/>
      <c r="AT134" s="207"/>
      <c r="AU134" s="206" t="s">
        <v>565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489</v>
      </c>
      <c r="AC135" s="213"/>
      <c r="AD135" s="213"/>
      <c r="AE135" s="206">
        <v>100</v>
      </c>
      <c r="AF135" s="207"/>
      <c r="AG135" s="207"/>
      <c r="AH135" s="207"/>
      <c r="AI135" s="206">
        <v>100</v>
      </c>
      <c r="AJ135" s="207"/>
      <c r="AK135" s="207"/>
      <c r="AL135" s="207"/>
      <c r="AM135" s="206">
        <v>100</v>
      </c>
      <c r="AN135" s="207"/>
      <c r="AO135" s="207"/>
      <c r="AP135" s="207"/>
      <c r="AQ135" s="206" t="s">
        <v>565</v>
      </c>
      <c r="AR135" s="207"/>
      <c r="AS135" s="207"/>
      <c r="AT135" s="207"/>
      <c r="AU135" s="206">
        <v>100</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33"/>
      <c r="E430" s="174" t="s">
        <v>538</v>
      </c>
      <c r="F430" s="900"/>
      <c r="G430" s="901" t="s">
        <v>373</v>
      </c>
      <c r="H430" s="123"/>
      <c r="I430" s="123"/>
      <c r="J430" s="902" t="s">
        <v>565</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521</v>
      </c>
      <c r="AJ431" s="217"/>
      <c r="AK431" s="217"/>
      <c r="AL431" s="159"/>
      <c r="AM431" s="217" t="s">
        <v>516</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354</v>
      </c>
      <c r="AH432" s="134"/>
      <c r="AI432" s="156"/>
      <c r="AJ432" s="156"/>
      <c r="AK432" s="156"/>
      <c r="AL432" s="154"/>
      <c r="AM432" s="156"/>
      <c r="AN432" s="156"/>
      <c r="AO432" s="156"/>
      <c r="AP432" s="154"/>
      <c r="AQ432" s="590" t="s">
        <v>566</v>
      </c>
      <c r="AR432" s="200"/>
      <c r="AS432" s="133" t="s">
        <v>354</v>
      </c>
      <c r="AT432" s="134"/>
      <c r="AU432" s="200" t="s">
        <v>566</v>
      </c>
      <c r="AV432" s="200"/>
      <c r="AW432" s="133" t="s">
        <v>300</v>
      </c>
      <c r="AX432" s="195"/>
    </row>
    <row r="433" spans="1:50" ht="23.25" customHeight="1" x14ac:dyDescent="0.15">
      <c r="A433" s="189"/>
      <c r="B433" s="186"/>
      <c r="C433" s="180"/>
      <c r="D433" s="186"/>
      <c r="E433" s="342"/>
      <c r="F433" s="343"/>
      <c r="G433" s="104" t="s">
        <v>566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566</v>
      </c>
      <c r="AF433" s="207"/>
      <c r="AG433" s="207"/>
      <c r="AH433" s="207"/>
      <c r="AI433" s="340" t="s">
        <v>566</v>
      </c>
      <c r="AJ433" s="207"/>
      <c r="AK433" s="207"/>
      <c r="AL433" s="207"/>
      <c r="AM433" s="340" t="s">
        <v>566</v>
      </c>
      <c r="AN433" s="207"/>
      <c r="AO433" s="207"/>
      <c r="AP433" s="341"/>
      <c r="AQ433" s="340" t="s">
        <v>569</v>
      </c>
      <c r="AR433" s="207"/>
      <c r="AS433" s="207"/>
      <c r="AT433" s="341"/>
      <c r="AU433" s="207" t="s">
        <v>566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566</v>
      </c>
      <c r="AF434" s="207"/>
      <c r="AG434" s="207"/>
      <c r="AH434" s="341"/>
      <c r="AI434" s="340" t="s">
        <v>566</v>
      </c>
      <c r="AJ434" s="207"/>
      <c r="AK434" s="207"/>
      <c r="AL434" s="207"/>
      <c r="AM434" s="340" t="s">
        <v>566</v>
      </c>
      <c r="AN434" s="207"/>
      <c r="AO434" s="207"/>
      <c r="AP434" s="341"/>
      <c r="AQ434" s="340" t="s">
        <v>570</v>
      </c>
      <c r="AR434" s="207"/>
      <c r="AS434" s="207"/>
      <c r="AT434" s="341"/>
      <c r="AU434" s="207" t="s">
        <v>566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566</v>
      </c>
      <c r="AF435" s="207"/>
      <c r="AG435" s="207"/>
      <c r="AH435" s="341"/>
      <c r="AI435" s="340" t="s">
        <v>566</v>
      </c>
      <c r="AJ435" s="207"/>
      <c r="AK435" s="207"/>
      <c r="AL435" s="207"/>
      <c r="AM435" s="340" t="s">
        <v>566</v>
      </c>
      <c r="AN435" s="207"/>
      <c r="AO435" s="207"/>
      <c r="AP435" s="341"/>
      <c r="AQ435" s="340" t="s">
        <v>569</v>
      </c>
      <c r="AR435" s="207"/>
      <c r="AS435" s="207"/>
      <c r="AT435" s="341"/>
      <c r="AU435" s="207" t="s">
        <v>566</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520</v>
      </c>
      <c r="AJ436" s="217"/>
      <c r="AK436" s="217"/>
      <c r="AL436" s="159"/>
      <c r="AM436" s="217" t="s">
        <v>516</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520</v>
      </c>
      <c r="AJ441" s="217"/>
      <c r="AK441" s="217"/>
      <c r="AL441" s="159"/>
      <c r="AM441" s="217" t="s">
        <v>512</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520</v>
      </c>
      <c r="AJ446" s="217"/>
      <c r="AK446" s="217"/>
      <c r="AL446" s="159"/>
      <c r="AM446" s="217" t="s">
        <v>517</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520</v>
      </c>
      <c r="AJ451" s="217"/>
      <c r="AK451" s="217"/>
      <c r="AL451" s="159"/>
      <c r="AM451" s="217" t="s">
        <v>516</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520</v>
      </c>
      <c r="AJ456" s="217"/>
      <c r="AK456" s="217"/>
      <c r="AL456" s="159"/>
      <c r="AM456" s="217" t="s">
        <v>516</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566</v>
      </c>
      <c r="AF457" s="200"/>
      <c r="AG457" s="133" t="s">
        <v>354</v>
      </c>
      <c r="AH457" s="134"/>
      <c r="AI457" s="156"/>
      <c r="AJ457" s="156"/>
      <c r="AK457" s="156"/>
      <c r="AL457" s="154"/>
      <c r="AM457" s="156"/>
      <c r="AN457" s="156"/>
      <c r="AO457" s="156"/>
      <c r="AP457" s="154"/>
      <c r="AQ457" s="590" t="s">
        <v>566</v>
      </c>
      <c r="AR457" s="200"/>
      <c r="AS457" s="133" t="s">
        <v>354</v>
      </c>
      <c r="AT457" s="134"/>
      <c r="AU457" s="200" t="s">
        <v>570</v>
      </c>
      <c r="AV457" s="200"/>
      <c r="AW457" s="133" t="s">
        <v>300</v>
      </c>
      <c r="AX457" s="195"/>
    </row>
    <row r="458" spans="1:50" ht="23.25"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566</v>
      </c>
      <c r="AF458" s="207"/>
      <c r="AG458" s="207"/>
      <c r="AH458" s="207"/>
      <c r="AI458" s="340" t="s">
        <v>566</v>
      </c>
      <c r="AJ458" s="207"/>
      <c r="AK458" s="207"/>
      <c r="AL458" s="207"/>
      <c r="AM458" s="340" t="s">
        <v>566</v>
      </c>
      <c r="AN458" s="207"/>
      <c r="AO458" s="207"/>
      <c r="AP458" s="341"/>
      <c r="AQ458" s="340" t="s">
        <v>566</v>
      </c>
      <c r="AR458" s="207"/>
      <c r="AS458" s="207"/>
      <c r="AT458" s="341"/>
      <c r="AU458" s="207" t="s">
        <v>571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568</v>
      </c>
      <c r="AF459" s="207"/>
      <c r="AG459" s="207"/>
      <c r="AH459" s="341"/>
      <c r="AI459" s="340" t="s">
        <v>566</v>
      </c>
      <c r="AJ459" s="207"/>
      <c r="AK459" s="207"/>
      <c r="AL459" s="207"/>
      <c r="AM459" s="340" t="s">
        <v>566</v>
      </c>
      <c r="AN459" s="207"/>
      <c r="AO459" s="207"/>
      <c r="AP459" s="341"/>
      <c r="AQ459" s="340" t="s">
        <v>568</v>
      </c>
      <c r="AR459" s="207"/>
      <c r="AS459" s="207"/>
      <c r="AT459" s="341"/>
      <c r="AU459" s="207" t="s">
        <v>566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566</v>
      </c>
      <c r="AF460" s="207"/>
      <c r="AG460" s="207"/>
      <c r="AH460" s="341"/>
      <c r="AI460" s="340" t="s">
        <v>566</v>
      </c>
      <c r="AJ460" s="207"/>
      <c r="AK460" s="207"/>
      <c r="AL460" s="207"/>
      <c r="AM460" s="340" t="s">
        <v>566</v>
      </c>
      <c r="AN460" s="207"/>
      <c r="AO460" s="207"/>
      <c r="AP460" s="341"/>
      <c r="AQ460" s="340" t="s">
        <v>566</v>
      </c>
      <c r="AR460" s="207"/>
      <c r="AS460" s="207"/>
      <c r="AT460" s="341"/>
      <c r="AU460" s="207" t="s">
        <v>566</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520</v>
      </c>
      <c r="AJ461" s="217"/>
      <c r="AK461" s="217"/>
      <c r="AL461" s="159"/>
      <c r="AM461" s="217" t="s">
        <v>518</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520</v>
      </c>
      <c r="AJ466" s="217"/>
      <c r="AK466" s="217"/>
      <c r="AL466" s="159"/>
      <c r="AM466" s="217" t="s">
        <v>516</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520</v>
      </c>
      <c r="AJ471" s="217"/>
      <c r="AK471" s="217"/>
      <c r="AL471" s="159"/>
      <c r="AM471" s="217" t="s">
        <v>512</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520</v>
      </c>
      <c r="AJ476" s="217"/>
      <c r="AK476" s="217"/>
      <c r="AL476" s="159"/>
      <c r="AM476" s="217" t="s">
        <v>516</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01" t="s">
        <v>373</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521</v>
      </c>
      <c r="AJ485" s="217"/>
      <c r="AK485" s="217"/>
      <c r="AL485" s="159"/>
      <c r="AM485" s="217" t="s">
        <v>518</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520</v>
      </c>
      <c r="AJ490" s="217"/>
      <c r="AK490" s="217"/>
      <c r="AL490" s="159"/>
      <c r="AM490" s="217" t="s">
        <v>518</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520</v>
      </c>
      <c r="AJ495" s="217"/>
      <c r="AK495" s="217"/>
      <c r="AL495" s="159"/>
      <c r="AM495" s="217" t="s">
        <v>516</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520</v>
      </c>
      <c r="AJ500" s="217"/>
      <c r="AK500" s="217"/>
      <c r="AL500" s="159"/>
      <c r="AM500" s="217" t="s">
        <v>517</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520</v>
      </c>
      <c r="AJ505" s="217"/>
      <c r="AK505" s="217"/>
      <c r="AL505" s="159"/>
      <c r="AM505" s="217" t="s">
        <v>518</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520</v>
      </c>
      <c r="AJ510" s="217"/>
      <c r="AK510" s="217"/>
      <c r="AL510" s="159"/>
      <c r="AM510" s="217" t="s">
        <v>516</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521</v>
      </c>
      <c r="AJ515" s="217"/>
      <c r="AK515" s="217"/>
      <c r="AL515" s="159"/>
      <c r="AM515" s="217" t="s">
        <v>516</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521</v>
      </c>
      <c r="AJ520" s="217"/>
      <c r="AK520" s="217"/>
      <c r="AL520" s="159"/>
      <c r="AM520" s="217" t="s">
        <v>516</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520</v>
      </c>
      <c r="AJ525" s="217"/>
      <c r="AK525" s="217"/>
      <c r="AL525" s="159"/>
      <c r="AM525" s="217" t="s">
        <v>512</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520</v>
      </c>
      <c r="AJ530" s="217"/>
      <c r="AK530" s="217"/>
      <c r="AL530" s="159"/>
      <c r="AM530" s="217" t="s">
        <v>516</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01" t="s">
        <v>373</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521</v>
      </c>
      <c r="AJ539" s="217"/>
      <c r="AK539" s="217"/>
      <c r="AL539" s="159"/>
      <c r="AM539" s="217" t="s">
        <v>516</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520</v>
      </c>
      <c r="AJ544" s="217"/>
      <c r="AK544" s="217"/>
      <c r="AL544" s="159"/>
      <c r="AM544" s="217" t="s">
        <v>518</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520</v>
      </c>
      <c r="AJ549" s="217"/>
      <c r="AK549" s="217"/>
      <c r="AL549" s="159"/>
      <c r="AM549" s="217" t="s">
        <v>512</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520</v>
      </c>
      <c r="AJ554" s="217"/>
      <c r="AK554" s="217"/>
      <c r="AL554" s="159"/>
      <c r="AM554" s="217" t="s">
        <v>512</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520</v>
      </c>
      <c r="AJ559" s="217"/>
      <c r="AK559" s="217"/>
      <c r="AL559" s="159"/>
      <c r="AM559" s="217" t="s">
        <v>516</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520</v>
      </c>
      <c r="AJ564" s="217"/>
      <c r="AK564" s="217"/>
      <c r="AL564" s="159"/>
      <c r="AM564" s="217" t="s">
        <v>512</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521</v>
      </c>
      <c r="AJ569" s="217"/>
      <c r="AK569" s="217"/>
      <c r="AL569" s="159"/>
      <c r="AM569" s="217" t="s">
        <v>512</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520</v>
      </c>
      <c r="AJ574" s="217"/>
      <c r="AK574" s="217"/>
      <c r="AL574" s="159"/>
      <c r="AM574" s="217" t="s">
        <v>512</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520</v>
      </c>
      <c r="AJ579" s="217"/>
      <c r="AK579" s="217"/>
      <c r="AL579" s="159"/>
      <c r="AM579" s="217" t="s">
        <v>512</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520</v>
      </c>
      <c r="AJ584" s="217"/>
      <c r="AK584" s="217"/>
      <c r="AL584" s="159"/>
      <c r="AM584" s="217" t="s">
        <v>516</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01" t="s">
        <v>373</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520</v>
      </c>
      <c r="AJ593" s="217"/>
      <c r="AK593" s="217"/>
      <c r="AL593" s="159"/>
      <c r="AM593" s="217" t="s">
        <v>512</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521</v>
      </c>
      <c r="AJ598" s="217"/>
      <c r="AK598" s="217"/>
      <c r="AL598" s="159"/>
      <c r="AM598" s="217" t="s">
        <v>517</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520</v>
      </c>
      <c r="AJ603" s="217"/>
      <c r="AK603" s="217"/>
      <c r="AL603" s="159"/>
      <c r="AM603" s="217" t="s">
        <v>512</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520</v>
      </c>
      <c r="AJ608" s="217"/>
      <c r="AK608" s="217"/>
      <c r="AL608" s="159"/>
      <c r="AM608" s="217" t="s">
        <v>512</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520</v>
      </c>
      <c r="AJ613" s="217"/>
      <c r="AK613" s="217"/>
      <c r="AL613" s="159"/>
      <c r="AM613" s="217" t="s">
        <v>516</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520</v>
      </c>
      <c r="AJ618" s="217"/>
      <c r="AK618" s="217"/>
      <c r="AL618" s="159"/>
      <c r="AM618" s="217" t="s">
        <v>516</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520</v>
      </c>
      <c r="AJ623" s="217"/>
      <c r="AK623" s="217"/>
      <c r="AL623" s="159"/>
      <c r="AM623" s="217" t="s">
        <v>517</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520</v>
      </c>
      <c r="AJ628" s="217"/>
      <c r="AK628" s="217"/>
      <c r="AL628" s="159"/>
      <c r="AM628" s="217" t="s">
        <v>516</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520</v>
      </c>
      <c r="AJ633" s="217"/>
      <c r="AK633" s="217"/>
      <c r="AL633" s="159"/>
      <c r="AM633" s="217" t="s">
        <v>512</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520</v>
      </c>
      <c r="AJ638" s="217"/>
      <c r="AK638" s="217"/>
      <c r="AL638" s="159"/>
      <c r="AM638" s="217" t="s">
        <v>516</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01" t="s">
        <v>373</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521</v>
      </c>
      <c r="AJ647" s="217"/>
      <c r="AK647" s="217"/>
      <c r="AL647" s="159"/>
      <c r="AM647" s="217" t="s">
        <v>512</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520</v>
      </c>
      <c r="AJ652" s="217"/>
      <c r="AK652" s="217"/>
      <c r="AL652" s="159"/>
      <c r="AM652" s="217" t="s">
        <v>512</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520</v>
      </c>
      <c r="AJ657" s="217"/>
      <c r="AK657" s="217"/>
      <c r="AL657" s="159"/>
      <c r="AM657" s="217" t="s">
        <v>516</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520</v>
      </c>
      <c r="AJ662" s="217"/>
      <c r="AK662" s="217"/>
      <c r="AL662" s="159"/>
      <c r="AM662" s="217" t="s">
        <v>512</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520</v>
      </c>
      <c r="AJ667" s="217"/>
      <c r="AK667" s="217"/>
      <c r="AL667" s="159"/>
      <c r="AM667" s="217" t="s">
        <v>512</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521</v>
      </c>
      <c r="AJ672" s="217"/>
      <c r="AK672" s="217"/>
      <c r="AL672" s="159"/>
      <c r="AM672" s="217" t="s">
        <v>512</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520</v>
      </c>
      <c r="AJ677" s="217"/>
      <c r="AK677" s="217"/>
      <c r="AL677" s="159"/>
      <c r="AM677" s="217" t="s">
        <v>518</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521</v>
      </c>
      <c r="AJ682" s="217"/>
      <c r="AK682" s="217"/>
      <c r="AL682" s="159"/>
      <c r="AM682" s="217" t="s">
        <v>516</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520</v>
      </c>
      <c r="AJ687" s="217"/>
      <c r="AK687" s="217"/>
      <c r="AL687" s="159"/>
      <c r="AM687" s="217" t="s">
        <v>512</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520</v>
      </c>
      <c r="AJ692" s="217"/>
      <c r="AK692" s="217"/>
      <c r="AL692" s="159"/>
      <c r="AM692" s="217" t="s">
        <v>517</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4.95"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564</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564</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564</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564</v>
      </c>
      <c r="AE705" s="715"/>
      <c r="AF705" s="715"/>
      <c r="AG705" s="125" t="s">
        <v>728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700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701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607</v>
      </c>
      <c r="AE708" s="605"/>
      <c r="AF708" s="605"/>
      <c r="AG708" s="742" t="s">
        <v>565</v>
      </c>
      <c r="AH708" s="743"/>
      <c r="AI708" s="743"/>
      <c r="AJ708" s="743"/>
      <c r="AK708" s="743"/>
      <c r="AL708" s="743"/>
      <c r="AM708" s="743"/>
      <c r="AN708" s="743"/>
      <c r="AO708" s="743"/>
      <c r="AP708" s="743"/>
      <c r="AQ708" s="743"/>
      <c r="AR708" s="743"/>
      <c r="AS708" s="743"/>
      <c r="AT708" s="743"/>
      <c r="AU708" s="743"/>
      <c r="AV708" s="743"/>
      <c r="AW708" s="743"/>
      <c r="AX708" s="744"/>
    </row>
    <row r="709" spans="1:50" ht="109.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564</v>
      </c>
      <c r="AE709" s="329"/>
      <c r="AF709" s="329"/>
      <c r="AG709" s="101" t="s">
        <v>729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564</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607</v>
      </c>
      <c r="AE712" s="783"/>
      <c r="AF712" s="783"/>
      <c r="AG712" s="810" t="s">
        <v>565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0" t="s">
        <v>465</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607</v>
      </c>
      <c r="AE713" s="329"/>
      <c r="AF713" s="663"/>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48.9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564</v>
      </c>
      <c r="AE714" s="808"/>
      <c r="AF714" s="809"/>
      <c r="AG714" s="736" t="s">
        <v>732</v>
      </c>
      <c r="AH714" s="737"/>
      <c r="AI714" s="737"/>
      <c r="AJ714" s="737"/>
      <c r="AK714" s="737"/>
      <c r="AL714" s="737"/>
      <c r="AM714" s="737"/>
      <c r="AN714" s="737"/>
      <c r="AO714" s="737"/>
      <c r="AP714" s="737"/>
      <c r="AQ714" s="737"/>
      <c r="AR714" s="737"/>
      <c r="AS714" s="737"/>
      <c r="AT714" s="737"/>
      <c r="AU714" s="737"/>
      <c r="AV714" s="737"/>
      <c r="AW714" s="737"/>
      <c r="AX714" s="738"/>
    </row>
    <row r="715" spans="1:50" ht="48.95"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564</v>
      </c>
      <c r="AE715" s="605"/>
      <c r="AF715" s="656"/>
      <c r="AG715" s="742" t="s">
        <v>724</v>
      </c>
      <c r="AH715" s="743"/>
      <c r="AI715" s="743"/>
      <c r="AJ715" s="743"/>
      <c r="AK715" s="743"/>
      <c r="AL715" s="743"/>
      <c r="AM715" s="743"/>
      <c r="AN715" s="743"/>
      <c r="AO715" s="743"/>
      <c r="AP715" s="743"/>
      <c r="AQ715" s="743"/>
      <c r="AR715" s="743"/>
      <c r="AS715" s="743"/>
      <c r="AT715" s="743"/>
      <c r="AU715" s="743"/>
      <c r="AV715" s="743"/>
      <c r="AW715" s="743"/>
      <c r="AX715" s="744"/>
    </row>
    <row r="716" spans="1:50" ht="27"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564</v>
      </c>
      <c r="AE716" s="627"/>
      <c r="AF716" s="627"/>
      <c r="AG716" s="101" t="s">
        <v>725</v>
      </c>
      <c r="AH716" s="102"/>
      <c r="AI716" s="102"/>
      <c r="AJ716" s="102"/>
      <c r="AK716" s="102"/>
      <c r="AL716" s="102"/>
      <c r="AM716" s="102"/>
      <c r="AN716" s="102"/>
      <c r="AO716" s="102"/>
      <c r="AP716" s="102"/>
      <c r="AQ716" s="102"/>
      <c r="AR716" s="102"/>
      <c r="AS716" s="102"/>
      <c r="AT716" s="102"/>
      <c r="AU716" s="102"/>
      <c r="AV716" s="102"/>
      <c r="AW716" s="102"/>
      <c r="AX716" s="103"/>
    </row>
    <row r="717" spans="1:50" ht="24"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564</v>
      </c>
      <c r="AE717" s="329"/>
      <c r="AF717" s="329"/>
      <c r="AG717" s="101" t="s">
        <v>733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564</v>
      </c>
      <c r="AE718" s="329"/>
      <c r="AF718" s="329"/>
      <c r="AG718" s="127" t="s">
        <v>726</v>
      </c>
      <c r="AH718" s="111"/>
      <c r="AI718" s="111"/>
      <c r="AJ718" s="111"/>
      <c r="AK718" s="111"/>
      <c r="AL718" s="111"/>
      <c r="AM718" s="111"/>
      <c r="AN718" s="111"/>
      <c r="AO718" s="111"/>
      <c r="AP718" s="111"/>
      <c r="AQ718" s="111"/>
      <c r="AR718" s="111"/>
      <c r="AS718" s="111"/>
      <c r="AT718" s="111"/>
      <c r="AU718" s="111"/>
      <c r="AV718" s="111"/>
      <c r="AW718" s="111"/>
      <c r="AX718" s="128"/>
    </row>
    <row r="719" spans="1:50" ht="35.450000000000003"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607</v>
      </c>
      <c r="AE719" s="605"/>
      <c r="AF719" s="605"/>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8.95" customHeight="1" x14ac:dyDescent="0.15">
      <c r="A721" s="778"/>
      <c r="B721" s="779"/>
      <c r="C721" s="296"/>
      <c r="D721" s="297"/>
      <c r="E721" s="297"/>
      <c r="F721" s="298"/>
      <c r="G721" s="287"/>
      <c r="H721" s="288"/>
      <c r="I721" s="83" t="str">
        <f>IF(OR(G721="　", G721=""), "", "-")</f>
        <v/>
      </c>
      <c r="J721" s="291" t="s">
        <v>575</v>
      </c>
      <c r="K721" s="291"/>
      <c r="L721" s="83" t="str">
        <f>IF(M721="","","-")</f>
        <v/>
      </c>
      <c r="M721" s="84"/>
      <c r="N721" s="304" t="s">
        <v>574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8.450000000000003" customHeight="1" x14ac:dyDescent="0.15">
      <c r="A726" s="640" t="s">
        <v>48</v>
      </c>
      <c r="B726" s="802"/>
      <c r="C726" s="815" t="s">
        <v>53</v>
      </c>
      <c r="D726" s="837"/>
      <c r="E726" s="837"/>
      <c r="F726" s="838"/>
      <c r="G726" s="577" t="s">
        <v>727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6" customHeight="1" thickBot="1" x14ac:dyDescent="0.2">
      <c r="A727" s="803"/>
      <c r="B727" s="804"/>
      <c r="C727" s="748" t="s">
        <v>57</v>
      </c>
      <c r="D727" s="749"/>
      <c r="E727" s="749"/>
      <c r="F727" s="750"/>
      <c r="G727" s="575" t="s">
        <v>730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19.5"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81.95" customHeight="1" thickBot="1" x14ac:dyDescent="0.2">
      <c r="A729" s="634" t="s">
        <v>737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1.6"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738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739</v>
      </c>
      <c r="B733" s="674"/>
      <c r="C733" s="674"/>
      <c r="D733" s="674"/>
      <c r="E733" s="675"/>
      <c r="F733" s="637" t="s">
        <v>740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542</v>
      </c>
      <c r="B737" s="210"/>
      <c r="C737" s="210"/>
      <c r="D737" s="211"/>
      <c r="E737" s="992" t="s">
        <v>577</v>
      </c>
      <c r="F737" s="992"/>
      <c r="G737" s="992"/>
      <c r="H737" s="992"/>
      <c r="I737" s="992"/>
      <c r="J737" s="992"/>
      <c r="K737" s="992"/>
      <c r="L737" s="992"/>
      <c r="M737" s="992"/>
      <c r="N737" s="365" t="s">
        <v>535</v>
      </c>
      <c r="O737" s="365"/>
      <c r="P737" s="365"/>
      <c r="Q737" s="365"/>
      <c r="R737" s="992" t="s">
        <v>577</v>
      </c>
      <c r="S737" s="992"/>
      <c r="T737" s="992"/>
      <c r="U737" s="992"/>
      <c r="V737" s="992"/>
      <c r="W737" s="992"/>
      <c r="X737" s="992"/>
      <c r="Y737" s="992"/>
      <c r="Z737" s="992"/>
      <c r="AA737" s="365" t="s">
        <v>534</v>
      </c>
      <c r="AB737" s="365"/>
      <c r="AC737" s="365"/>
      <c r="AD737" s="365"/>
      <c r="AE737" s="992" t="s">
        <v>578</v>
      </c>
      <c r="AF737" s="992"/>
      <c r="AG737" s="992"/>
      <c r="AH737" s="992"/>
      <c r="AI737" s="992"/>
      <c r="AJ737" s="992"/>
      <c r="AK737" s="992"/>
      <c r="AL737" s="992"/>
      <c r="AM737" s="992"/>
      <c r="AN737" s="365" t="s">
        <v>533</v>
      </c>
      <c r="AO737" s="365"/>
      <c r="AP737" s="365"/>
      <c r="AQ737" s="365"/>
      <c r="AR737" s="984" t="s">
        <v>579</v>
      </c>
      <c r="AS737" s="985"/>
      <c r="AT737" s="985"/>
      <c r="AU737" s="985"/>
      <c r="AV737" s="985"/>
      <c r="AW737" s="985"/>
      <c r="AX737" s="986"/>
      <c r="AY737" s="89"/>
      <c r="AZ737" s="89"/>
    </row>
    <row r="738" spans="1:52" ht="24.75" customHeight="1" x14ac:dyDescent="0.15">
      <c r="A738" s="993" t="s">
        <v>532</v>
      </c>
      <c r="B738" s="210"/>
      <c r="C738" s="210"/>
      <c r="D738" s="211"/>
      <c r="E738" s="992" t="s">
        <v>580</v>
      </c>
      <c r="F738" s="992"/>
      <c r="G738" s="992"/>
      <c r="H738" s="992"/>
      <c r="I738" s="992"/>
      <c r="J738" s="992"/>
      <c r="K738" s="992"/>
      <c r="L738" s="992"/>
      <c r="M738" s="992"/>
      <c r="N738" s="365" t="s">
        <v>531</v>
      </c>
      <c r="O738" s="365"/>
      <c r="P738" s="365"/>
      <c r="Q738" s="365"/>
      <c r="R738" s="992" t="s">
        <v>581</v>
      </c>
      <c r="S738" s="992"/>
      <c r="T738" s="992"/>
      <c r="U738" s="992"/>
      <c r="V738" s="992"/>
      <c r="W738" s="992"/>
      <c r="X738" s="992"/>
      <c r="Y738" s="992"/>
      <c r="Z738" s="992"/>
      <c r="AA738" s="365" t="s">
        <v>530</v>
      </c>
      <c r="AB738" s="365"/>
      <c r="AC738" s="365"/>
      <c r="AD738" s="365"/>
      <c r="AE738" s="992" t="s">
        <v>582</v>
      </c>
      <c r="AF738" s="992"/>
      <c r="AG738" s="992"/>
      <c r="AH738" s="992"/>
      <c r="AI738" s="992"/>
      <c r="AJ738" s="992"/>
      <c r="AK738" s="992"/>
      <c r="AL738" s="992"/>
      <c r="AM738" s="992"/>
      <c r="AN738" s="365" t="s">
        <v>526</v>
      </c>
      <c r="AO738" s="365"/>
      <c r="AP738" s="365"/>
      <c r="AQ738" s="365"/>
      <c r="AR738" s="984" t="s">
        <v>583</v>
      </c>
      <c r="AS738" s="985"/>
      <c r="AT738" s="985"/>
      <c r="AU738" s="985"/>
      <c r="AV738" s="985"/>
      <c r="AW738" s="985"/>
      <c r="AX738" s="986"/>
    </row>
    <row r="739" spans="1:52" ht="24.75" customHeight="1" thickBot="1" x14ac:dyDescent="0.2">
      <c r="A739" s="994" t="s">
        <v>522</v>
      </c>
      <c r="B739" s="995"/>
      <c r="C739" s="995"/>
      <c r="D739" s="996"/>
      <c r="E739" s="997" t="s">
        <v>572</v>
      </c>
      <c r="F739" s="987"/>
      <c r="G739" s="987"/>
      <c r="H739" s="93" t="str">
        <f>IF(E739="", "", "(")</f>
        <v>(</v>
      </c>
      <c r="I739" s="987"/>
      <c r="J739" s="987"/>
      <c r="K739" s="93" t="str">
        <f>IF(OR(I739="　", I739=""), "", "-")</f>
        <v/>
      </c>
      <c r="L739" s="988">
        <v>128</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502</v>
      </c>
      <c r="B740" s="615"/>
      <c r="C740" s="615"/>
      <c r="D740" s="615"/>
      <c r="E740" s="615"/>
      <c r="F740" s="616"/>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1.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1.4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9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504</v>
      </c>
      <c r="B779" s="629"/>
      <c r="C779" s="629"/>
      <c r="D779" s="629"/>
      <c r="E779" s="629"/>
      <c r="F779" s="630"/>
      <c r="G779" s="595" t="s">
        <v>621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16.5" customHeight="1" x14ac:dyDescent="0.15">
      <c r="A781" s="631"/>
      <c r="B781" s="632"/>
      <c r="C781" s="632"/>
      <c r="D781" s="632"/>
      <c r="E781" s="632"/>
      <c r="F781" s="633"/>
      <c r="G781" s="670" t="s">
        <v>609</v>
      </c>
      <c r="H781" s="671" t="s">
        <v>609</v>
      </c>
      <c r="I781" s="671" t="s">
        <v>609</v>
      </c>
      <c r="J781" s="671" t="s">
        <v>609</v>
      </c>
      <c r="K781" s="672" t="s">
        <v>609</v>
      </c>
      <c r="L781" s="664" t="s">
        <v>614</v>
      </c>
      <c r="M781" s="665" t="s">
        <v>615</v>
      </c>
      <c r="N781" s="665" t="s">
        <v>615</v>
      </c>
      <c r="O781" s="665" t="s">
        <v>615</v>
      </c>
      <c r="P781" s="665" t="s">
        <v>615</v>
      </c>
      <c r="Q781" s="665" t="s">
        <v>615</v>
      </c>
      <c r="R781" s="665" t="s">
        <v>615</v>
      </c>
      <c r="S781" s="665" t="s">
        <v>615</v>
      </c>
      <c r="T781" s="665" t="s">
        <v>615</v>
      </c>
      <c r="U781" s="665" t="s">
        <v>615</v>
      </c>
      <c r="V781" s="665" t="s">
        <v>615</v>
      </c>
      <c r="W781" s="665" t="s">
        <v>615</v>
      </c>
      <c r="X781" s="666" t="s">
        <v>615</v>
      </c>
      <c r="Y781" s="388">
        <v>2.7349999999999999</v>
      </c>
      <c r="Z781" s="389"/>
      <c r="AA781" s="389"/>
      <c r="AB781" s="805"/>
      <c r="AC781" s="670" t="s">
        <v>609</v>
      </c>
      <c r="AD781" s="671"/>
      <c r="AE781" s="671"/>
      <c r="AF781" s="671"/>
      <c r="AG781" s="672"/>
      <c r="AH781" s="664" t="s">
        <v>628</v>
      </c>
      <c r="AI781" s="665"/>
      <c r="AJ781" s="665"/>
      <c r="AK781" s="665"/>
      <c r="AL781" s="665"/>
      <c r="AM781" s="665"/>
      <c r="AN781" s="665"/>
      <c r="AO781" s="665"/>
      <c r="AP781" s="665"/>
      <c r="AQ781" s="665"/>
      <c r="AR781" s="665"/>
      <c r="AS781" s="665"/>
      <c r="AT781" s="666"/>
      <c r="AU781" s="388">
        <v>3.75</v>
      </c>
      <c r="AV781" s="389"/>
      <c r="AW781" s="389"/>
      <c r="AX781" s="390"/>
    </row>
    <row r="782" spans="1:50" ht="21.6" customHeight="1" x14ac:dyDescent="0.15">
      <c r="A782" s="631"/>
      <c r="B782" s="632"/>
      <c r="C782" s="632"/>
      <c r="D782" s="632"/>
      <c r="E782" s="632"/>
      <c r="F782" s="633"/>
      <c r="G782" s="606" t="s">
        <v>610</v>
      </c>
      <c r="H782" s="607" t="s">
        <v>610</v>
      </c>
      <c r="I782" s="607" t="s">
        <v>610</v>
      </c>
      <c r="J782" s="607" t="s">
        <v>610</v>
      </c>
      <c r="K782" s="608" t="s">
        <v>610</v>
      </c>
      <c r="L782" s="598" t="s">
        <v>616</v>
      </c>
      <c r="M782" s="599" t="s">
        <v>616</v>
      </c>
      <c r="N782" s="599" t="s">
        <v>616</v>
      </c>
      <c r="O782" s="599" t="s">
        <v>616</v>
      </c>
      <c r="P782" s="599" t="s">
        <v>616</v>
      </c>
      <c r="Q782" s="599" t="s">
        <v>616</v>
      </c>
      <c r="R782" s="599" t="s">
        <v>616</v>
      </c>
      <c r="S782" s="599" t="s">
        <v>616</v>
      </c>
      <c r="T782" s="599" t="s">
        <v>616</v>
      </c>
      <c r="U782" s="599" t="s">
        <v>616</v>
      </c>
      <c r="V782" s="599" t="s">
        <v>616</v>
      </c>
      <c r="W782" s="599" t="s">
        <v>616</v>
      </c>
      <c r="X782" s="600" t="s">
        <v>616</v>
      </c>
      <c r="Y782" s="601">
        <v>0.32500000000000001</v>
      </c>
      <c r="Z782" s="602"/>
      <c r="AA782" s="602"/>
      <c r="AB782" s="612"/>
      <c r="AC782" s="606" t="s">
        <v>622</v>
      </c>
      <c r="AD782" s="607"/>
      <c r="AE782" s="607"/>
      <c r="AF782" s="607"/>
      <c r="AG782" s="608"/>
      <c r="AH782" s="598" t="s">
        <v>629</v>
      </c>
      <c r="AI782" s="599"/>
      <c r="AJ782" s="599"/>
      <c r="AK782" s="599"/>
      <c r="AL782" s="599"/>
      <c r="AM782" s="599"/>
      <c r="AN782" s="599"/>
      <c r="AO782" s="599"/>
      <c r="AP782" s="599"/>
      <c r="AQ782" s="599"/>
      <c r="AR782" s="599"/>
      <c r="AS782" s="599"/>
      <c r="AT782" s="600"/>
      <c r="AU782" s="601">
        <v>3.38</v>
      </c>
      <c r="AV782" s="602"/>
      <c r="AW782" s="602"/>
      <c r="AX782" s="603"/>
    </row>
    <row r="783" spans="1:50" ht="18.95" customHeight="1" x14ac:dyDescent="0.15">
      <c r="A783" s="631"/>
      <c r="B783" s="632"/>
      <c r="C783" s="632"/>
      <c r="D783" s="632"/>
      <c r="E783" s="632"/>
      <c r="F783" s="633"/>
      <c r="G783" s="606" t="s">
        <v>612</v>
      </c>
      <c r="H783" s="607" t="s">
        <v>612</v>
      </c>
      <c r="I783" s="607" t="s">
        <v>612</v>
      </c>
      <c r="J783" s="607" t="s">
        <v>612</v>
      </c>
      <c r="K783" s="608" t="s">
        <v>612</v>
      </c>
      <c r="L783" s="598"/>
      <c r="M783" s="599"/>
      <c r="N783" s="599"/>
      <c r="O783" s="599"/>
      <c r="P783" s="599"/>
      <c r="Q783" s="599"/>
      <c r="R783" s="599"/>
      <c r="S783" s="599"/>
      <c r="T783" s="599"/>
      <c r="U783" s="599"/>
      <c r="V783" s="599"/>
      <c r="W783" s="599"/>
      <c r="X783" s="600"/>
      <c r="Y783" s="601">
        <v>0.26</v>
      </c>
      <c r="Z783" s="602"/>
      <c r="AA783" s="602"/>
      <c r="AB783" s="612"/>
      <c r="AC783" s="606" t="s">
        <v>636</v>
      </c>
      <c r="AD783" s="607"/>
      <c r="AE783" s="607"/>
      <c r="AF783" s="607"/>
      <c r="AG783" s="608"/>
      <c r="AH783" s="598"/>
      <c r="AI783" s="599"/>
      <c r="AJ783" s="599"/>
      <c r="AK783" s="599"/>
      <c r="AL783" s="599"/>
      <c r="AM783" s="599"/>
      <c r="AN783" s="599"/>
      <c r="AO783" s="599"/>
      <c r="AP783" s="599"/>
      <c r="AQ783" s="599"/>
      <c r="AR783" s="599"/>
      <c r="AS783" s="599"/>
      <c r="AT783" s="600"/>
      <c r="AU783" s="601">
        <v>1.1983999999999999</v>
      </c>
      <c r="AV783" s="602"/>
      <c r="AW783" s="602"/>
      <c r="AX783" s="603"/>
    </row>
    <row r="784" spans="1:50" ht="24.75" customHeight="1" x14ac:dyDescent="0.15">
      <c r="A784" s="631"/>
      <c r="B784" s="632"/>
      <c r="C784" s="632"/>
      <c r="D784" s="632"/>
      <c r="E784" s="632"/>
      <c r="F784" s="633"/>
      <c r="G784" s="606" t="s">
        <v>196</v>
      </c>
      <c r="H784" s="607" t="s">
        <v>613</v>
      </c>
      <c r="I784" s="607" t="s">
        <v>613</v>
      </c>
      <c r="J784" s="607" t="s">
        <v>613</v>
      </c>
      <c r="K784" s="608" t="s">
        <v>613</v>
      </c>
      <c r="L784" s="598" t="s">
        <v>619</v>
      </c>
      <c r="M784" s="599" t="s">
        <v>620</v>
      </c>
      <c r="N784" s="599" t="s">
        <v>620</v>
      </c>
      <c r="O784" s="599" t="s">
        <v>620</v>
      </c>
      <c r="P784" s="599" t="s">
        <v>620</v>
      </c>
      <c r="Q784" s="599" t="s">
        <v>620</v>
      </c>
      <c r="R784" s="599" t="s">
        <v>620</v>
      </c>
      <c r="S784" s="599" t="s">
        <v>620</v>
      </c>
      <c r="T784" s="599" t="s">
        <v>620</v>
      </c>
      <c r="U784" s="599" t="s">
        <v>620</v>
      </c>
      <c r="V784" s="599" t="s">
        <v>620</v>
      </c>
      <c r="W784" s="599" t="s">
        <v>620</v>
      </c>
      <c r="X784" s="600" t="s">
        <v>620</v>
      </c>
      <c r="Y784" s="601">
        <v>0.1</v>
      </c>
      <c r="Z784" s="602"/>
      <c r="AA784" s="602"/>
      <c r="AB784" s="612"/>
      <c r="AC784" s="606" t="s">
        <v>637</v>
      </c>
      <c r="AD784" s="607"/>
      <c r="AE784" s="607"/>
      <c r="AF784" s="607"/>
      <c r="AG784" s="608"/>
      <c r="AH784" s="598"/>
      <c r="AI784" s="599"/>
      <c r="AJ784" s="599"/>
      <c r="AK784" s="599"/>
      <c r="AL784" s="599"/>
      <c r="AM784" s="599"/>
      <c r="AN784" s="599"/>
      <c r="AO784" s="599"/>
      <c r="AP784" s="599"/>
      <c r="AQ784" s="599"/>
      <c r="AR784" s="599"/>
      <c r="AS784" s="599"/>
      <c r="AT784" s="600"/>
      <c r="AU784" s="601">
        <v>0.78941799999999995</v>
      </c>
      <c r="AV784" s="602"/>
      <c r="AW784" s="602"/>
      <c r="AX784" s="603"/>
    </row>
    <row r="785" spans="1:50" ht="24.75" customHeight="1" x14ac:dyDescent="0.15">
      <c r="A785" s="631"/>
      <c r="B785" s="632"/>
      <c r="C785" s="632"/>
      <c r="D785" s="632"/>
      <c r="E785" s="632"/>
      <c r="F785" s="633"/>
      <c r="G785" s="606" t="s">
        <v>611</v>
      </c>
      <c r="H785" s="607" t="s">
        <v>611</v>
      </c>
      <c r="I785" s="607" t="s">
        <v>611</v>
      </c>
      <c r="J785" s="607" t="s">
        <v>611</v>
      </c>
      <c r="K785" s="608" t="s">
        <v>611</v>
      </c>
      <c r="L785" s="598" t="s">
        <v>617</v>
      </c>
      <c r="M785" s="599" t="s">
        <v>618</v>
      </c>
      <c r="N785" s="599" t="s">
        <v>618</v>
      </c>
      <c r="O785" s="599" t="s">
        <v>618</v>
      </c>
      <c r="P785" s="599" t="s">
        <v>618</v>
      </c>
      <c r="Q785" s="599" t="s">
        <v>618</v>
      </c>
      <c r="R785" s="599" t="s">
        <v>618</v>
      </c>
      <c r="S785" s="599" t="s">
        <v>618</v>
      </c>
      <c r="T785" s="599" t="s">
        <v>618</v>
      </c>
      <c r="U785" s="599" t="s">
        <v>618</v>
      </c>
      <c r="V785" s="599" t="s">
        <v>618</v>
      </c>
      <c r="W785" s="599" t="s">
        <v>618</v>
      </c>
      <c r="X785" s="600" t="s">
        <v>618</v>
      </c>
      <c r="Y785" s="601">
        <v>0.08</v>
      </c>
      <c r="Z785" s="602"/>
      <c r="AA785" s="602"/>
      <c r="AB785" s="612"/>
      <c r="AC785" s="606" t="s">
        <v>623</v>
      </c>
      <c r="AD785" s="607"/>
      <c r="AE785" s="607"/>
      <c r="AF785" s="607"/>
      <c r="AG785" s="608"/>
      <c r="AH785" s="598" t="s">
        <v>630</v>
      </c>
      <c r="AI785" s="599"/>
      <c r="AJ785" s="599"/>
      <c r="AK785" s="599"/>
      <c r="AL785" s="599"/>
      <c r="AM785" s="599"/>
      <c r="AN785" s="599"/>
      <c r="AO785" s="599"/>
      <c r="AP785" s="599"/>
      <c r="AQ785" s="599"/>
      <c r="AR785" s="599"/>
      <c r="AS785" s="599"/>
      <c r="AT785" s="600"/>
      <c r="AU785" s="601">
        <v>0.55132999999999999</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624</v>
      </c>
      <c r="AD786" s="607"/>
      <c r="AE786" s="607"/>
      <c r="AF786" s="607"/>
      <c r="AG786" s="608"/>
      <c r="AH786" s="598" t="s">
        <v>631</v>
      </c>
      <c r="AI786" s="599"/>
      <c r="AJ786" s="599"/>
      <c r="AK786" s="599"/>
      <c r="AL786" s="599"/>
      <c r="AM786" s="599"/>
      <c r="AN786" s="599"/>
      <c r="AO786" s="599"/>
      <c r="AP786" s="599"/>
      <c r="AQ786" s="599"/>
      <c r="AR786" s="599"/>
      <c r="AS786" s="599"/>
      <c r="AT786" s="600"/>
      <c r="AU786" s="601">
        <v>0.54</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t="s">
        <v>625</v>
      </c>
      <c r="AD787" s="607"/>
      <c r="AE787" s="607"/>
      <c r="AF787" s="607"/>
      <c r="AG787" s="608"/>
      <c r="AH787" s="598" t="s">
        <v>632</v>
      </c>
      <c r="AI787" s="599"/>
      <c r="AJ787" s="599"/>
      <c r="AK787" s="599"/>
      <c r="AL787" s="599"/>
      <c r="AM787" s="599"/>
      <c r="AN787" s="599"/>
      <c r="AO787" s="599"/>
      <c r="AP787" s="599"/>
      <c r="AQ787" s="599"/>
      <c r="AR787" s="599"/>
      <c r="AS787" s="599"/>
      <c r="AT787" s="600"/>
      <c r="AU787" s="601">
        <v>0.308</v>
      </c>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t="s">
        <v>627</v>
      </c>
      <c r="AD788" s="607"/>
      <c r="AE788" s="607"/>
      <c r="AF788" s="607"/>
      <c r="AG788" s="608"/>
      <c r="AH788" s="598" t="s">
        <v>634</v>
      </c>
      <c r="AI788" s="599"/>
      <c r="AJ788" s="599"/>
      <c r="AK788" s="599"/>
      <c r="AL788" s="599"/>
      <c r="AM788" s="599"/>
      <c r="AN788" s="599"/>
      <c r="AO788" s="599"/>
      <c r="AP788" s="599"/>
      <c r="AQ788" s="599"/>
      <c r="AR788" s="599"/>
      <c r="AS788" s="599"/>
      <c r="AT788" s="600"/>
      <c r="AU788" s="601">
        <v>0.12</v>
      </c>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t="s">
        <v>626</v>
      </c>
      <c r="AD789" s="607"/>
      <c r="AE789" s="607"/>
      <c r="AF789" s="607"/>
      <c r="AG789" s="608"/>
      <c r="AH789" s="598" t="s">
        <v>633</v>
      </c>
      <c r="AI789" s="599"/>
      <c r="AJ789" s="599"/>
      <c r="AK789" s="599"/>
      <c r="AL789" s="599"/>
      <c r="AM789" s="599"/>
      <c r="AN789" s="599"/>
      <c r="AO789" s="599"/>
      <c r="AP789" s="599"/>
      <c r="AQ789" s="599"/>
      <c r="AR789" s="599"/>
      <c r="AS789" s="599"/>
      <c r="AT789" s="600"/>
      <c r="AU789" s="601">
        <v>0.02</v>
      </c>
      <c r="AV789" s="602"/>
      <c r="AW789" s="602"/>
      <c r="AX789" s="603"/>
    </row>
    <row r="790" spans="1:50" ht="11.4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3.5000000000000004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10.657147999999998</v>
      </c>
      <c r="AV791" s="832"/>
      <c r="AW791" s="832"/>
      <c r="AX791" s="834"/>
    </row>
    <row r="792" spans="1:50" ht="24.75" customHeight="1" x14ac:dyDescent="0.15">
      <c r="A792" s="631"/>
      <c r="B792" s="632"/>
      <c r="C792" s="632"/>
      <c r="D792" s="632"/>
      <c r="E792" s="632"/>
      <c r="F792" s="633"/>
      <c r="G792" s="595" t="s">
        <v>638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666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639</v>
      </c>
      <c r="H794" s="671"/>
      <c r="I794" s="671"/>
      <c r="J794" s="671"/>
      <c r="K794" s="672"/>
      <c r="L794" s="664" t="s">
        <v>642</v>
      </c>
      <c r="M794" s="665"/>
      <c r="N794" s="665"/>
      <c r="O794" s="665"/>
      <c r="P794" s="665"/>
      <c r="Q794" s="665"/>
      <c r="R794" s="665"/>
      <c r="S794" s="665"/>
      <c r="T794" s="665"/>
      <c r="U794" s="665"/>
      <c r="V794" s="665"/>
      <c r="W794" s="665"/>
      <c r="X794" s="666"/>
      <c r="Y794" s="388">
        <v>6.5</v>
      </c>
      <c r="Z794" s="389"/>
      <c r="AA794" s="389"/>
      <c r="AB794" s="805"/>
      <c r="AC794" s="670" t="s">
        <v>702</v>
      </c>
      <c r="AD794" s="671"/>
      <c r="AE794" s="671"/>
      <c r="AF794" s="671"/>
      <c r="AG794" s="672"/>
      <c r="AH794" s="664" t="s">
        <v>710</v>
      </c>
      <c r="AI794" s="665"/>
      <c r="AJ794" s="665"/>
      <c r="AK794" s="665"/>
      <c r="AL794" s="665"/>
      <c r="AM794" s="665"/>
      <c r="AN794" s="665"/>
      <c r="AO794" s="665"/>
      <c r="AP794" s="665"/>
      <c r="AQ794" s="665"/>
      <c r="AR794" s="665"/>
      <c r="AS794" s="665"/>
      <c r="AT794" s="666"/>
      <c r="AU794" s="388">
        <v>2.4590000000000001</v>
      </c>
      <c r="AV794" s="389"/>
      <c r="AW794" s="389"/>
      <c r="AX794" s="390"/>
    </row>
    <row r="795" spans="1:50" ht="24.75" customHeight="1" x14ac:dyDescent="0.15">
      <c r="A795" s="631"/>
      <c r="B795" s="632"/>
      <c r="C795" s="632"/>
      <c r="D795" s="632"/>
      <c r="E795" s="632"/>
      <c r="F795" s="633"/>
      <c r="G795" s="606" t="s">
        <v>640</v>
      </c>
      <c r="H795" s="607"/>
      <c r="I795" s="607"/>
      <c r="J795" s="607"/>
      <c r="K795" s="608"/>
      <c r="L795" s="598" t="s">
        <v>643</v>
      </c>
      <c r="M795" s="599"/>
      <c r="N795" s="599"/>
      <c r="O795" s="599"/>
      <c r="P795" s="599"/>
      <c r="Q795" s="599"/>
      <c r="R795" s="599"/>
      <c r="S795" s="599"/>
      <c r="T795" s="599"/>
      <c r="U795" s="599"/>
      <c r="V795" s="599"/>
      <c r="W795" s="599"/>
      <c r="X795" s="600"/>
      <c r="Y795" s="601">
        <v>1.8</v>
      </c>
      <c r="Z795" s="602"/>
      <c r="AA795" s="602"/>
      <c r="AB795" s="612"/>
      <c r="AC795" s="606" t="s">
        <v>703</v>
      </c>
      <c r="AD795" s="607"/>
      <c r="AE795" s="607"/>
      <c r="AF795" s="607"/>
      <c r="AG795" s="608"/>
      <c r="AH795" s="598" t="s">
        <v>711</v>
      </c>
      <c r="AI795" s="599"/>
      <c r="AJ795" s="599"/>
      <c r="AK795" s="599"/>
      <c r="AL795" s="599"/>
      <c r="AM795" s="599"/>
      <c r="AN795" s="599"/>
      <c r="AO795" s="599"/>
      <c r="AP795" s="599"/>
      <c r="AQ795" s="599"/>
      <c r="AR795" s="599"/>
      <c r="AS795" s="599"/>
      <c r="AT795" s="600"/>
      <c r="AU795" s="601">
        <v>0.7</v>
      </c>
      <c r="AV795" s="602"/>
      <c r="AW795" s="602"/>
      <c r="AX795" s="603"/>
    </row>
    <row r="796" spans="1:50" ht="24.75" customHeight="1" x14ac:dyDescent="0.15">
      <c r="A796" s="631"/>
      <c r="B796" s="632"/>
      <c r="C796" s="632"/>
      <c r="D796" s="632"/>
      <c r="E796" s="632"/>
      <c r="F796" s="633"/>
      <c r="G796" s="606" t="s">
        <v>641</v>
      </c>
      <c r="H796" s="607"/>
      <c r="I796" s="607"/>
      <c r="J796" s="607"/>
      <c r="K796" s="608"/>
      <c r="L796" s="598" t="s">
        <v>644</v>
      </c>
      <c r="M796" s="599"/>
      <c r="N796" s="599"/>
      <c r="O796" s="599"/>
      <c r="P796" s="599"/>
      <c r="Q796" s="599"/>
      <c r="R796" s="599"/>
      <c r="S796" s="599"/>
      <c r="T796" s="599"/>
      <c r="U796" s="599"/>
      <c r="V796" s="599"/>
      <c r="W796" s="599"/>
      <c r="X796" s="600"/>
      <c r="Y796" s="601">
        <v>1.5</v>
      </c>
      <c r="Z796" s="602"/>
      <c r="AA796" s="602"/>
      <c r="AB796" s="612"/>
      <c r="AC796" s="606" t="s">
        <v>704</v>
      </c>
      <c r="AD796" s="607"/>
      <c r="AE796" s="607"/>
      <c r="AF796" s="607"/>
      <c r="AG796" s="608"/>
      <c r="AH796" s="598" t="s">
        <v>712</v>
      </c>
      <c r="AI796" s="599"/>
      <c r="AJ796" s="599"/>
      <c r="AK796" s="599"/>
      <c r="AL796" s="599"/>
      <c r="AM796" s="599"/>
      <c r="AN796" s="599"/>
      <c r="AO796" s="599"/>
      <c r="AP796" s="599"/>
      <c r="AQ796" s="599"/>
      <c r="AR796" s="599"/>
      <c r="AS796" s="599"/>
      <c r="AT796" s="600"/>
      <c r="AU796" s="601">
        <v>0.6</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705</v>
      </c>
      <c r="AD797" s="607"/>
      <c r="AE797" s="607"/>
      <c r="AF797" s="607"/>
      <c r="AG797" s="608"/>
      <c r="AH797" s="598" t="s">
        <v>713</v>
      </c>
      <c r="AI797" s="599"/>
      <c r="AJ797" s="599"/>
      <c r="AK797" s="599"/>
      <c r="AL797" s="599"/>
      <c r="AM797" s="599"/>
      <c r="AN797" s="599"/>
      <c r="AO797" s="599"/>
      <c r="AP797" s="599"/>
      <c r="AQ797" s="599"/>
      <c r="AR797" s="599"/>
      <c r="AS797" s="599"/>
      <c r="AT797" s="600"/>
      <c r="AU797" s="601">
        <f>0.55-0.05</f>
        <v>0.5</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709</v>
      </c>
      <c r="AD798" s="607"/>
      <c r="AE798" s="607"/>
      <c r="AF798" s="607"/>
      <c r="AG798" s="608"/>
      <c r="AH798" s="598"/>
      <c r="AI798" s="599"/>
      <c r="AJ798" s="599"/>
      <c r="AK798" s="599"/>
      <c r="AL798" s="599"/>
      <c r="AM798" s="599"/>
      <c r="AN798" s="599"/>
      <c r="AO798" s="599"/>
      <c r="AP798" s="599"/>
      <c r="AQ798" s="599"/>
      <c r="AR798" s="599"/>
      <c r="AS798" s="599"/>
      <c r="AT798" s="600"/>
      <c r="AU798" s="601">
        <v>0.4</v>
      </c>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706</v>
      </c>
      <c r="AD799" s="607"/>
      <c r="AE799" s="607"/>
      <c r="AF799" s="607"/>
      <c r="AG799" s="608"/>
      <c r="AH799" s="598" t="s">
        <v>714</v>
      </c>
      <c r="AI799" s="599"/>
      <c r="AJ799" s="599"/>
      <c r="AK799" s="599"/>
      <c r="AL799" s="599"/>
      <c r="AM799" s="599"/>
      <c r="AN799" s="599"/>
      <c r="AO799" s="599"/>
      <c r="AP799" s="599"/>
      <c r="AQ799" s="599"/>
      <c r="AR799" s="599"/>
      <c r="AS799" s="599"/>
      <c r="AT799" s="600"/>
      <c r="AU799" s="601">
        <v>0.32600000000000001</v>
      </c>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t="s">
        <v>707</v>
      </c>
      <c r="AD800" s="607"/>
      <c r="AE800" s="607"/>
      <c r="AF800" s="607"/>
      <c r="AG800" s="608"/>
      <c r="AH800" s="598" t="s">
        <v>715</v>
      </c>
      <c r="AI800" s="599"/>
      <c r="AJ800" s="599"/>
      <c r="AK800" s="599"/>
      <c r="AL800" s="599"/>
      <c r="AM800" s="599"/>
      <c r="AN800" s="599"/>
      <c r="AO800" s="599"/>
      <c r="AP800" s="599"/>
      <c r="AQ800" s="599"/>
      <c r="AR800" s="599"/>
      <c r="AS800" s="599"/>
      <c r="AT800" s="600"/>
      <c r="AU800" s="601">
        <v>0.32</v>
      </c>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t="s">
        <v>708</v>
      </c>
      <c r="AD801" s="607"/>
      <c r="AE801" s="607"/>
      <c r="AF801" s="607"/>
      <c r="AG801" s="608"/>
      <c r="AH801" s="598" t="s">
        <v>721</v>
      </c>
      <c r="AI801" s="599"/>
      <c r="AJ801" s="599"/>
      <c r="AK801" s="599"/>
      <c r="AL801" s="599"/>
      <c r="AM801" s="599"/>
      <c r="AN801" s="599"/>
      <c r="AO801" s="599"/>
      <c r="AP801" s="599"/>
      <c r="AQ801" s="599"/>
      <c r="AR801" s="599"/>
      <c r="AS801" s="599"/>
      <c r="AT801" s="600"/>
      <c r="AU801" s="601">
        <v>0.05</v>
      </c>
      <c r="AV801" s="602"/>
      <c r="AW801" s="602"/>
      <c r="AX801" s="603"/>
    </row>
    <row r="802" spans="1:50" ht="11.4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14.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9.8000000000000007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5.3550000000000004</v>
      </c>
      <c r="AV804" s="832"/>
      <c r="AW804" s="832"/>
      <c r="AX804" s="834"/>
    </row>
    <row r="805" spans="1:50" ht="24.75" customHeight="1" x14ac:dyDescent="0.15">
      <c r="A805" s="631"/>
      <c r="B805" s="632"/>
      <c r="C805" s="632"/>
      <c r="D805" s="632"/>
      <c r="E805" s="632"/>
      <c r="F805" s="633"/>
      <c r="G805" s="595" t="s">
        <v>645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669</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646</v>
      </c>
      <c r="H807" s="671"/>
      <c r="I807" s="671"/>
      <c r="J807" s="671"/>
      <c r="K807" s="672"/>
      <c r="L807" s="664" t="s">
        <v>652</v>
      </c>
      <c r="M807" s="665"/>
      <c r="N807" s="665"/>
      <c r="O807" s="665"/>
      <c r="P807" s="665"/>
      <c r="Q807" s="665"/>
      <c r="R807" s="665"/>
      <c r="S807" s="665"/>
      <c r="T807" s="665"/>
      <c r="U807" s="665"/>
      <c r="V807" s="665"/>
      <c r="W807" s="665"/>
      <c r="X807" s="666"/>
      <c r="Y807" s="388">
        <v>17.53</v>
      </c>
      <c r="Z807" s="389"/>
      <c r="AA807" s="389"/>
      <c r="AB807" s="805"/>
      <c r="AC807" s="670" t="s">
        <v>670</v>
      </c>
      <c r="AD807" s="671"/>
      <c r="AE807" s="671"/>
      <c r="AF807" s="671"/>
      <c r="AG807" s="672"/>
      <c r="AH807" s="664" t="s">
        <v>671</v>
      </c>
      <c r="AI807" s="665"/>
      <c r="AJ807" s="665"/>
      <c r="AK807" s="665"/>
      <c r="AL807" s="665"/>
      <c r="AM807" s="665"/>
      <c r="AN807" s="665"/>
      <c r="AO807" s="665"/>
      <c r="AP807" s="665"/>
      <c r="AQ807" s="665"/>
      <c r="AR807" s="665"/>
      <c r="AS807" s="665"/>
      <c r="AT807" s="666"/>
      <c r="AU807" s="388">
        <v>1.4</v>
      </c>
      <c r="AV807" s="389"/>
      <c r="AW807" s="389"/>
      <c r="AX807" s="390"/>
    </row>
    <row r="808" spans="1:50" ht="24.75" customHeight="1" x14ac:dyDescent="0.15">
      <c r="A808" s="631"/>
      <c r="B808" s="632"/>
      <c r="C808" s="632"/>
      <c r="D808" s="632"/>
      <c r="E808" s="632"/>
      <c r="F808" s="633"/>
      <c r="G808" s="606" t="s">
        <v>639</v>
      </c>
      <c r="H808" s="607"/>
      <c r="I808" s="607"/>
      <c r="J808" s="607"/>
      <c r="K808" s="608"/>
      <c r="L808" s="598" t="s">
        <v>653</v>
      </c>
      <c r="M808" s="599"/>
      <c r="N808" s="599"/>
      <c r="O808" s="599"/>
      <c r="P808" s="599"/>
      <c r="Q808" s="599"/>
      <c r="R808" s="599"/>
      <c r="S808" s="599"/>
      <c r="T808" s="599"/>
      <c r="U808" s="599"/>
      <c r="V808" s="599"/>
      <c r="W808" s="599"/>
      <c r="X808" s="600"/>
      <c r="Y808" s="601">
        <v>14.83</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647</v>
      </c>
      <c r="H809" s="607"/>
      <c r="I809" s="607"/>
      <c r="J809" s="607"/>
      <c r="K809" s="608"/>
      <c r="L809" s="598"/>
      <c r="M809" s="599"/>
      <c r="N809" s="599"/>
      <c r="O809" s="599"/>
      <c r="P809" s="599"/>
      <c r="Q809" s="599"/>
      <c r="R809" s="599"/>
      <c r="S809" s="599"/>
      <c r="T809" s="599"/>
      <c r="U809" s="599"/>
      <c r="V809" s="599"/>
      <c r="W809" s="599"/>
      <c r="X809" s="600"/>
      <c r="Y809" s="601">
        <v>6.78</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648</v>
      </c>
      <c r="H810" s="607"/>
      <c r="I810" s="607"/>
      <c r="J810" s="607"/>
      <c r="K810" s="608"/>
      <c r="L810" s="598" t="s">
        <v>654</v>
      </c>
      <c r="M810" s="599"/>
      <c r="N810" s="599"/>
      <c r="O810" s="599"/>
      <c r="P810" s="599"/>
      <c r="Q810" s="599"/>
      <c r="R810" s="599"/>
      <c r="S810" s="599"/>
      <c r="T810" s="599"/>
      <c r="U810" s="599"/>
      <c r="V810" s="599"/>
      <c r="W810" s="599"/>
      <c r="X810" s="600"/>
      <c r="Y810" s="601">
        <v>6.3</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t="s">
        <v>641</v>
      </c>
      <c r="H811" s="607"/>
      <c r="I811" s="607"/>
      <c r="J811" s="607"/>
      <c r="K811" s="608"/>
      <c r="L811" s="598" t="s">
        <v>655</v>
      </c>
      <c r="M811" s="599"/>
      <c r="N811" s="599"/>
      <c r="O811" s="599"/>
      <c r="P811" s="599"/>
      <c r="Q811" s="599"/>
      <c r="R811" s="599"/>
      <c r="S811" s="599"/>
      <c r="T811" s="599"/>
      <c r="U811" s="599"/>
      <c r="V811" s="599"/>
      <c r="W811" s="599"/>
      <c r="X811" s="600"/>
      <c r="Y811" s="601">
        <v>0.9</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t="s">
        <v>649</v>
      </c>
      <c r="H812" s="607"/>
      <c r="I812" s="607"/>
      <c r="J812" s="607"/>
      <c r="K812" s="608"/>
      <c r="L812" s="598" t="s">
        <v>656</v>
      </c>
      <c r="M812" s="599"/>
      <c r="N812" s="599"/>
      <c r="O812" s="599"/>
      <c r="P812" s="599"/>
      <c r="Q812" s="599"/>
      <c r="R812" s="599"/>
      <c r="S812" s="599"/>
      <c r="T812" s="599"/>
      <c r="U812" s="599"/>
      <c r="V812" s="599"/>
      <c r="W812" s="599"/>
      <c r="X812" s="600"/>
      <c r="Y812" s="601">
        <v>0.87</v>
      </c>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t="s">
        <v>650</v>
      </c>
      <c r="H813" s="607"/>
      <c r="I813" s="607"/>
      <c r="J813" s="607"/>
      <c r="K813" s="608"/>
      <c r="L813" s="598" t="s">
        <v>657</v>
      </c>
      <c r="M813" s="599"/>
      <c r="N813" s="599"/>
      <c r="O813" s="599"/>
      <c r="P813" s="599"/>
      <c r="Q813" s="599"/>
      <c r="R813" s="599"/>
      <c r="S813" s="599"/>
      <c r="T813" s="599"/>
      <c r="U813" s="599"/>
      <c r="V813" s="599"/>
      <c r="W813" s="599"/>
      <c r="X813" s="600"/>
      <c r="Y813" s="601">
        <v>0.73</v>
      </c>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t="s">
        <v>651</v>
      </c>
      <c r="H814" s="607"/>
      <c r="I814" s="607"/>
      <c r="J814" s="607"/>
      <c r="K814" s="608"/>
      <c r="L814" s="598" t="s">
        <v>658</v>
      </c>
      <c r="M814" s="599"/>
      <c r="N814" s="599"/>
      <c r="O814" s="599"/>
      <c r="P814" s="599"/>
      <c r="Q814" s="599"/>
      <c r="R814" s="599"/>
      <c r="S814" s="599"/>
      <c r="T814" s="599"/>
      <c r="U814" s="599"/>
      <c r="V814" s="599"/>
      <c r="W814" s="599"/>
      <c r="X814" s="600"/>
      <c r="Y814" s="601">
        <v>0.36</v>
      </c>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12.6"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9"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48.29999999999999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1.4</v>
      </c>
      <c r="AV817" s="832"/>
      <c r="AW817" s="832"/>
      <c r="AX817" s="834"/>
    </row>
    <row r="818" spans="1:50" ht="24.75" customHeight="1" x14ac:dyDescent="0.15">
      <c r="A818" s="631"/>
      <c r="B818" s="632"/>
      <c r="C818" s="632"/>
      <c r="D818" s="632"/>
      <c r="E818" s="632"/>
      <c r="F818" s="633"/>
      <c r="G818" s="595" t="s">
        <v>672</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673</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670</v>
      </c>
      <c r="H820" s="671"/>
      <c r="I820" s="671"/>
      <c r="J820" s="671"/>
      <c r="K820" s="672"/>
      <c r="L820" s="664" t="s">
        <v>671</v>
      </c>
      <c r="M820" s="665"/>
      <c r="N820" s="665"/>
      <c r="O820" s="665"/>
      <c r="P820" s="665"/>
      <c r="Q820" s="665"/>
      <c r="R820" s="665"/>
      <c r="S820" s="665"/>
      <c r="T820" s="665"/>
      <c r="U820" s="665"/>
      <c r="V820" s="665"/>
      <c r="W820" s="665"/>
      <c r="X820" s="666"/>
      <c r="Y820" s="388">
        <v>9.6999999999999993</v>
      </c>
      <c r="Z820" s="389"/>
      <c r="AA820" s="389"/>
      <c r="AB820" s="805"/>
      <c r="AC820" s="670" t="s">
        <v>670</v>
      </c>
      <c r="AD820" s="671"/>
      <c r="AE820" s="671"/>
      <c r="AF820" s="671"/>
      <c r="AG820" s="672"/>
      <c r="AH820" s="664" t="s">
        <v>671</v>
      </c>
      <c r="AI820" s="665"/>
      <c r="AJ820" s="665"/>
      <c r="AK820" s="665"/>
      <c r="AL820" s="665"/>
      <c r="AM820" s="665"/>
      <c r="AN820" s="665"/>
      <c r="AO820" s="665"/>
      <c r="AP820" s="665"/>
      <c r="AQ820" s="665"/>
      <c r="AR820" s="665"/>
      <c r="AS820" s="665"/>
      <c r="AT820" s="666"/>
      <c r="AU820" s="388">
        <v>4.5999999999999996</v>
      </c>
      <c r="AV820" s="389"/>
      <c r="AW820" s="389"/>
      <c r="AX820" s="390"/>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9.6999999999999993</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4.5999999999999996</v>
      </c>
      <c r="AV830" s="832"/>
      <c r="AW830" s="832"/>
      <c r="AX830" s="834"/>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462</v>
      </c>
      <c r="AM831" s="281"/>
      <c r="AN831" s="281"/>
      <c r="AO831" s="82" t="s">
        <v>667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45" customHeight="1" x14ac:dyDescent="0.15">
      <c r="A837" s="376">
        <v>1</v>
      </c>
      <c r="B837" s="376">
        <v>1</v>
      </c>
      <c r="C837" s="361" t="s">
        <v>674</v>
      </c>
      <c r="D837" s="347"/>
      <c r="E837" s="347"/>
      <c r="F837" s="347"/>
      <c r="G837" s="347"/>
      <c r="H837" s="347"/>
      <c r="I837" s="347"/>
      <c r="J837" s="348">
        <v>9010901009980</v>
      </c>
      <c r="K837" s="349"/>
      <c r="L837" s="349"/>
      <c r="M837" s="349"/>
      <c r="N837" s="349"/>
      <c r="O837" s="349"/>
      <c r="P837" s="362" t="s">
        <v>675</v>
      </c>
      <c r="Q837" s="350"/>
      <c r="R837" s="350"/>
      <c r="S837" s="350"/>
      <c r="T837" s="350"/>
      <c r="U837" s="350"/>
      <c r="V837" s="350"/>
      <c r="W837" s="350"/>
      <c r="X837" s="350"/>
      <c r="Y837" s="351">
        <v>3.5</v>
      </c>
      <c r="Z837" s="352"/>
      <c r="AA837" s="352"/>
      <c r="AB837" s="353"/>
      <c r="AC837" s="363" t="s">
        <v>676</v>
      </c>
      <c r="AD837" s="371"/>
      <c r="AE837" s="371"/>
      <c r="AF837" s="371"/>
      <c r="AG837" s="371"/>
      <c r="AH837" s="372" t="s">
        <v>678</v>
      </c>
      <c r="AI837" s="373"/>
      <c r="AJ837" s="373"/>
      <c r="AK837" s="373"/>
      <c r="AL837" s="357" t="s">
        <v>679</v>
      </c>
      <c r="AM837" s="358"/>
      <c r="AN837" s="358"/>
      <c r="AO837" s="359"/>
      <c r="AP837" s="360" t="s">
        <v>679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t="s">
        <v>677</v>
      </c>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0.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76">
        <v>1</v>
      </c>
      <c r="B870" s="376">
        <v>1</v>
      </c>
      <c r="C870" s="361" t="s">
        <v>680</v>
      </c>
      <c r="D870" s="347"/>
      <c r="E870" s="347"/>
      <c r="F870" s="347"/>
      <c r="G870" s="347"/>
      <c r="H870" s="347"/>
      <c r="I870" s="347"/>
      <c r="J870" s="348">
        <v>4010001090119</v>
      </c>
      <c r="K870" s="349"/>
      <c r="L870" s="349"/>
      <c r="M870" s="349"/>
      <c r="N870" s="349"/>
      <c r="O870" s="349"/>
      <c r="P870" s="362" t="s">
        <v>681</v>
      </c>
      <c r="Q870" s="350"/>
      <c r="R870" s="350"/>
      <c r="S870" s="350"/>
      <c r="T870" s="350"/>
      <c r="U870" s="350"/>
      <c r="V870" s="350"/>
      <c r="W870" s="350"/>
      <c r="X870" s="350"/>
      <c r="Y870" s="351">
        <v>10.7</v>
      </c>
      <c r="Z870" s="352"/>
      <c r="AA870" s="352"/>
      <c r="AB870" s="353"/>
      <c r="AC870" s="363" t="s">
        <v>495</v>
      </c>
      <c r="AD870" s="371"/>
      <c r="AE870" s="371"/>
      <c r="AF870" s="371"/>
      <c r="AG870" s="371"/>
      <c r="AH870" s="372">
        <v>1</v>
      </c>
      <c r="AI870" s="373"/>
      <c r="AJ870" s="373"/>
      <c r="AK870" s="373"/>
      <c r="AL870" s="357">
        <v>98.8</v>
      </c>
      <c r="AM870" s="358"/>
      <c r="AN870" s="358"/>
      <c r="AO870" s="359"/>
      <c r="AP870" s="360" t="s">
        <v>678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0.3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60" customHeight="1" x14ac:dyDescent="0.15">
      <c r="A903" s="376">
        <v>1</v>
      </c>
      <c r="B903" s="376">
        <v>1</v>
      </c>
      <c r="C903" s="361" t="s">
        <v>682</v>
      </c>
      <c r="D903" s="347"/>
      <c r="E903" s="347"/>
      <c r="F903" s="347"/>
      <c r="G903" s="347"/>
      <c r="H903" s="347"/>
      <c r="I903" s="347"/>
      <c r="J903" s="348">
        <v>3010905002467</v>
      </c>
      <c r="K903" s="349"/>
      <c r="L903" s="349"/>
      <c r="M903" s="349"/>
      <c r="N903" s="349"/>
      <c r="O903" s="349"/>
      <c r="P903" s="362" t="s">
        <v>683</v>
      </c>
      <c r="Q903" s="350"/>
      <c r="R903" s="350"/>
      <c r="S903" s="350"/>
      <c r="T903" s="350"/>
      <c r="U903" s="350"/>
      <c r="V903" s="350"/>
      <c r="W903" s="350"/>
      <c r="X903" s="350"/>
      <c r="Y903" s="351">
        <v>9.8000000000000007</v>
      </c>
      <c r="Z903" s="352"/>
      <c r="AA903" s="352"/>
      <c r="AB903" s="353"/>
      <c r="AC903" s="363" t="s">
        <v>491</v>
      </c>
      <c r="AD903" s="371"/>
      <c r="AE903" s="371"/>
      <c r="AF903" s="371"/>
      <c r="AG903" s="371"/>
      <c r="AH903" s="372">
        <v>2</v>
      </c>
      <c r="AI903" s="373"/>
      <c r="AJ903" s="373"/>
      <c r="AK903" s="373"/>
      <c r="AL903" s="357">
        <v>54.47</v>
      </c>
      <c r="AM903" s="358"/>
      <c r="AN903" s="358"/>
      <c r="AO903" s="359"/>
      <c r="AP903" s="360" t="s">
        <v>684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0.3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15">
      <c r="A936" s="376">
        <v>1</v>
      </c>
      <c r="B936" s="376">
        <v>1</v>
      </c>
      <c r="C936" s="361" t="s">
        <v>685</v>
      </c>
      <c r="D936" s="347"/>
      <c r="E936" s="347"/>
      <c r="F936" s="347"/>
      <c r="G936" s="347"/>
      <c r="H936" s="347"/>
      <c r="I936" s="347"/>
      <c r="J936" s="348">
        <v>1040001041971</v>
      </c>
      <c r="K936" s="349"/>
      <c r="L936" s="349"/>
      <c r="M936" s="349"/>
      <c r="N936" s="349"/>
      <c r="O936" s="349"/>
      <c r="P936" s="362" t="s">
        <v>686</v>
      </c>
      <c r="Q936" s="350"/>
      <c r="R936" s="350"/>
      <c r="S936" s="350"/>
      <c r="T936" s="350"/>
      <c r="U936" s="350"/>
      <c r="V936" s="350"/>
      <c r="W936" s="350"/>
      <c r="X936" s="350"/>
      <c r="Y936" s="351">
        <v>5.4</v>
      </c>
      <c r="Z936" s="352"/>
      <c r="AA936" s="352"/>
      <c r="AB936" s="353"/>
      <c r="AC936" s="363" t="s">
        <v>491</v>
      </c>
      <c r="AD936" s="371"/>
      <c r="AE936" s="371"/>
      <c r="AF936" s="371"/>
      <c r="AG936" s="371"/>
      <c r="AH936" s="372">
        <v>3</v>
      </c>
      <c r="AI936" s="373"/>
      <c r="AJ936" s="373"/>
      <c r="AK936" s="373"/>
      <c r="AL936" s="357">
        <v>56.72</v>
      </c>
      <c r="AM936" s="358"/>
      <c r="AN936" s="358"/>
      <c r="AO936" s="359"/>
      <c r="AP936" s="360" t="s">
        <v>678</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0.3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45" customHeight="1" x14ac:dyDescent="0.15">
      <c r="A969" s="376">
        <v>1</v>
      </c>
      <c r="B969" s="376">
        <v>1</v>
      </c>
      <c r="C969" s="361" t="s">
        <v>687</v>
      </c>
      <c r="D969" s="347"/>
      <c r="E969" s="347"/>
      <c r="F969" s="347"/>
      <c r="G969" s="347"/>
      <c r="H969" s="347"/>
      <c r="I969" s="347"/>
      <c r="J969" s="348">
        <v>6050005005208</v>
      </c>
      <c r="K969" s="349"/>
      <c r="L969" s="349"/>
      <c r="M969" s="349"/>
      <c r="N969" s="349"/>
      <c r="O969" s="349"/>
      <c r="P969" s="362" t="s">
        <v>688</v>
      </c>
      <c r="Q969" s="350"/>
      <c r="R969" s="350"/>
      <c r="S969" s="350"/>
      <c r="T969" s="350"/>
      <c r="U969" s="350"/>
      <c r="V969" s="350"/>
      <c r="W969" s="350"/>
      <c r="X969" s="350"/>
      <c r="Y969" s="351">
        <v>48.3</v>
      </c>
      <c r="Z969" s="352"/>
      <c r="AA969" s="352"/>
      <c r="AB969" s="353"/>
      <c r="AC969" s="363" t="s">
        <v>491</v>
      </c>
      <c r="AD969" s="371"/>
      <c r="AE969" s="371"/>
      <c r="AF969" s="371"/>
      <c r="AG969" s="371"/>
      <c r="AH969" s="372">
        <v>1</v>
      </c>
      <c r="AI969" s="373"/>
      <c r="AJ969" s="373"/>
      <c r="AK969" s="373"/>
      <c r="AL969" s="357">
        <v>98.68</v>
      </c>
      <c r="AM969" s="358"/>
      <c r="AN969" s="358"/>
      <c r="AO969" s="359"/>
      <c r="AP969" s="360" t="s">
        <v>689</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10.3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customHeight="1" x14ac:dyDescent="0.15">
      <c r="A1002" s="376">
        <v>1</v>
      </c>
      <c r="B1002" s="376">
        <v>1</v>
      </c>
      <c r="C1002" s="361" t="s">
        <v>694</v>
      </c>
      <c r="D1002" s="347"/>
      <c r="E1002" s="347"/>
      <c r="F1002" s="347"/>
      <c r="G1002" s="347"/>
      <c r="H1002" s="347"/>
      <c r="I1002" s="347"/>
      <c r="J1002" s="348">
        <v>7010901005494</v>
      </c>
      <c r="K1002" s="349"/>
      <c r="L1002" s="349"/>
      <c r="M1002" s="349"/>
      <c r="N1002" s="349"/>
      <c r="O1002" s="349"/>
      <c r="P1002" s="350" t="s">
        <v>692</v>
      </c>
      <c r="Q1002" s="350"/>
      <c r="R1002" s="350"/>
      <c r="S1002" s="350"/>
      <c r="T1002" s="350"/>
      <c r="U1002" s="350"/>
      <c r="V1002" s="350"/>
      <c r="W1002" s="350"/>
      <c r="X1002" s="350"/>
      <c r="Y1002" s="351">
        <v>0.70199999999999996</v>
      </c>
      <c r="Z1002" s="352"/>
      <c r="AA1002" s="352"/>
      <c r="AB1002" s="353"/>
      <c r="AC1002" s="363" t="s">
        <v>496</v>
      </c>
      <c r="AD1002" s="371"/>
      <c r="AE1002" s="371"/>
      <c r="AF1002" s="371"/>
      <c r="AG1002" s="371"/>
      <c r="AH1002" s="372" t="s">
        <v>679</v>
      </c>
      <c r="AI1002" s="373"/>
      <c r="AJ1002" s="373"/>
      <c r="AK1002" s="373"/>
      <c r="AL1002" s="357" t="s">
        <v>717</v>
      </c>
      <c r="AM1002" s="358"/>
      <c r="AN1002" s="358"/>
      <c r="AO1002" s="359"/>
      <c r="AP1002" s="360" t="s">
        <v>695</v>
      </c>
      <c r="AQ1002" s="360"/>
      <c r="AR1002" s="360"/>
      <c r="AS1002" s="360"/>
      <c r="AT1002" s="360"/>
      <c r="AU1002" s="360"/>
      <c r="AV1002" s="360"/>
      <c r="AW1002" s="360"/>
      <c r="AX1002" s="360"/>
    </row>
    <row r="1003" spans="1:50" ht="30" customHeight="1" x14ac:dyDescent="0.15">
      <c r="A1003" s="376">
        <v>2</v>
      </c>
      <c r="B1003" s="376">
        <v>1</v>
      </c>
      <c r="C1003" s="347" t="s">
        <v>694</v>
      </c>
      <c r="D1003" s="347"/>
      <c r="E1003" s="347"/>
      <c r="F1003" s="347"/>
      <c r="G1003" s="347"/>
      <c r="H1003" s="347"/>
      <c r="I1003" s="347"/>
      <c r="J1003" s="348">
        <v>7010901005494</v>
      </c>
      <c r="K1003" s="349"/>
      <c r="L1003" s="349"/>
      <c r="M1003" s="349"/>
      <c r="N1003" s="349"/>
      <c r="O1003" s="349"/>
      <c r="P1003" s="350" t="s">
        <v>692</v>
      </c>
      <c r="Q1003" s="350"/>
      <c r="R1003" s="350"/>
      <c r="S1003" s="350"/>
      <c r="T1003" s="350"/>
      <c r="U1003" s="350"/>
      <c r="V1003" s="350"/>
      <c r="W1003" s="350"/>
      <c r="X1003" s="350"/>
      <c r="Y1003" s="351">
        <v>0.7</v>
      </c>
      <c r="Z1003" s="352"/>
      <c r="AA1003" s="352"/>
      <c r="AB1003" s="353"/>
      <c r="AC1003" s="363" t="s">
        <v>496</v>
      </c>
      <c r="AD1003" s="363"/>
      <c r="AE1003" s="363"/>
      <c r="AF1003" s="363"/>
      <c r="AG1003" s="363"/>
      <c r="AH1003" s="372" t="s">
        <v>679</v>
      </c>
      <c r="AI1003" s="373"/>
      <c r="AJ1003" s="373"/>
      <c r="AK1003" s="373"/>
      <c r="AL1003" s="357" t="s">
        <v>679</v>
      </c>
      <c r="AM1003" s="358"/>
      <c r="AN1003" s="358"/>
      <c r="AO1003" s="359"/>
      <c r="AP1003" s="360" t="s">
        <v>695</v>
      </c>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10.3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15">
      <c r="A1035" s="376">
        <v>1</v>
      </c>
      <c r="B1035" s="376">
        <v>1</v>
      </c>
      <c r="C1035" s="361" t="s">
        <v>691</v>
      </c>
      <c r="D1035" s="347"/>
      <c r="E1035" s="347"/>
      <c r="F1035" s="347"/>
      <c r="G1035" s="347"/>
      <c r="H1035" s="347"/>
      <c r="I1035" s="347"/>
      <c r="J1035" s="348">
        <v>1010401068675</v>
      </c>
      <c r="K1035" s="349"/>
      <c r="L1035" s="349"/>
      <c r="M1035" s="349"/>
      <c r="N1035" s="349"/>
      <c r="O1035" s="349"/>
      <c r="P1035" s="362" t="s">
        <v>693</v>
      </c>
      <c r="Q1035" s="350"/>
      <c r="R1035" s="350"/>
      <c r="S1035" s="350"/>
      <c r="T1035" s="350"/>
      <c r="U1035" s="350"/>
      <c r="V1035" s="350"/>
      <c r="W1035" s="350"/>
      <c r="X1035" s="350"/>
      <c r="Y1035" s="351">
        <v>4.5359999999999996</v>
      </c>
      <c r="Z1035" s="352"/>
      <c r="AA1035" s="352"/>
      <c r="AB1035" s="353"/>
      <c r="AC1035" s="363" t="s">
        <v>490</v>
      </c>
      <c r="AD1035" s="371"/>
      <c r="AE1035" s="371"/>
      <c r="AF1035" s="371"/>
      <c r="AG1035" s="371"/>
      <c r="AH1035" s="372">
        <v>3</v>
      </c>
      <c r="AI1035" s="373"/>
      <c r="AJ1035" s="373"/>
      <c r="AK1035" s="373"/>
      <c r="AL1035" s="357">
        <v>84</v>
      </c>
      <c r="AM1035" s="358"/>
      <c r="AN1035" s="358"/>
      <c r="AO1035" s="359"/>
      <c r="AP1035" s="360" t="s">
        <v>679</v>
      </c>
      <c r="AQ1035" s="360"/>
      <c r="AR1035" s="360"/>
      <c r="AS1035" s="360"/>
      <c r="AT1035" s="360"/>
      <c r="AU1035" s="360"/>
      <c r="AV1035" s="360"/>
      <c r="AW1035" s="360"/>
      <c r="AX1035" s="360"/>
    </row>
    <row r="1036" spans="1:50" ht="30" customHeight="1" x14ac:dyDescent="0.15">
      <c r="A1036" s="376">
        <v>2</v>
      </c>
      <c r="B1036" s="376">
        <v>1</v>
      </c>
      <c r="C1036" s="347" t="s">
        <v>690</v>
      </c>
      <c r="D1036" s="347"/>
      <c r="E1036" s="347"/>
      <c r="F1036" s="347"/>
      <c r="G1036" s="347"/>
      <c r="H1036" s="347"/>
      <c r="I1036" s="347"/>
      <c r="J1036" s="348">
        <v>1010401068675</v>
      </c>
      <c r="K1036" s="349"/>
      <c r="L1036" s="349"/>
      <c r="M1036" s="349"/>
      <c r="N1036" s="349"/>
      <c r="O1036" s="349"/>
      <c r="P1036" s="350" t="s">
        <v>692</v>
      </c>
      <c r="Q1036" s="350"/>
      <c r="R1036" s="350"/>
      <c r="S1036" s="350"/>
      <c r="T1036" s="350"/>
      <c r="U1036" s="350"/>
      <c r="V1036" s="350"/>
      <c r="W1036" s="350"/>
      <c r="X1036" s="350"/>
      <c r="Y1036" s="351">
        <v>5.1840000000000002</v>
      </c>
      <c r="Z1036" s="352"/>
      <c r="AA1036" s="352"/>
      <c r="AB1036" s="353"/>
      <c r="AC1036" s="363" t="s">
        <v>490</v>
      </c>
      <c r="AD1036" s="363"/>
      <c r="AE1036" s="363"/>
      <c r="AF1036" s="363"/>
      <c r="AG1036" s="363"/>
      <c r="AH1036" s="372">
        <v>1</v>
      </c>
      <c r="AI1036" s="373"/>
      <c r="AJ1036" s="373"/>
      <c r="AK1036" s="373"/>
      <c r="AL1036" s="357">
        <v>96</v>
      </c>
      <c r="AM1036" s="358"/>
      <c r="AN1036" s="358"/>
      <c r="AO1036" s="359"/>
      <c r="AP1036" s="360" t="s">
        <v>679</v>
      </c>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10.3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15">
      <c r="A1068" s="376">
        <v>1</v>
      </c>
      <c r="B1068" s="376">
        <v>1</v>
      </c>
      <c r="C1068" s="361" t="s">
        <v>696</v>
      </c>
      <c r="D1068" s="347"/>
      <c r="E1068" s="347"/>
      <c r="F1068" s="347"/>
      <c r="G1068" s="347"/>
      <c r="H1068" s="347"/>
      <c r="I1068" s="347"/>
      <c r="J1068" s="348">
        <v>4010005015204</v>
      </c>
      <c r="K1068" s="349"/>
      <c r="L1068" s="349"/>
      <c r="M1068" s="349"/>
      <c r="N1068" s="349"/>
      <c r="O1068" s="349"/>
      <c r="P1068" s="350" t="s">
        <v>692</v>
      </c>
      <c r="Q1068" s="350"/>
      <c r="R1068" s="350"/>
      <c r="S1068" s="350"/>
      <c r="T1068" s="350"/>
      <c r="U1068" s="350"/>
      <c r="V1068" s="350"/>
      <c r="W1068" s="350"/>
      <c r="X1068" s="350"/>
      <c r="Y1068" s="351">
        <v>4.59</v>
      </c>
      <c r="Z1068" s="352"/>
      <c r="AA1068" s="352"/>
      <c r="AB1068" s="353"/>
      <c r="AC1068" s="363" t="s">
        <v>490</v>
      </c>
      <c r="AD1068" s="371"/>
      <c r="AE1068" s="371"/>
      <c r="AF1068" s="371"/>
      <c r="AG1068" s="371"/>
      <c r="AH1068" s="372">
        <v>2</v>
      </c>
      <c r="AI1068" s="373"/>
      <c r="AJ1068" s="373"/>
      <c r="AK1068" s="373"/>
      <c r="AL1068" s="357">
        <v>85</v>
      </c>
      <c r="AM1068" s="358"/>
      <c r="AN1068" s="358"/>
      <c r="AO1068" s="359"/>
      <c r="AP1068" s="360" t="s">
        <v>679</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t="s">
        <v>667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718</v>
      </c>
      <c r="F1102" s="375"/>
      <c r="G1102" s="375"/>
      <c r="H1102" s="375"/>
      <c r="I1102" s="375"/>
      <c r="J1102" s="348" t="s">
        <v>718</v>
      </c>
      <c r="K1102" s="349"/>
      <c r="L1102" s="349"/>
      <c r="M1102" s="349"/>
      <c r="N1102" s="349"/>
      <c r="O1102" s="349"/>
      <c r="P1102" s="362" t="s">
        <v>718</v>
      </c>
      <c r="Q1102" s="350"/>
      <c r="R1102" s="350"/>
      <c r="S1102" s="350"/>
      <c r="T1102" s="350"/>
      <c r="U1102" s="350"/>
      <c r="V1102" s="350"/>
      <c r="W1102" s="350"/>
      <c r="X1102" s="350"/>
      <c r="Y1102" s="351" t="s">
        <v>719</v>
      </c>
      <c r="Z1102" s="352"/>
      <c r="AA1102" s="352"/>
      <c r="AB1102" s="353"/>
      <c r="AC1102" s="354"/>
      <c r="AD1102" s="354"/>
      <c r="AE1102" s="354"/>
      <c r="AF1102" s="354"/>
      <c r="AG1102" s="354"/>
      <c r="AH1102" s="355" t="s">
        <v>718</v>
      </c>
      <c r="AI1102" s="356"/>
      <c r="AJ1102" s="356"/>
      <c r="AK1102" s="356"/>
      <c r="AL1102" s="357" t="s">
        <v>720</v>
      </c>
      <c r="AM1102" s="358"/>
      <c r="AN1102" s="358"/>
      <c r="AO1102" s="359"/>
      <c r="AP1102" s="360" t="s">
        <v>718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3:AX13 AR15:AX15 P15: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35" max="49" man="1"/>
    <brk id="778" max="49" man="1"/>
    <brk id="833" max="49" man="1"/>
    <brk id="109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 sqref="F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29"/>
      <c r="AA2" s="830"/>
      <c r="AB2" s="1028" t="s">
        <v>11</v>
      </c>
      <c r="AC2" s="1029"/>
      <c r="AD2" s="1030"/>
      <c r="AE2" s="1034" t="s">
        <v>549</v>
      </c>
      <c r="AF2" s="1034"/>
      <c r="AG2" s="1034"/>
      <c r="AH2" s="1034"/>
      <c r="AI2" s="1034" t="s">
        <v>546</v>
      </c>
      <c r="AJ2" s="1034"/>
      <c r="AK2" s="1034"/>
      <c r="AL2" s="1034"/>
      <c r="AM2" s="1034" t="s">
        <v>520</v>
      </c>
      <c r="AN2" s="1034"/>
      <c r="AO2" s="1034"/>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29"/>
      <c r="AA9" s="830"/>
      <c r="AB9" s="1028" t="s">
        <v>11</v>
      </c>
      <c r="AC9" s="1029"/>
      <c r="AD9" s="1030"/>
      <c r="AE9" s="1034" t="s">
        <v>550</v>
      </c>
      <c r="AF9" s="1034"/>
      <c r="AG9" s="1034"/>
      <c r="AH9" s="1034"/>
      <c r="AI9" s="1034" t="s">
        <v>546</v>
      </c>
      <c r="AJ9" s="1034"/>
      <c r="AK9" s="1034"/>
      <c r="AL9" s="1034"/>
      <c r="AM9" s="1034" t="s">
        <v>520</v>
      </c>
      <c r="AN9" s="1034"/>
      <c r="AO9" s="1034"/>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29"/>
      <c r="AA16" s="830"/>
      <c r="AB16" s="1028" t="s">
        <v>11</v>
      </c>
      <c r="AC16" s="1029"/>
      <c r="AD16" s="1030"/>
      <c r="AE16" s="1034" t="s">
        <v>549</v>
      </c>
      <c r="AF16" s="1034"/>
      <c r="AG16" s="1034"/>
      <c r="AH16" s="1034"/>
      <c r="AI16" s="1034" t="s">
        <v>547</v>
      </c>
      <c r="AJ16" s="1034"/>
      <c r="AK16" s="1034"/>
      <c r="AL16" s="1034"/>
      <c r="AM16" s="1034" t="s">
        <v>520</v>
      </c>
      <c r="AN16" s="1034"/>
      <c r="AO16" s="1034"/>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29"/>
      <c r="AA23" s="830"/>
      <c r="AB23" s="1028" t="s">
        <v>11</v>
      </c>
      <c r="AC23" s="1029"/>
      <c r="AD23" s="1030"/>
      <c r="AE23" s="1034" t="s">
        <v>551</v>
      </c>
      <c r="AF23" s="1034"/>
      <c r="AG23" s="1034"/>
      <c r="AH23" s="1034"/>
      <c r="AI23" s="1034" t="s">
        <v>546</v>
      </c>
      <c r="AJ23" s="1034"/>
      <c r="AK23" s="1034"/>
      <c r="AL23" s="1034"/>
      <c r="AM23" s="1034" t="s">
        <v>520</v>
      </c>
      <c r="AN23" s="1034"/>
      <c r="AO23" s="1034"/>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29"/>
      <c r="AA30" s="830"/>
      <c r="AB30" s="1028" t="s">
        <v>11</v>
      </c>
      <c r="AC30" s="1029"/>
      <c r="AD30" s="1030"/>
      <c r="AE30" s="1034" t="s">
        <v>549</v>
      </c>
      <c r="AF30" s="1034"/>
      <c r="AG30" s="1034"/>
      <c r="AH30" s="1034"/>
      <c r="AI30" s="1034" t="s">
        <v>546</v>
      </c>
      <c r="AJ30" s="1034"/>
      <c r="AK30" s="1034"/>
      <c r="AL30" s="1034"/>
      <c r="AM30" s="1034" t="s">
        <v>544</v>
      </c>
      <c r="AN30" s="1034"/>
      <c r="AO30" s="1034"/>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29"/>
      <c r="AA37" s="830"/>
      <c r="AB37" s="1028" t="s">
        <v>11</v>
      </c>
      <c r="AC37" s="1029"/>
      <c r="AD37" s="1030"/>
      <c r="AE37" s="1034" t="s">
        <v>551</v>
      </c>
      <c r="AF37" s="1034"/>
      <c r="AG37" s="1034"/>
      <c r="AH37" s="1034"/>
      <c r="AI37" s="1034" t="s">
        <v>548</v>
      </c>
      <c r="AJ37" s="1034"/>
      <c r="AK37" s="1034"/>
      <c r="AL37" s="1034"/>
      <c r="AM37" s="1034" t="s">
        <v>545</v>
      </c>
      <c r="AN37" s="1034"/>
      <c r="AO37" s="1034"/>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29"/>
      <c r="AA44" s="830"/>
      <c r="AB44" s="1028" t="s">
        <v>11</v>
      </c>
      <c r="AC44" s="1029"/>
      <c r="AD44" s="1030"/>
      <c r="AE44" s="1034" t="s">
        <v>549</v>
      </c>
      <c r="AF44" s="1034"/>
      <c r="AG44" s="1034"/>
      <c r="AH44" s="1034"/>
      <c r="AI44" s="1034" t="s">
        <v>546</v>
      </c>
      <c r="AJ44" s="1034"/>
      <c r="AK44" s="1034"/>
      <c r="AL44" s="1034"/>
      <c r="AM44" s="1034" t="s">
        <v>520</v>
      </c>
      <c r="AN44" s="1034"/>
      <c r="AO44" s="1034"/>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29"/>
      <c r="AA51" s="830"/>
      <c r="AB51" s="557" t="s">
        <v>11</v>
      </c>
      <c r="AC51" s="1029"/>
      <c r="AD51" s="1030"/>
      <c r="AE51" s="1034" t="s">
        <v>549</v>
      </c>
      <c r="AF51" s="1034"/>
      <c r="AG51" s="1034"/>
      <c r="AH51" s="1034"/>
      <c r="AI51" s="1034" t="s">
        <v>546</v>
      </c>
      <c r="AJ51" s="1034"/>
      <c r="AK51" s="1034"/>
      <c r="AL51" s="1034"/>
      <c r="AM51" s="1034" t="s">
        <v>520</v>
      </c>
      <c r="AN51" s="1034"/>
      <c r="AO51" s="1034"/>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29"/>
      <c r="AA58" s="830"/>
      <c r="AB58" s="1028" t="s">
        <v>11</v>
      </c>
      <c r="AC58" s="1029"/>
      <c r="AD58" s="1030"/>
      <c r="AE58" s="1034" t="s">
        <v>549</v>
      </c>
      <c r="AF58" s="1034"/>
      <c r="AG58" s="1034"/>
      <c r="AH58" s="1034"/>
      <c r="AI58" s="1034" t="s">
        <v>546</v>
      </c>
      <c r="AJ58" s="1034"/>
      <c r="AK58" s="1034"/>
      <c r="AL58" s="1034"/>
      <c r="AM58" s="1034" t="s">
        <v>520</v>
      </c>
      <c r="AN58" s="1034"/>
      <c r="AO58" s="1034"/>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29"/>
      <c r="AA65" s="830"/>
      <c r="AB65" s="1028" t="s">
        <v>11</v>
      </c>
      <c r="AC65" s="1029"/>
      <c r="AD65" s="1030"/>
      <c r="AE65" s="1034" t="s">
        <v>549</v>
      </c>
      <c r="AF65" s="1034"/>
      <c r="AG65" s="1034"/>
      <c r="AH65" s="1034"/>
      <c r="AI65" s="1034" t="s">
        <v>546</v>
      </c>
      <c r="AJ65" s="1034"/>
      <c r="AK65" s="1034"/>
      <c r="AL65" s="1034"/>
      <c r="AM65" s="1034" t="s">
        <v>520</v>
      </c>
      <c r="AN65" s="1034"/>
      <c r="AO65" s="1034"/>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668</v>
      </c>
      <c r="H2" s="596"/>
      <c r="I2" s="596"/>
      <c r="J2" s="596"/>
      <c r="K2" s="596"/>
      <c r="L2" s="596"/>
      <c r="M2" s="596"/>
      <c r="N2" s="596"/>
      <c r="O2" s="596"/>
      <c r="P2" s="596"/>
      <c r="Q2" s="596"/>
      <c r="R2" s="596"/>
      <c r="S2" s="596"/>
      <c r="T2" s="596"/>
      <c r="U2" s="596"/>
      <c r="V2" s="596"/>
      <c r="W2" s="596"/>
      <c r="X2" s="596"/>
      <c r="Y2" s="596"/>
      <c r="Z2" s="596"/>
      <c r="AA2" s="596"/>
      <c r="AB2" s="597"/>
      <c r="AC2" s="595" t="s">
        <v>486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t="s">
        <v>639</v>
      </c>
      <c r="H4" s="671"/>
      <c r="I4" s="671"/>
      <c r="J4" s="671"/>
      <c r="K4" s="672"/>
      <c r="L4" s="664" t="s">
        <v>662</v>
      </c>
      <c r="M4" s="665"/>
      <c r="N4" s="665"/>
      <c r="O4" s="665"/>
      <c r="P4" s="665"/>
      <c r="Q4" s="665"/>
      <c r="R4" s="665"/>
      <c r="S4" s="665"/>
      <c r="T4" s="665"/>
      <c r="U4" s="665"/>
      <c r="V4" s="665"/>
      <c r="W4" s="665"/>
      <c r="X4" s="666"/>
      <c r="Y4" s="388">
        <v>3.5750000000000002</v>
      </c>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7"/>
      <c r="B5" s="1048"/>
      <c r="C5" s="1048"/>
      <c r="D5" s="1048"/>
      <c r="E5" s="1048"/>
      <c r="F5" s="1049"/>
      <c r="G5" s="606" t="s">
        <v>659</v>
      </c>
      <c r="H5" s="607"/>
      <c r="I5" s="607"/>
      <c r="J5" s="607"/>
      <c r="K5" s="608"/>
      <c r="L5" s="598"/>
      <c r="M5" s="599"/>
      <c r="N5" s="599"/>
      <c r="O5" s="599"/>
      <c r="P5" s="599"/>
      <c r="Q5" s="599"/>
      <c r="R5" s="599"/>
      <c r="S5" s="599"/>
      <c r="T5" s="599"/>
      <c r="U5" s="599"/>
      <c r="V5" s="599"/>
      <c r="W5" s="599"/>
      <c r="X5" s="600"/>
      <c r="Y5" s="601">
        <v>0.53600000000000003</v>
      </c>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t="s">
        <v>637</v>
      </c>
      <c r="H6" s="607"/>
      <c r="I6" s="607"/>
      <c r="J6" s="607"/>
      <c r="K6" s="608"/>
      <c r="L6" s="598"/>
      <c r="M6" s="599"/>
      <c r="N6" s="599"/>
      <c r="O6" s="599"/>
      <c r="P6" s="599"/>
      <c r="Q6" s="599"/>
      <c r="R6" s="599"/>
      <c r="S6" s="599"/>
      <c r="T6" s="599"/>
      <c r="U6" s="599"/>
      <c r="V6" s="599"/>
      <c r="W6" s="599"/>
      <c r="X6" s="600"/>
      <c r="Y6" s="601">
        <v>0.35199999999999998</v>
      </c>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t="s">
        <v>660</v>
      </c>
      <c r="H7" s="607"/>
      <c r="I7" s="607"/>
      <c r="J7" s="607"/>
      <c r="K7" s="608"/>
      <c r="L7" s="598" t="s">
        <v>663</v>
      </c>
      <c r="M7" s="599"/>
      <c r="N7" s="599"/>
      <c r="O7" s="599"/>
      <c r="P7" s="599"/>
      <c r="Q7" s="599"/>
      <c r="R7" s="599"/>
      <c r="S7" s="599"/>
      <c r="T7" s="599"/>
      <c r="U7" s="599"/>
      <c r="V7" s="599"/>
      <c r="W7" s="599"/>
      <c r="X7" s="600"/>
      <c r="Y7" s="601">
        <v>0.17799999999999999</v>
      </c>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t="s">
        <v>650</v>
      </c>
      <c r="H8" s="607"/>
      <c r="I8" s="607"/>
      <c r="J8" s="607"/>
      <c r="K8" s="608"/>
      <c r="L8" s="598" t="s">
        <v>664</v>
      </c>
      <c r="M8" s="599"/>
      <c r="N8" s="599"/>
      <c r="O8" s="599"/>
      <c r="P8" s="599"/>
      <c r="Q8" s="599"/>
      <c r="R8" s="599"/>
      <c r="S8" s="599"/>
      <c r="T8" s="599"/>
      <c r="U8" s="599"/>
      <c r="V8" s="599"/>
      <c r="W8" s="599"/>
      <c r="X8" s="600"/>
      <c r="Y8" s="601">
        <v>8.1000000000000003E-2</v>
      </c>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t="s">
        <v>661</v>
      </c>
      <c r="H9" s="607"/>
      <c r="I9" s="607"/>
      <c r="J9" s="607"/>
      <c r="K9" s="608"/>
      <c r="L9" s="598" t="s">
        <v>665</v>
      </c>
      <c r="M9" s="599"/>
      <c r="N9" s="599"/>
      <c r="O9" s="599"/>
      <c r="P9" s="599"/>
      <c r="Q9" s="599"/>
      <c r="R9" s="599"/>
      <c r="S9" s="599"/>
      <c r="T9" s="599"/>
      <c r="U9" s="599"/>
      <c r="V9" s="599"/>
      <c r="W9" s="599"/>
      <c r="X9" s="600"/>
      <c r="Y9" s="601">
        <v>0.03</v>
      </c>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x14ac:dyDescent="0.15">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4.7520000000000016</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hidden="1" customHeight="1" x14ac:dyDescent="0.15">
      <c r="A15" s="1047"/>
      <c r="B15" s="1048"/>
      <c r="C15" s="1048"/>
      <c r="D15" s="1048"/>
      <c r="E15" s="1048"/>
      <c r="F15" s="1049"/>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hidden="1" customHeight="1" x14ac:dyDescent="0.15">
      <c r="A16" s="1047"/>
      <c r="B16" s="1048"/>
      <c r="C16" s="1048"/>
      <c r="D16" s="1048"/>
      <c r="E16" s="1048"/>
      <c r="F16" s="1049"/>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hidden="1"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hidden="1"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thickBot="1" x14ac:dyDescent="0.2">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15">
      <c r="A28" s="1047"/>
      <c r="B28" s="1048"/>
      <c r="C28" s="1048"/>
      <c r="D28" s="1048"/>
      <c r="E28" s="1048"/>
      <c r="F28" s="1049"/>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15">
      <c r="A29" s="1047"/>
      <c r="B29" s="1048"/>
      <c r="C29" s="1048"/>
      <c r="D29" s="1048"/>
      <c r="E29" s="1048"/>
      <c r="F29" s="1049"/>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47"/>
      <c r="B41" s="1048"/>
      <c r="C41" s="1048"/>
      <c r="D41" s="1048"/>
      <c r="E41" s="1048"/>
      <c r="F41" s="1049"/>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15">
      <c r="A42" s="1047"/>
      <c r="B42" s="1048"/>
      <c r="C42" s="1048"/>
      <c r="D42" s="1048"/>
      <c r="E42" s="1048"/>
      <c r="F42" s="1049"/>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hidden="1" customHeight="1" thickBot="1" x14ac:dyDescent="0.2"/>
    <row r="55" spans="1:50" ht="30" hidden="1" customHeight="1" x14ac:dyDescent="0.15">
      <c r="A55" s="1053" t="s">
        <v>28</v>
      </c>
      <c r="B55" s="1054"/>
      <c r="C55" s="1054"/>
      <c r="D55" s="1054"/>
      <c r="E55" s="1054"/>
      <c r="F55" s="1055"/>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47"/>
      <c r="B56" s="1048"/>
      <c r="C56" s="1048"/>
      <c r="D56" s="1048"/>
      <c r="E56" s="1048"/>
      <c r="F56" s="1049"/>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7"/>
      <c r="B68" s="1048"/>
      <c r="C68" s="1048"/>
      <c r="D68" s="1048"/>
      <c r="E68" s="1048"/>
      <c r="F68" s="1049"/>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47"/>
      <c r="B69" s="1048"/>
      <c r="C69" s="1048"/>
      <c r="D69" s="1048"/>
      <c r="E69" s="1048"/>
      <c r="F69" s="1049"/>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7"/>
      <c r="B81" s="1048"/>
      <c r="C81" s="1048"/>
      <c r="D81" s="1048"/>
      <c r="E81" s="1048"/>
      <c r="F81" s="1049"/>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47"/>
      <c r="B82" s="1048"/>
      <c r="C82" s="1048"/>
      <c r="D82" s="1048"/>
      <c r="E82" s="1048"/>
      <c r="F82" s="1049"/>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7"/>
      <c r="B94" s="1048"/>
      <c r="C94" s="1048"/>
      <c r="D94" s="1048"/>
      <c r="E94" s="1048"/>
      <c r="F94" s="1049"/>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47"/>
      <c r="B95" s="1048"/>
      <c r="C95" s="1048"/>
      <c r="D95" s="1048"/>
      <c r="E95" s="1048"/>
      <c r="F95" s="1049"/>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hidden="1" customHeight="1" thickBot="1" x14ac:dyDescent="0.2"/>
    <row r="108" spans="1:50" ht="30" hidden="1" customHeight="1" x14ac:dyDescent="0.15">
      <c r="A108" s="1053" t="s">
        <v>28</v>
      </c>
      <c r="B108" s="1054"/>
      <c r="C108" s="1054"/>
      <c r="D108" s="1054"/>
      <c r="E108" s="1054"/>
      <c r="F108" s="1055"/>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47"/>
      <c r="B109" s="1048"/>
      <c r="C109" s="1048"/>
      <c r="D109" s="1048"/>
      <c r="E109" s="1048"/>
      <c r="F109" s="1049"/>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7"/>
      <c r="B121" s="1048"/>
      <c r="C121" s="1048"/>
      <c r="D121" s="1048"/>
      <c r="E121" s="1048"/>
      <c r="F121" s="1049"/>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47"/>
      <c r="B122" s="1048"/>
      <c r="C122" s="1048"/>
      <c r="D122" s="1048"/>
      <c r="E122" s="1048"/>
      <c r="F122" s="1049"/>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7"/>
      <c r="B134" s="1048"/>
      <c r="C134" s="1048"/>
      <c r="D134" s="1048"/>
      <c r="E134" s="1048"/>
      <c r="F134" s="1049"/>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47"/>
      <c r="B135" s="1048"/>
      <c r="C135" s="1048"/>
      <c r="D135" s="1048"/>
      <c r="E135" s="1048"/>
      <c r="F135" s="1049"/>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7"/>
      <c r="B147" s="1048"/>
      <c r="C147" s="1048"/>
      <c r="D147" s="1048"/>
      <c r="E147" s="1048"/>
      <c r="F147" s="1049"/>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47"/>
      <c r="B148" s="1048"/>
      <c r="C148" s="1048"/>
      <c r="D148" s="1048"/>
      <c r="E148" s="1048"/>
      <c r="F148" s="1049"/>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hidden="1" customHeight="1" thickBot="1" x14ac:dyDescent="0.2"/>
    <row r="161" spans="1:50" ht="30" hidden="1" customHeight="1" x14ac:dyDescent="0.15">
      <c r="A161" s="1053" t="s">
        <v>28</v>
      </c>
      <c r="B161" s="1054"/>
      <c r="C161" s="1054"/>
      <c r="D161" s="1054"/>
      <c r="E161" s="1054"/>
      <c r="F161" s="1055"/>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47"/>
      <c r="B162" s="1048"/>
      <c r="C162" s="1048"/>
      <c r="D162" s="1048"/>
      <c r="E162" s="1048"/>
      <c r="F162" s="1049"/>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7"/>
      <c r="B174" s="1048"/>
      <c r="C174" s="1048"/>
      <c r="D174" s="1048"/>
      <c r="E174" s="1048"/>
      <c r="F174" s="1049"/>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47"/>
      <c r="B175" s="1048"/>
      <c r="C175" s="1048"/>
      <c r="D175" s="1048"/>
      <c r="E175" s="1048"/>
      <c r="F175" s="1049"/>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7"/>
      <c r="B187" s="1048"/>
      <c r="C187" s="1048"/>
      <c r="D187" s="1048"/>
      <c r="E187" s="1048"/>
      <c r="F187" s="1049"/>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47"/>
      <c r="B188" s="1048"/>
      <c r="C188" s="1048"/>
      <c r="D188" s="1048"/>
      <c r="E188" s="1048"/>
      <c r="F188" s="1049"/>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7"/>
      <c r="B200" s="1048"/>
      <c r="C200" s="1048"/>
      <c r="D200" s="1048"/>
      <c r="E200" s="1048"/>
      <c r="F200" s="1049"/>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47"/>
      <c r="B201" s="1048"/>
      <c r="C201" s="1048"/>
      <c r="D201" s="1048"/>
      <c r="E201" s="1048"/>
      <c r="F201" s="1049"/>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hidden="1" customHeight="1" thickBot="1" x14ac:dyDescent="0.2"/>
    <row r="214" spans="1:50" ht="30" hidden="1" customHeight="1" x14ac:dyDescent="0.15">
      <c r="A214" s="1044" t="s">
        <v>28</v>
      </c>
      <c r="B214" s="1045"/>
      <c r="C214" s="1045"/>
      <c r="D214" s="1045"/>
      <c r="E214" s="1045"/>
      <c r="F214" s="1046"/>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47"/>
      <c r="B215" s="1048"/>
      <c r="C215" s="1048"/>
      <c r="D215" s="1048"/>
      <c r="E215" s="1048"/>
      <c r="F215" s="1049"/>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7"/>
      <c r="B227" s="1048"/>
      <c r="C227" s="1048"/>
      <c r="D227" s="1048"/>
      <c r="E227" s="1048"/>
      <c r="F227" s="1049"/>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47"/>
      <c r="B228" s="1048"/>
      <c r="C228" s="1048"/>
      <c r="D228" s="1048"/>
      <c r="E228" s="1048"/>
      <c r="F228" s="1049"/>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7"/>
      <c r="B240" s="1048"/>
      <c r="C240" s="1048"/>
      <c r="D240" s="1048"/>
      <c r="E240" s="1048"/>
      <c r="F240" s="1049"/>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47"/>
      <c r="B241" s="1048"/>
      <c r="C241" s="1048"/>
      <c r="D241" s="1048"/>
      <c r="E241" s="1048"/>
      <c r="F241" s="1049"/>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7"/>
      <c r="B253" s="1048"/>
      <c r="C253" s="1048"/>
      <c r="D253" s="1048"/>
      <c r="E253" s="1048"/>
      <c r="F253" s="1049"/>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47"/>
      <c r="B254" s="1048"/>
      <c r="C254" s="1048"/>
      <c r="D254" s="1048"/>
      <c r="E254" s="1048"/>
      <c r="F254" s="1049"/>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42" customHeight="1" x14ac:dyDescent="0.15">
      <c r="A4" s="1058">
        <v>1</v>
      </c>
      <c r="B4" s="1058">
        <v>1</v>
      </c>
      <c r="C4" s="361" t="s">
        <v>697</v>
      </c>
      <c r="D4" s="347"/>
      <c r="E4" s="347"/>
      <c r="F4" s="347"/>
      <c r="G4" s="347"/>
      <c r="H4" s="347"/>
      <c r="I4" s="347"/>
      <c r="J4" s="348">
        <v>3011101015783</v>
      </c>
      <c r="K4" s="349"/>
      <c r="L4" s="349"/>
      <c r="M4" s="349"/>
      <c r="N4" s="349"/>
      <c r="O4" s="349"/>
      <c r="P4" s="362" t="s">
        <v>698</v>
      </c>
      <c r="Q4" s="350"/>
      <c r="R4" s="350"/>
      <c r="S4" s="350"/>
      <c r="T4" s="350"/>
      <c r="U4" s="350"/>
      <c r="V4" s="350"/>
      <c r="W4" s="350"/>
      <c r="X4" s="350"/>
      <c r="Y4" s="351">
        <v>4.8</v>
      </c>
      <c r="Z4" s="352"/>
      <c r="AA4" s="352"/>
      <c r="AB4" s="353"/>
      <c r="AC4" s="354" t="s">
        <v>490</v>
      </c>
      <c r="AD4" s="354"/>
      <c r="AE4" s="354"/>
      <c r="AF4" s="354"/>
      <c r="AG4" s="354"/>
      <c r="AH4" s="355">
        <v>3</v>
      </c>
      <c r="AI4" s="356"/>
      <c r="AJ4" s="356"/>
      <c r="AK4" s="356"/>
      <c r="AL4" s="357">
        <v>52.47</v>
      </c>
      <c r="AM4" s="358"/>
      <c r="AN4" s="358"/>
      <c r="AO4" s="359"/>
      <c r="AP4" s="360" t="s">
        <v>699</v>
      </c>
      <c r="AQ4" s="360"/>
      <c r="AR4" s="360"/>
      <c r="AS4" s="360"/>
      <c r="AT4" s="360"/>
      <c r="AU4" s="360"/>
      <c r="AV4" s="360"/>
      <c r="AW4" s="360"/>
      <c r="AX4" s="360"/>
    </row>
    <row r="5" spans="1:50" ht="26.25" hidden="1"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hidden="1"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hidden="1"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hidden="1"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hidden="1"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hidden="1"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hidden="1"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hidden="1"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hidden="1"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hidden="1"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hidden="1"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hidden="1"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hidden="1"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hidden="1"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hidden="1"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hidden="1"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hidden="1"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hidden="1"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hidden="1"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hidden="1"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hidden="1"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hidden="1"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hidden="1"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hidden="1"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hidden="1"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hidden="1"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hidden="1"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hidden="1"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hidden="1"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hidden="1"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hidden="1"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hidden="1"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hidden="1"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hidden="1"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hidden="1"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hidden="1"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hidden="1"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hidden="1"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hidden="1"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hidden="1"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2019-06-14T11:32:00Z</cp:lastPrinted>
  <dcterms:created xsi:type="dcterms:W3CDTF">2012-03-13T00:50:25Z</dcterms:created>
  <dcterms:modified xsi:type="dcterms:W3CDTF">2020-11-20T07:05:02Z</dcterms:modified>
</cp:coreProperties>
</file>