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HIRAKA04\Desktop\"/>
    </mc:Choice>
  </mc:AlternateContent>
  <bookViews>
    <workbookView xWindow="12372" yWindow="0" windowWidth="27720" windowHeight="1279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M116" i="3" l="1"/>
  <c r="AI116" i="3"/>
  <c r="AE116"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<sst xmlns="http://schemas.openxmlformats.org/spreadsheetml/2006/main" count="2207" uniqueCount="582">
  <si>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</si>
  <si>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</si>
  <si>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</si>
  <si>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</si>
  <si>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</si>
  <si>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</si>
  <si>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</si>
  <si>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</si>
  <si>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</si>
  <si>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</si>
  <si>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</si>
  <si>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</si>
  <si>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</si>
  <si>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</si>
  <si>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</si>
  <si>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</si>
  <si>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</si>
  <si>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</si>
  <si>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</si>
  <si>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</si>
  <si>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</si>
  <si>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</si>
  <si>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</si>
  <si>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</si>
  <si>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</si>
  <si>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</si>
  <si>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</si>
  <si>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</si>
  <si>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</si>
  <si>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</si>
  <si>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</si>
  <si>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</si>
  <si>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</si>
  <si>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</si>
  <si>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</si>
  <si>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</si>
  <si>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</si>
  <si>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</si>
  <si>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</si>
  <si>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</si>
  <si>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</si>
  <si>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</si>
  <si>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</si>
  <si>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</si>
  <si>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</si>
  <si>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</si>
  <si>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</si>
  <si>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</si>
  <si>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</si>
  <si>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</si>
  <si>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</si>
  <si>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</si>
  <si>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</si>
  <si>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</si>
  <si>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</si>
  <si>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</si>
  <si>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</si>
  <si>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</si>
  <si>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</si>
  <si>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</si>
  <si>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</si>
  <si>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</si>
  <si>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</si>
  <si>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</si>
  <si>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</si>
  <si>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</si>
  <si>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</si>
  <si>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</si>
  <si>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</si>
  <si>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</si>
  <si>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</si>
  <si>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</si>
  <si>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</si>
  <si>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</si>
  <si>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</si>
  <si>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</si>
  <si>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</si>
  <si>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</si>
  <si>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</si>
  <si>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</si>
  <si>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</si>
  <si>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</si>
  <si>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</si>
  <si>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</si>
  <si>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</si>
  <si>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</si>
  <si>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</si>
  <si>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</si>
  <si>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</si>
  <si>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</si>
  <si>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</si>
  <si>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</si>
  <si>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</si>
  <si>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</si>
  <si>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</si>
  <si>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</si>
  <si>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</si>
  <si>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</si>
  <si>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</si>
  <si>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</si>
  <si>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</si>
  <si>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</si>
  <si>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</si>
  <si>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</si>
  <si>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</si>
  <si>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</si>
  <si>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</si>
  <si>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</si>
  <si>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</si>
  <si>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</si>
  <si>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</si>
  <si>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</si>
  <si>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</si>
  <si>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</si>
  <si>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</si>
  <si>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</si>
  <si>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</si>
  <si>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</si>
  <si>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</si>
  <si>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</si>
  <si>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</si>
  <si>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</si>
  <si>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</si>
  <si>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</si>
  <si>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</si>
  <si>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</si>
  <si>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</si>
  <si>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</si>
  <si>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</si>
  <si>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</si>
  <si>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</si>
  <si>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</si>
  <si>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</si>
  <si>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</si>
  <si>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</si>
  <si>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</si>
  <si>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</si>
  <si>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</si>
  <si>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</si>
  <si>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</si>
  <si>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</si>
  <si>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</si>
  <si>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</si>
  <si>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</si>
  <si>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</si>
  <si>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</si>
  <si>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</si>
  <si>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</si>
  <si>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</si>
  <si>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</si>
  <si>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</si>
  <si>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</si>
  <si>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</si>
  <si>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</si>
  <si>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</si>
  <si>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</si>
  <si>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</si>
  <si>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</si>
  <si>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</si>
  <si>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</si>
  <si>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</si>
  <si>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</si>
  <si>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</si>
  <si>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</si>
  <si>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</si>
  <si>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</si>
  <si>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</si>
  <si>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</si>
  <si>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</si>
  <si>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</si>
  <si>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</si>
  <si>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</si>
  <si>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</si>
  <si>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</si>
  <si>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</si>
  <si>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</si>
  <si>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</si>
  <si>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</si>
  <si>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</si>
  <si>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</si>
  <si>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</si>
  <si>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</si>
  <si>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</si>
  <si>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</si>
  <si>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</si>
  <si>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</si>
  <si>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</si>
  <si>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</si>
  <si>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</si>
  <si>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</si>
  <si>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</si>
  <si>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</si>
  <si>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</si>
  <si>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</si>
  <si>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</si>
  <si>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</si>
  <si>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</si>
  <si>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</si>
  <si>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</si>
  <si>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</si>
  <si>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</si>
  <si>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</si>
  <si>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</si>
  <si>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</si>
  <si>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</si>
  <si>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</si>
  <si>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</si>
  <si>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</si>
  <si>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</si>
  <si>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</si>
  <si>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</si>
  <si>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</si>
  <si>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</si>
  <si>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</si>
  <si>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</si>
  <si>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</si>
  <si>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</si>
  <si>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</si>
  <si>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</si>
  <si>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</si>
  <si>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</si>
  <si>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</si>
  <si>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</si>
  <si>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</si>
  <si>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</si>
  <si>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</si>
  <si>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</si>
  <si>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</si>
  <si>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</si>
  <si>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</si>
  <si>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</si>
  <si>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</si>
  <si>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</si>
  <si>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</si>
  <si>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</si>
  <si>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</si>
  <si>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</si>
  <si>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</si>
  <si>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</si>
  <si>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</si>
  <si>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</si>
  <si>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</si>
  <si>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</si>
  <si>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</si>
  <si>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</si>
  <si>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</si>
  <si>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</si>
  <si>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</si>
  <si>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</si>
  <si>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</si>
  <si>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</si>
  <si>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</si>
  <si>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</si>
  <si>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</si>
  <si>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</si>
  <si>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</si>
  <si>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</si>
  <si>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</si>
  <si>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</si>
  <si>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</si>
  <si>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</si>
  <si>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</si>
  <si>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</si>
  <si>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</si>
  <si>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</si>
  <si>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</si>
  <si>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</si>
  <si>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</si>
  <si>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</si>
  <si>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</si>
  <si>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</si>
  <si>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</si>
  <si>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</si>
  <si>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</si>
  <si>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</si>
  <si>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</si>
  <si>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</si>
  <si>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</si>
  <si>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</si>
  <si>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</si>
  <si>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</si>
  <si>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</si>
  <si>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</si>
  <si>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</si>
  <si>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</si>
  <si>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</si>
  <si>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</si>
  <si>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</si>
  <si>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</si>
  <si>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</si>
  <si>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</si>
  <si>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</si>
  <si>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</si>
  <si>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</si>
  <si>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</si>
  <si>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</si>
  <si>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</si>
  <si>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</si>
  <si>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</si>
  <si>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</si>
  <si>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</si>
  <si>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</si>
  <si>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</si>
  <si>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</si>
  <si>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</si>
  <si>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</si>
  <si>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</si>
  <si>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</si>
  <si>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</si>
  <si>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</si>
  <si>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</si>
  <si>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</si>
  <si>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</si>
  <si>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</si>
  <si>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</si>
  <si>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</si>
  <si>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</si>
  <si>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</si>
  <si>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</si>
  <si>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</si>
  <si>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</si>
  <si>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</si>
  <si>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</si>
  <si>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</si>
  <si>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</si>
  <si>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</si>
  <si>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</si>
  <si>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</si>
  <si>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</si>
  <si>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</si>
  <si>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</si>
  <si>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</si>
  <si>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</si>
  <si>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</si>
  <si>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</si>
  <si>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</si>
  <si>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</si>
  <si>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</si>
  <si>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</si>
  <si>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</si>
  <si>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</si>
  <si>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</si>
  <si>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</si>
  <si>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</si>
  <si>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</si>
  <si>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</si>
  <si>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</si>
  <si>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</si>
  <si>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</si>
  <si>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</si>
  <si>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</si>
  <si>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</si>
  <si>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</si>
  <si>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</si>
  <si>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</si>
  <si>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</si>
  <si>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</si>
  <si>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</si>
  <si>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</si>
  <si>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</si>
  <si>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</si>
  <si>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</si>
  <si>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</si>
  <si>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</si>
  <si>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</si>
  <si>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</si>
  <si>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</si>
  <si>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</si>
  <si>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</si>
  <si>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</si>
  <si>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</si>
  <si>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</si>
  <si>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</si>
  <si>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</si>
  <si>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</si>
  <si>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</si>
  <si>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</si>
  <si>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</si>
  <si>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</si>
  <si>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</si>
  <si>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</si>
  <si>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</si>
  <si>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</si>
  <si>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</si>
  <si>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</si>
  <si>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</si>
  <si>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</si>
  <si>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</si>
  <si>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</si>
  <si>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</si>
  <si>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</si>
  <si>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</si>
  <si>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</si>
  <si>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</si>
  <si>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</si>
  <si>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</si>
  <si>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</si>
  <si>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</si>
  <si>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</si>
  <si>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</si>
  <si>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</si>
  <si>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</si>
  <si>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</si>
  <si>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</si>
  <si>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</si>
  <si>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</si>
  <si>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</si>
  <si>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</si>
  <si>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</si>
  <si>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</si>
  <si>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</si>
  <si>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</si>
  <si>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</si>
  <si>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</si>
  <si>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</si>
  <si>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</si>
  <si>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</si>
  <si>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</si>
  <si>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</si>
  <si>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</si>
  <si>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</si>
  <si>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</si>
  <si>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</si>
  <si>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</si>
  <si>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</si>
  <si>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</si>
  <si>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</si>
  <si>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</si>
  <si>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</si>
  <si>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</si>
  <si>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</si>
  <si>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</si>
  <si>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</si>
  <si>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</si>
  <si>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</si>
  <si>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</si>
  <si>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</si>
  <si>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</si>
  <si>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</si>
  <si>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</si>
  <si>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</si>
  <si>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</si>
  <si>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</si>
  <si>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</si>
  <si>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</si>
  <si>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</si>
  <si>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</si>
  <si>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</si>
  <si>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</si>
  <si>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</si>
  <si>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</si>
  <si>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</si>
  <si>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</si>
  <si>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</si>
  <si>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</si>
  <si>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</si>
  <si>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</si>
  <si>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</si>
  <si>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</si>
  <si>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</si>
  <si>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</si>
  <si>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</si>
  <si>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</si>
  <si>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</si>
  <si>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</si>
  <si>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</si>
  <si>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</si>
  <si>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</si>
  <si>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</si>
  <si>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</si>
  <si>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</si>
  <si>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</si>
  <si>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</si>
  <si>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</si>
  <si>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</si>
  <si>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</si>
  <si>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</si>
  <si>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</si>
  <si>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在日米軍施設・区域周辺環境保全対策費</t>
    <phoneticPr fontId="5"/>
  </si>
  <si>
    <t>水・大気環境局</t>
    <phoneticPr fontId="5"/>
  </si>
  <si>
    <t>総務課</t>
    <phoneticPr fontId="5"/>
  </si>
  <si>
    <t>○</t>
  </si>
  <si>
    <t>-</t>
  </si>
  <si>
    <t>-</t>
    <phoneticPr fontId="5"/>
  </si>
  <si>
    <t>環境分科委員会において、米側に対して環境問題に関する申し入れを行うためには客観的データが必要となる。このため、特に周辺地域に大きな影響を与える可能性がある米軍施設・区域に係る水質、大気質について、調査等を実施。また、本環境調査等に関連する調整事務における法令英訳を実施。</t>
    <phoneticPr fontId="5"/>
  </si>
  <si>
    <t>-</t>
    <phoneticPr fontId="5"/>
  </si>
  <si>
    <t>-</t>
    <phoneticPr fontId="5"/>
  </si>
  <si>
    <t>-</t>
    <phoneticPr fontId="5"/>
  </si>
  <si>
    <t>環境保全調査費</t>
    <phoneticPr fontId="5"/>
  </si>
  <si>
    <t>環境保全調査等
地方公共団体委託費</t>
    <phoneticPr fontId="5"/>
  </si>
  <si>
    <t>在日米軍施設・区域に関する環境問題並びに隣接する地域社会に関連した環境問題を協議するため環境分科委員会を定期的に開催し、環境問題の未然防止、または発生した場合の早期解決を図る。</t>
    <phoneticPr fontId="5"/>
  </si>
  <si>
    <t>環境分科委員会の開催件数</t>
    <phoneticPr fontId="5"/>
  </si>
  <si>
    <t>件</t>
    <rPh sb="0" eb="1">
      <t>ケン</t>
    </rPh>
    <phoneticPr fontId="5"/>
  </si>
  <si>
    <t>環境原則に関する共同発表</t>
    <phoneticPr fontId="5"/>
  </si>
  <si>
    <t>-</t>
    <phoneticPr fontId="5"/>
  </si>
  <si>
    <t>在日米軍施設・区域に係る水質及び大気質の調査等を周辺地域の状況を踏まえつつ実施し、現状を確認</t>
    <phoneticPr fontId="5"/>
  </si>
  <si>
    <t>単位あたりコスト＝X／Y
X=執行額（円）※法令の和英翻訳業務を除く
Y＝調査施設数　　　　　　　　　　　　　　</t>
    <phoneticPr fontId="5"/>
  </si>
  <si>
    <t>施設</t>
    <rPh sb="0" eb="2">
      <t>シセツ</t>
    </rPh>
    <phoneticPr fontId="5"/>
  </si>
  <si>
    <t>(円/施設)</t>
    <phoneticPr fontId="5"/>
  </si>
  <si>
    <t>　　X/Y</t>
    <phoneticPr fontId="5"/>
  </si>
  <si>
    <t>３．大気・水・土壌環境等の保全</t>
    <phoneticPr fontId="5"/>
  </si>
  <si>
    <t>全国の一般環境大気測定局における大気汚染に係る環境基準達成率（％）</t>
    <phoneticPr fontId="5"/>
  </si>
  <si>
    <t>％</t>
    <phoneticPr fontId="5"/>
  </si>
  <si>
    <t>在日米軍施設・区域に係る水質及び大気質の調査等を実施し、状況の確認及び必要な改善措置等の要請を通して、在日米軍施設・区域内及びその周辺の環境汚染問題の未然防止を図ることで、大気環境等の保全、改善を推進する。</t>
    <phoneticPr fontId="5"/>
  </si>
  <si>
    <t>-</t>
    <phoneticPr fontId="5"/>
  </si>
  <si>
    <t>-</t>
    <phoneticPr fontId="5"/>
  </si>
  <si>
    <t>-</t>
    <phoneticPr fontId="5"/>
  </si>
  <si>
    <t>-</t>
    <phoneticPr fontId="5"/>
  </si>
  <si>
    <t>-</t>
    <phoneticPr fontId="5"/>
  </si>
  <si>
    <t>本件環境調査に関し、国に対する地元自治体等からの期待は高い。</t>
    <phoneticPr fontId="5"/>
  </si>
  <si>
    <t>在日米軍施設・区域に係る環境問題については、国が在日米軍との協議を行う等適切に対処すべきものである。</t>
    <phoneticPr fontId="5"/>
  </si>
  <si>
    <t>環境汚染の未然防止または発生した場合の早期解決のため調査による定期的な現状確認は必要不可欠である。</t>
    <phoneticPr fontId="5"/>
  </si>
  <si>
    <t>無</t>
  </si>
  <si>
    <t>有</t>
  </si>
  <si>
    <t>本土における調査は一般競争入札を行うことで、競争性を確保しており、コスト等の水準は妥当である。沖縄における調査は、事業の経緯・規模を考慮して、沖縄県に委託をすることが合理的となっている。</t>
    <phoneticPr fontId="5"/>
  </si>
  <si>
    <t>在日米軍施設・区域に係る環境問題については、国が在日米軍との協議を行う等適切に対処すべきものである。</t>
    <phoneticPr fontId="5"/>
  </si>
  <si>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phoneticPr fontId="5"/>
  </si>
  <si>
    <t>‐</t>
  </si>
  <si>
    <t>費用・使途は在日米軍施設・区域に係る環境問題に関する在日米軍との協議等に必要な環境調査及びその関連業務に使用されており、限定的である。</t>
    <phoneticPr fontId="5"/>
  </si>
  <si>
    <t>-</t>
    <phoneticPr fontId="5"/>
  </si>
  <si>
    <t>従来は、調査の内容により分割し業務を発注していたところ、平成25年度より請負調査業務を一本化して発注するよう見直しを行った。平成29年度においても、引き続きこの方針を継続している。</t>
    <phoneticPr fontId="5"/>
  </si>
  <si>
    <t>四半期に一度定期的に環境分科委員会を開催し米側と協議をすることは環境問題の未然防止に資するものである。</t>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</si>
  <si>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phoneticPr fontId="5"/>
  </si>
  <si>
    <t>調査対象施設は毎年度周辺の状況等を踏まえ決定しており、各年度において必要な調査が実施されている。</t>
    <phoneticPr fontId="5"/>
  </si>
  <si>
    <t>調査結果は、在日米軍との協議等に資するだけでなく、一般にも公表することで十分に活用されている。</t>
    <phoneticPr fontId="5"/>
  </si>
  <si>
    <t>48</t>
    <phoneticPr fontId="5"/>
  </si>
  <si>
    <t>35</t>
    <phoneticPr fontId="5"/>
  </si>
  <si>
    <t>36</t>
    <phoneticPr fontId="5"/>
  </si>
  <si>
    <t>83</t>
    <phoneticPr fontId="5"/>
  </si>
  <si>
    <t>87</t>
    <phoneticPr fontId="5"/>
  </si>
  <si>
    <t>96</t>
    <phoneticPr fontId="5"/>
  </si>
  <si>
    <t>94</t>
    <phoneticPr fontId="5"/>
  </si>
  <si>
    <t>110</t>
    <phoneticPr fontId="5"/>
  </si>
  <si>
    <t>A.沖縄県</t>
    <rPh sb="2" eb="4">
      <t>オキナワ</t>
    </rPh>
    <rPh sb="4" eb="5">
      <t>ケン</t>
    </rPh>
    <phoneticPr fontId="5"/>
  </si>
  <si>
    <t>B.ユーロフィン日本環境株式会社</t>
    <phoneticPr fontId="5"/>
  </si>
  <si>
    <t>D.株式会社エァクレーレン</t>
    <phoneticPr fontId="5"/>
  </si>
  <si>
    <t>試料採取費</t>
    <rPh sb="0" eb="2">
      <t>シリョウ</t>
    </rPh>
    <rPh sb="2" eb="4">
      <t>サイシュ</t>
    </rPh>
    <rPh sb="4" eb="5">
      <t>ヒ</t>
    </rPh>
    <phoneticPr fontId="5"/>
  </si>
  <si>
    <t>試料採取費、報告書作成費</t>
    <rPh sb="0" eb="2">
      <t>シリョウ</t>
    </rPh>
    <rPh sb="2" eb="4">
      <t>サイシュ</t>
    </rPh>
    <rPh sb="4" eb="5">
      <t>ヒ</t>
    </rPh>
    <rPh sb="6" eb="9">
      <t>ホウコクショ</t>
    </rPh>
    <rPh sb="9" eb="11">
      <t>サクセイ</t>
    </rPh>
    <rPh sb="11" eb="12">
      <t>ヒ</t>
    </rPh>
    <phoneticPr fontId="5"/>
  </si>
  <si>
    <t>分析費</t>
    <rPh sb="0" eb="2">
      <t>ブンセキ</t>
    </rPh>
    <rPh sb="2" eb="3">
      <t>ヒ</t>
    </rPh>
    <phoneticPr fontId="5"/>
  </si>
  <si>
    <t>化学物質分析</t>
    <rPh sb="0" eb="2">
      <t>カガク</t>
    </rPh>
    <rPh sb="2" eb="4">
      <t>ブッシツ</t>
    </rPh>
    <rPh sb="4" eb="6">
      <t>ブンセキ</t>
    </rPh>
    <phoneticPr fontId="5"/>
  </si>
  <si>
    <t>その他</t>
    <rPh sb="2" eb="3">
      <t>ホカ</t>
    </rPh>
    <phoneticPr fontId="5"/>
  </si>
  <si>
    <t>諸経費</t>
    <rPh sb="0" eb="3">
      <t>ショケイヒ</t>
    </rPh>
    <phoneticPr fontId="5"/>
  </si>
  <si>
    <t>人件費</t>
    <rPh sb="0" eb="3">
      <t>ジンケンヒ</t>
    </rPh>
    <phoneticPr fontId="5"/>
  </si>
  <si>
    <t>翻訳・英文校閲費</t>
    <rPh sb="0" eb="2">
      <t>ホンヤク</t>
    </rPh>
    <rPh sb="3" eb="5">
      <t>エイブン</t>
    </rPh>
    <rPh sb="5" eb="7">
      <t>コウエツ</t>
    </rPh>
    <rPh sb="7" eb="8">
      <t>ヒ</t>
    </rPh>
    <phoneticPr fontId="5"/>
  </si>
  <si>
    <t>消費税</t>
    <rPh sb="0" eb="3">
      <t>ショウヒゼイ</t>
    </rPh>
    <phoneticPr fontId="5"/>
  </si>
  <si>
    <t>沖縄県</t>
    <rPh sb="0" eb="2">
      <t>オキナワ</t>
    </rPh>
    <rPh sb="2" eb="3">
      <t>ケン</t>
    </rPh>
    <phoneticPr fontId="5"/>
  </si>
  <si>
    <t>沖縄県内の米軍施設・区域周辺における環境調査業務の実施</t>
    <phoneticPr fontId="5"/>
  </si>
  <si>
    <t>本土の米軍施設・区域周辺における環境調査業務の実施</t>
    <phoneticPr fontId="5"/>
  </si>
  <si>
    <t>株式会社　環境計画研究所</t>
    <phoneticPr fontId="5"/>
  </si>
  <si>
    <t>株式会社エァクレーレン</t>
    <phoneticPr fontId="5"/>
  </si>
  <si>
    <t>法令の和英翻訳業務の実施</t>
    <phoneticPr fontId="5"/>
  </si>
  <si>
    <t>株式会社コングレ・グローバルコミュニケーションズ</t>
    <phoneticPr fontId="5"/>
  </si>
  <si>
    <t>法令の和英翻訳業務の実施</t>
    <phoneticPr fontId="5"/>
  </si>
  <si>
    <t>ユーロフィン日本環境株式会社</t>
    <phoneticPr fontId="5"/>
  </si>
  <si>
    <t>C.株式会社　環境計画研究所</t>
    <phoneticPr fontId="5"/>
  </si>
  <si>
    <t>本土及び沖縄県内の米軍施設・区域周辺におけるデータ取りまとめ業務の実施</t>
    <phoneticPr fontId="5"/>
  </si>
  <si>
    <t>E.株式会社コングレ・グローバルコミュニケーションズ</t>
    <phoneticPr fontId="5"/>
  </si>
  <si>
    <t>需用費</t>
    <rPh sb="0" eb="3">
      <t>ジュヨウヒ</t>
    </rPh>
    <phoneticPr fontId="5"/>
  </si>
  <si>
    <t>-</t>
    <phoneticPr fontId="5"/>
  </si>
  <si>
    <t>一般に、受入国の同意を得て当該受入国内にある外国軍隊及びその構成員等は、個別の取決めがない限り、軍隊の性質に鑑み、その滞在目的の範囲内で行う公務について、受入国の法令の執行や裁判権等から免除されると考えられている。すなわち、当該外国軍隊及びその構成員等の公務執行中の行為には、派遣国と受入国の間で個別の取決めがない限り、受入国の法令は適用されない。以上は、日本に駐留する米軍についても同様である。そのため、日本国に駐留している米軍及びその構成員等の公務執行中の行為や同軍が使用している施設・区域に係る環境問題に対しては、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みを利用して、米軍施設・区域に係る環境調査で得たデータに基づく米側への申し入れ等を行うことにより、米軍施設・区域内及びその周辺の環境汚染問題の未然防止を図る。</t>
    <phoneticPr fontId="5"/>
  </si>
  <si>
    <t>環境分科委員会の定期的な開催を踏まえ、在日米軍施設・区域に係る環境汚染の未然防止または発生した場合の早期解決に資するよう現状確認のための調査を実施しているものであり、事業の必要性、効率性、有効性は妥当である。</t>
    <phoneticPr fontId="5"/>
  </si>
  <si>
    <t>在日米軍施設・区域に係る環境調査を引き続き実施しつつ、市場の動向等を適切に把握し、契約方法を検討する等、より効率的な予算執行に努めていく。</t>
    <phoneticPr fontId="5"/>
  </si>
  <si>
    <t>関係文書作成、分析補助</t>
    <phoneticPr fontId="5"/>
  </si>
  <si>
    <t>消耗品費、報告書作成</t>
    <phoneticPr fontId="5"/>
  </si>
  <si>
    <t>旅費</t>
    <phoneticPr fontId="5"/>
  </si>
  <si>
    <t>賃金</t>
    <phoneticPr fontId="5"/>
  </si>
  <si>
    <t>県内旅費、県外旅費</t>
    <phoneticPr fontId="5"/>
  </si>
  <si>
    <t>人件費</t>
    <rPh sb="0" eb="3">
      <t>ジンケンヒ</t>
    </rPh>
    <phoneticPr fontId="5"/>
  </si>
  <si>
    <t>翻訳費</t>
    <phoneticPr fontId="5"/>
  </si>
  <si>
    <t>雑役務費</t>
    <phoneticPr fontId="5"/>
  </si>
  <si>
    <t>翻訳物の品質検査、翻訳物のネイティブチェック</t>
    <phoneticPr fontId="5"/>
  </si>
  <si>
    <t>指定原稿の翻訳</t>
    <phoneticPr fontId="5"/>
  </si>
  <si>
    <t>全体スケジュールの計画・調整等、日英併記作業</t>
    <phoneticPr fontId="5"/>
  </si>
  <si>
    <t>7,295,431/6</t>
    <phoneticPr fontId="5"/>
  </si>
  <si>
    <t>6,229,405/23</t>
    <phoneticPr fontId="5"/>
  </si>
  <si>
    <t>5,566,279/22</t>
    <phoneticPr fontId="5"/>
  </si>
  <si>
    <t>外部有識者点検対象外</t>
    <phoneticPr fontId="5"/>
  </si>
  <si>
    <t>在日米軍施設・区域に係る環境調査を引き続き実施し、未然防止又は発生した場合の早期解決に向けて継続的に調査を実施すること。　
調達については、複数者からの応札があり、競争性は確保されており、執行率も改善されている。
予定価格の算定、仕様書の記載等の見直しを行い、引き続き、予算の適切な執行に努めること。</t>
    <phoneticPr fontId="5"/>
  </si>
  <si>
    <t xml:space="preserve">今後の調査の実施に当たっては、引き続き、競争性のある契約を行うとともに、予定価格の算定、仕様書の記載等の見直しを行い、適切な執行に努める。
</t>
    <phoneticPr fontId="5"/>
  </si>
  <si>
    <t>総務課長　関谷　毅史</t>
    <rPh sb="5" eb="7">
      <t>セキヤ</t>
    </rPh>
    <rPh sb="8" eb="9">
      <t>タケシ</t>
    </rPh>
    <rPh sb="9" eb="10">
      <t>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</si>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</sst>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26</xdr:col>
      <xdr:colOff>0</xdr:colOff>
      <xdr:row>744</xdr:row>
      <xdr:rowOff>0</xdr:rowOff>
    </xdr:to>
    <xdr:sp macro="" textlink="">
      <xdr:nvSpPr>
        <xdr:cNvPr id="4" name="角丸四角形 3"/>
        <xdr:cNvSpPr/>
      </xdr:nvSpPr>
      <xdr:spPr>
        <a:xfrm>
          <a:off x="1600200" y="42583100"/>
          <a:ext cx="3022600" cy="1066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１４百万円</a:t>
          </a:r>
        </a:p>
      </xdr:txBody>
    </xdr:sp>
    <xdr:clientData/>
  </xdr:twoCellAnchor>
  <xdr:twoCellAnchor>
    <xdr:from>
      <xdr:col>12</xdr:col>
      <xdr:colOff>0</xdr:colOff>
      <xdr:row>746</xdr:row>
      <xdr:rowOff>0</xdr:rowOff>
    </xdr:from>
    <xdr:to>
      <xdr:col>21</xdr:col>
      <xdr:colOff>176380</xdr:colOff>
      <xdr:row>746</xdr:row>
      <xdr:rowOff>1</xdr:rowOff>
    </xdr:to>
    <xdr:cxnSp macro="">
      <xdr:nvCxnSpPr>
        <xdr:cNvPr id="5" name="直線コネクタ 4"/>
        <xdr:cNvCxnSpPr/>
      </xdr:nvCxnSpPr>
      <xdr:spPr>
        <a:xfrm flipH="1">
          <a:off x="2133600" y="44361100"/>
          <a:ext cx="1776580"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751</xdr:row>
      <xdr:rowOff>0</xdr:rowOff>
    </xdr:from>
    <xdr:to>
      <xdr:col>21</xdr:col>
      <xdr:colOff>176383</xdr:colOff>
      <xdr:row>751</xdr:row>
      <xdr:rowOff>1</xdr:rowOff>
    </xdr:to>
    <xdr:cxnSp macro="">
      <xdr:nvCxnSpPr>
        <xdr:cNvPr id="6" name="直線コネクタ 5"/>
        <xdr:cNvCxnSpPr/>
      </xdr:nvCxnSpPr>
      <xdr:spPr>
        <a:xfrm flipH="1" flipV="1">
          <a:off x="2133600" y="46139100"/>
          <a:ext cx="1776583"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3548</xdr:colOff>
      <xdr:row>745</xdr:row>
      <xdr:rowOff>1</xdr:rowOff>
    </xdr:from>
    <xdr:to>
      <xdr:col>47</xdr:col>
      <xdr:colOff>0</xdr:colOff>
      <xdr:row>747</xdr:row>
      <xdr:rowOff>1</xdr:rowOff>
    </xdr:to>
    <xdr:sp macro="" textlink="">
      <xdr:nvSpPr>
        <xdr:cNvPr id="14" name="正方形/長方形 13"/>
        <xdr:cNvSpPr/>
      </xdr:nvSpPr>
      <xdr:spPr bwMode="auto">
        <a:xfrm>
          <a:off x="3915148" y="44005501"/>
          <a:ext cx="4441452" cy="711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沖縄県</a:t>
          </a:r>
          <a:endParaRPr kumimoji="1" lang="en-US" altLang="ja-JP" sz="1100"/>
        </a:p>
        <a:p>
          <a:pPr algn="ctr"/>
          <a:r>
            <a:rPr kumimoji="1" lang="ja-JP" altLang="en-US" sz="1100"/>
            <a:t>３．５百万円</a:t>
          </a:r>
        </a:p>
      </xdr:txBody>
    </xdr:sp>
    <xdr:clientData/>
  </xdr:twoCellAnchor>
  <xdr:twoCellAnchor>
    <xdr:from>
      <xdr:col>22</xdr:col>
      <xdr:colOff>1</xdr:colOff>
      <xdr:row>744</xdr:row>
      <xdr:rowOff>76200</xdr:rowOff>
    </xdr:from>
    <xdr:to>
      <xdr:col>31</xdr:col>
      <xdr:colOff>1</xdr:colOff>
      <xdr:row>744</xdr:row>
      <xdr:rowOff>304800</xdr:rowOff>
    </xdr:to>
    <xdr:sp macro="" textlink="">
      <xdr:nvSpPr>
        <xdr:cNvPr id="15" name="テキスト ボックス 14"/>
        <xdr:cNvSpPr txBox="1"/>
      </xdr:nvSpPr>
      <xdr:spPr bwMode="auto">
        <a:xfrm>
          <a:off x="3911601" y="43726100"/>
          <a:ext cx="1600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0</xdr:colOff>
      <xdr:row>747</xdr:row>
      <xdr:rowOff>138092</xdr:rowOff>
    </xdr:from>
    <xdr:to>
      <xdr:col>46</xdr:col>
      <xdr:colOff>182879</xdr:colOff>
      <xdr:row>748</xdr:row>
      <xdr:rowOff>308963</xdr:rowOff>
    </xdr:to>
    <xdr:sp macro="" textlink="">
      <xdr:nvSpPr>
        <xdr:cNvPr id="17" name="テキスト ボックス 16"/>
        <xdr:cNvSpPr txBox="1"/>
      </xdr:nvSpPr>
      <xdr:spPr bwMode="auto">
        <a:xfrm>
          <a:off x="4023360" y="44692232"/>
          <a:ext cx="4571999" cy="529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・沖縄県内の米軍施設・区域周辺における環境調査業務の実施</a:t>
          </a:r>
        </a:p>
      </xdr:txBody>
    </xdr:sp>
    <xdr:clientData/>
  </xdr:twoCellAnchor>
  <xdr:twoCellAnchor>
    <xdr:from>
      <xdr:col>22</xdr:col>
      <xdr:colOff>22328</xdr:colOff>
      <xdr:row>747</xdr:row>
      <xdr:rowOff>115879</xdr:rowOff>
    </xdr:from>
    <xdr:to>
      <xdr:col>23</xdr:col>
      <xdr:colOff>1</xdr:colOff>
      <xdr:row>748</xdr:row>
      <xdr:rowOff>301375</xdr:rowOff>
    </xdr:to>
    <xdr:sp macro="" textlink="">
      <xdr:nvSpPr>
        <xdr:cNvPr id="18" name="左大かっこ 17"/>
        <xdr:cNvSpPr/>
      </xdr:nvSpPr>
      <xdr:spPr bwMode="auto">
        <a:xfrm>
          <a:off x="4093585" y="44867050"/>
          <a:ext cx="162730" cy="5447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xdr:colOff>
      <xdr:row>747</xdr:row>
      <xdr:rowOff>129540</xdr:rowOff>
    </xdr:from>
    <xdr:to>
      <xdr:col>47</xdr:col>
      <xdr:colOff>-1</xdr:colOff>
      <xdr:row>749</xdr:row>
      <xdr:rowOff>0</xdr:rowOff>
    </xdr:to>
    <xdr:sp macro="" textlink="">
      <xdr:nvSpPr>
        <xdr:cNvPr id="19" name="右大かっこ 18"/>
        <xdr:cNvSpPr/>
      </xdr:nvSpPr>
      <xdr:spPr bwMode="auto">
        <a:xfrm>
          <a:off x="8512628" y="44880711"/>
          <a:ext cx="185057" cy="5889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xdr:colOff>
      <xdr:row>750</xdr:row>
      <xdr:rowOff>6</xdr:rowOff>
    </xdr:from>
    <xdr:to>
      <xdr:col>47</xdr:col>
      <xdr:colOff>1</xdr:colOff>
      <xdr:row>752</xdr:row>
      <xdr:rowOff>7</xdr:rowOff>
    </xdr:to>
    <xdr:sp macro="" textlink="">
      <xdr:nvSpPr>
        <xdr:cNvPr id="9" name="正方形/長方形 8"/>
        <xdr:cNvSpPr/>
      </xdr:nvSpPr>
      <xdr:spPr bwMode="auto">
        <a:xfrm>
          <a:off x="3911601" y="45783506"/>
          <a:ext cx="4445000" cy="7112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ユーロフィン日本環境株式会社　１．１百万円</a:t>
          </a:r>
        </a:p>
      </xdr:txBody>
    </xdr:sp>
    <xdr:clientData/>
  </xdr:twoCellAnchor>
  <xdr:twoCellAnchor>
    <xdr:from>
      <xdr:col>22</xdr:col>
      <xdr:colOff>106535</xdr:colOff>
      <xdr:row>749</xdr:row>
      <xdr:rowOff>18163</xdr:rowOff>
    </xdr:from>
    <xdr:to>
      <xdr:col>34</xdr:col>
      <xdr:colOff>8605</xdr:colOff>
      <xdr:row>749</xdr:row>
      <xdr:rowOff>245929</xdr:rowOff>
    </xdr:to>
    <xdr:sp macro="" textlink="">
      <xdr:nvSpPr>
        <xdr:cNvPr id="10" name="テキスト ボックス 9"/>
        <xdr:cNvSpPr txBox="1"/>
      </xdr:nvSpPr>
      <xdr:spPr bwMode="auto">
        <a:xfrm>
          <a:off x="4018135" y="45446063"/>
          <a:ext cx="2035670" cy="227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22</xdr:col>
      <xdr:colOff>1</xdr:colOff>
      <xdr:row>752</xdr:row>
      <xdr:rowOff>136915</xdr:rowOff>
    </xdr:from>
    <xdr:to>
      <xdr:col>47</xdr:col>
      <xdr:colOff>1</xdr:colOff>
      <xdr:row>753</xdr:row>
      <xdr:rowOff>228604</xdr:rowOff>
    </xdr:to>
    <xdr:sp macro="" textlink="">
      <xdr:nvSpPr>
        <xdr:cNvPr id="11" name="テキスト ボックス 10"/>
        <xdr:cNvSpPr txBox="1"/>
      </xdr:nvSpPr>
      <xdr:spPr bwMode="auto">
        <a:xfrm>
          <a:off x="4023361" y="46481755"/>
          <a:ext cx="4572000" cy="449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・本土の米軍施設・区域周辺における環境調査業務の実施</a:t>
          </a:r>
          <a:endParaRPr kumimoji="1" lang="en-US" altLang="ja-JP" sz="1100"/>
        </a:p>
      </xdr:txBody>
    </xdr:sp>
    <xdr:clientData/>
  </xdr:twoCellAnchor>
  <xdr:twoCellAnchor>
    <xdr:from>
      <xdr:col>22</xdr:col>
      <xdr:colOff>8122</xdr:colOff>
      <xdr:row>752</xdr:row>
      <xdr:rowOff>154676</xdr:rowOff>
    </xdr:from>
    <xdr:to>
      <xdr:col>23</xdr:col>
      <xdr:colOff>0</xdr:colOff>
      <xdr:row>753</xdr:row>
      <xdr:rowOff>246386</xdr:rowOff>
    </xdr:to>
    <xdr:sp macro="" textlink="">
      <xdr:nvSpPr>
        <xdr:cNvPr id="12" name="左大かっこ 11"/>
        <xdr:cNvSpPr/>
      </xdr:nvSpPr>
      <xdr:spPr bwMode="auto">
        <a:xfrm>
          <a:off x="4079379" y="46701990"/>
          <a:ext cx="176935" cy="4509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xdr:colOff>
      <xdr:row>752</xdr:row>
      <xdr:rowOff>137097</xdr:rowOff>
    </xdr:from>
    <xdr:to>
      <xdr:col>46</xdr:col>
      <xdr:colOff>175261</xdr:colOff>
      <xdr:row>753</xdr:row>
      <xdr:rowOff>220980</xdr:rowOff>
    </xdr:to>
    <xdr:sp macro="" textlink="">
      <xdr:nvSpPr>
        <xdr:cNvPr id="13" name="右大かっこ 12"/>
        <xdr:cNvSpPr/>
      </xdr:nvSpPr>
      <xdr:spPr bwMode="auto">
        <a:xfrm>
          <a:off x="8512630" y="46684411"/>
          <a:ext cx="175260" cy="4431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0</xdr:colOff>
      <xdr:row>744</xdr:row>
      <xdr:rowOff>0</xdr:rowOff>
    </xdr:from>
    <xdr:to>
      <xdr:col>12</xdr:col>
      <xdr:colOff>0</xdr:colOff>
      <xdr:row>766</xdr:row>
      <xdr:rowOff>0</xdr:rowOff>
    </xdr:to>
    <xdr:cxnSp macro="">
      <xdr:nvCxnSpPr>
        <xdr:cNvPr id="21" name="直線コネクタ 20"/>
        <xdr:cNvCxnSpPr/>
      </xdr:nvCxnSpPr>
      <xdr:spPr>
        <a:xfrm>
          <a:off x="2133600" y="43649900"/>
          <a:ext cx="0" cy="78232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1417</xdr:colOff>
      <xdr:row>755</xdr:row>
      <xdr:rowOff>355599</xdr:rowOff>
    </xdr:from>
    <xdr:to>
      <xdr:col>22</xdr:col>
      <xdr:colOff>0</xdr:colOff>
      <xdr:row>756</xdr:row>
      <xdr:rowOff>0</xdr:rowOff>
    </xdr:to>
    <xdr:cxnSp macro="">
      <xdr:nvCxnSpPr>
        <xdr:cNvPr id="22" name="直線コネクタ 21"/>
        <xdr:cNvCxnSpPr/>
      </xdr:nvCxnSpPr>
      <xdr:spPr>
        <a:xfrm flipH="1" flipV="1">
          <a:off x="2135017" y="47917099"/>
          <a:ext cx="1776583"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127000</xdr:colOff>
      <xdr:row>754</xdr:row>
      <xdr:rowOff>101600</xdr:rowOff>
    </xdr:from>
    <xdr:to>
      <xdr:col>30</xdr:col>
      <xdr:colOff>127000</xdr:colOff>
      <xdr:row>754</xdr:row>
      <xdr:rowOff>330200</xdr:rowOff>
    </xdr:to>
    <xdr:sp macro="" textlink="">
      <xdr:nvSpPr>
        <xdr:cNvPr id="23" name="テキスト ボックス 22"/>
        <xdr:cNvSpPr txBox="1"/>
      </xdr:nvSpPr>
      <xdr:spPr bwMode="auto">
        <a:xfrm>
          <a:off x="3860800" y="47307500"/>
          <a:ext cx="16002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0</xdr:colOff>
      <xdr:row>755</xdr:row>
      <xdr:rowOff>0</xdr:rowOff>
    </xdr:from>
    <xdr:to>
      <xdr:col>46</xdr:col>
      <xdr:colOff>174252</xdr:colOff>
      <xdr:row>756</xdr:row>
      <xdr:rowOff>355600</xdr:rowOff>
    </xdr:to>
    <xdr:sp macro="" textlink="">
      <xdr:nvSpPr>
        <xdr:cNvPr id="24" name="正方形/長方形 23"/>
        <xdr:cNvSpPr/>
      </xdr:nvSpPr>
      <xdr:spPr bwMode="auto">
        <a:xfrm>
          <a:off x="3911600" y="47561500"/>
          <a:ext cx="4441452" cy="711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株式会社　環境計画研究所</a:t>
          </a:r>
          <a:endParaRPr kumimoji="1" lang="en-US" altLang="ja-JP" sz="1100"/>
        </a:p>
        <a:p>
          <a:pPr algn="ctr"/>
          <a:r>
            <a:rPr kumimoji="1" lang="ja-JP" altLang="en-US" sz="1100"/>
            <a:t>１百万円</a:t>
          </a:r>
        </a:p>
      </xdr:txBody>
    </xdr:sp>
    <xdr:clientData/>
  </xdr:twoCellAnchor>
  <xdr:twoCellAnchor>
    <xdr:from>
      <xdr:col>22</xdr:col>
      <xdr:colOff>38100</xdr:colOff>
      <xdr:row>757</xdr:row>
      <xdr:rowOff>76200</xdr:rowOff>
    </xdr:from>
    <xdr:to>
      <xdr:col>47</xdr:col>
      <xdr:colOff>0</xdr:colOff>
      <xdr:row>758</xdr:row>
      <xdr:rowOff>247071</xdr:rowOff>
    </xdr:to>
    <xdr:sp macro="" textlink="">
      <xdr:nvSpPr>
        <xdr:cNvPr id="25" name="テキスト ボックス 24"/>
        <xdr:cNvSpPr txBox="1"/>
      </xdr:nvSpPr>
      <xdr:spPr bwMode="auto">
        <a:xfrm>
          <a:off x="4061460" y="48211740"/>
          <a:ext cx="4533900" cy="529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・本土及び沖縄県内の米軍施設・区域周辺におけるデータ取りまとめ業務の実施</a:t>
          </a:r>
        </a:p>
      </xdr:txBody>
    </xdr:sp>
    <xdr:clientData/>
  </xdr:twoCellAnchor>
  <xdr:twoCellAnchor>
    <xdr:from>
      <xdr:col>21</xdr:col>
      <xdr:colOff>127000</xdr:colOff>
      <xdr:row>759</xdr:row>
      <xdr:rowOff>12700</xdr:rowOff>
    </xdr:from>
    <xdr:to>
      <xdr:col>33</xdr:col>
      <xdr:colOff>29070</xdr:colOff>
      <xdr:row>759</xdr:row>
      <xdr:rowOff>240466</xdr:rowOff>
    </xdr:to>
    <xdr:sp macro="" textlink="">
      <xdr:nvSpPr>
        <xdr:cNvPr id="26" name="テキスト ボックス 25"/>
        <xdr:cNvSpPr txBox="1"/>
      </xdr:nvSpPr>
      <xdr:spPr bwMode="auto">
        <a:xfrm>
          <a:off x="3860800" y="48996600"/>
          <a:ext cx="2035670" cy="227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1417</xdr:colOff>
      <xdr:row>761</xdr:row>
      <xdr:rowOff>0</xdr:rowOff>
    </xdr:from>
    <xdr:to>
      <xdr:col>22</xdr:col>
      <xdr:colOff>0</xdr:colOff>
      <xdr:row>761</xdr:row>
      <xdr:rowOff>1</xdr:rowOff>
    </xdr:to>
    <xdr:cxnSp macro="">
      <xdr:nvCxnSpPr>
        <xdr:cNvPr id="27" name="直線コネクタ 26"/>
        <xdr:cNvCxnSpPr/>
      </xdr:nvCxnSpPr>
      <xdr:spPr>
        <a:xfrm flipH="1" flipV="1">
          <a:off x="2135017" y="49695100"/>
          <a:ext cx="1776583"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760</xdr:row>
      <xdr:rowOff>0</xdr:rowOff>
    </xdr:from>
    <xdr:to>
      <xdr:col>46</xdr:col>
      <xdr:colOff>174252</xdr:colOff>
      <xdr:row>762</xdr:row>
      <xdr:rowOff>0</xdr:rowOff>
    </xdr:to>
    <xdr:sp macro="" textlink="">
      <xdr:nvSpPr>
        <xdr:cNvPr id="28" name="正方形/長方形 27"/>
        <xdr:cNvSpPr/>
      </xdr:nvSpPr>
      <xdr:spPr bwMode="auto">
        <a:xfrm>
          <a:off x="3911600" y="49339500"/>
          <a:ext cx="4441452" cy="711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株式会社エァクレーレン</a:t>
          </a:r>
          <a:endParaRPr kumimoji="1" lang="en-US" altLang="ja-JP" sz="1100"/>
        </a:p>
        <a:p>
          <a:pPr algn="ctr"/>
          <a:r>
            <a:rPr kumimoji="1" lang="ja-JP" altLang="en-US" sz="1100"/>
            <a:t>２．２百万円</a:t>
          </a:r>
        </a:p>
      </xdr:txBody>
    </xdr:sp>
    <xdr:clientData/>
  </xdr:twoCellAnchor>
  <xdr:twoCellAnchor>
    <xdr:from>
      <xdr:col>12</xdr:col>
      <xdr:colOff>0</xdr:colOff>
      <xdr:row>765</xdr:row>
      <xdr:rowOff>355599</xdr:rowOff>
    </xdr:from>
    <xdr:to>
      <xdr:col>21</xdr:col>
      <xdr:colOff>176383</xdr:colOff>
      <xdr:row>766</xdr:row>
      <xdr:rowOff>0</xdr:rowOff>
    </xdr:to>
    <xdr:cxnSp macro="">
      <xdr:nvCxnSpPr>
        <xdr:cNvPr id="30" name="直線コネクタ 29"/>
        <xdr:cNvCxnSpPr/>
      </xdr:nvCxnSpPr>
      <xdr:spPr>
        <a:xfrm flipH="1" flipV="1">
          <a:off x="2133600" y="51473099"/>
          <a:ext cx="1776583" cy="1"/>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764</xdr:row>
      <xdr:rowOff>50800</xdr:rowOff>
    </xdr:from>
    <xdr:to>
      <xdr:col>33</xdr:col>
      <xdr:colOff>79870</xdr:colOff>
      <xdr:row>764</xdr:row>
      <xdr:rowOff>278566</xdr:rowOff>
    </xdr:to>
    <xdr:sp macro="" textlink="">
      <xdr:nvSpPr>
        <xdr:cNvPr id="33" name="テキスト ボックス 32"/>
        <xdr:cNvSpPr txBox="1"/>
      </xdr:nvSpPr>
      <xdr:spPr bwMode="auto">
        <a:xfrm>
          <a:off x="3911600" y="50812700"/>
          <a:ext cx="2035670" cy="227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22</xdr:col>
      <xdr:colOff>0</xdr:colOff>
      <xdr:row>765</xdr:row>
      <xdr:rowOff>0</xdr:rowOff>
    </xdr:from>
    <xdr:to>
      <xdr:col>46</xdr:col>
      <xdr:colOff>174252</xdr:colOff>
      <xdr:row>767</xdr:row>
      <xdr:rowOff>0</xdr:rowOff>
    </xdr:to>
    <xdr:sp macro="" textlink="">
      <xdr:nvSpPr>
        <xdr:cNvPr id="34" name="正方形/長方形 33"/>
        <xdr:cNvSpPr/>
      </xdr:nvSpPr>
      <xdr:spPr bwMode="auto">
        <a:xfrm>
          <a:off x="3911600" y="51117500"/>
          <a:ext cx="4441452" cy="711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t>株式会社コングレ・グローバルコミュニケーションズ</a:t>
          </a:r>
          <a:endParaRPr kumimoji="1" lang="en-US" altLang="ja-JP" sz="1100"/>
        </a:p>
        <a:p>
          <a:pPr algn="ctr"/>
          <a:r>
            <a:rPr kumimoji="1" lang="ja-JP" altLang="en-US" sz="1100"/>
            <a:t>５．６百万円</a:t>
          </a:r>
        </a:p>
      </xdr:txBody>
    </xdr:sp>
    <xdr:clientData/>
  </xdr:twoCellAnchor>
  <xdr:twoCellAnchor>
    <xdr:from>
      <xdr:col>22</xdr:col>
      <xdr:colOff>1</xdr:colOff>
      <xdr:row>762</xdr:row>
      <xdr:rowOff>184729</xdr:rowOff>
    </xdr:from>
    <xdr:to>
      <xdr:col>47</xdr:col>
      <xdr:colOff>1</xdr:colOff>
      <xdr:row>763</xdr:row>
      <xdr:rowOff>251460</xdr:rowOff>
    </xdr:to>
    <xdr:sp macro="" textlink="">
      <xdr:nvSpPr>
        <xdr:cNvPr id="35" name="テキスト ボックス 34"/>
        <xdr:cNvSpPr txBox="1"/>
      </xdr:nvSpPr>
      <xdr:spPr bwMode="auto">
        <a:xfrm>
          <a:off x="4023361" y="50110969"/>
          <a:ext cx="4572000" cy="424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・法令の和英翻訳業務の実施</a:t>
          </a:r>
        </a:p>
      </xdr:txBody>
    </xdr:sp>
    <xdr:clientData/>
  </xdr:twoCellAnchor>
  <xdr:twoCellAnchor>
    <xdr:from>
      <xdr:col>22</xdr:col>
      <xdr:colOff>0</xdr:colOff>
      <xdr:row>767</xdr:row>
      <xdr:rowOff>184729</xdr:rowOff>
    </xdr:from>
    <xdr:to>
      <xdr:col>46</xdr:col>
      <xdr:colOff>182879</xdr:colOff>
      <xdr:row>768</xdr:row>
      <xdr:rowOff>114300</xdr:rowOff>
    </xdr:to>
    <xdr:sp macro="" textlink="">
      <xdr:nvSpPr>
        <xdr:cNvPr id="36" name="テキスト ボックス 35"/>
        <xdr:cNvSpPr txBox="1"/>
      </xdr:nvSpPr>
      <xdr:spPr bwMode="auto">
        <a:xfrm>
          <a:off x="4023360" y="51901669"/>
          <a:ext cx="4571999" cy="287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・法令の和英翻訳業務の実施</a:t>
          </a:r>
        </a:p>
      </xdr:txBody>
    </xdr:sp>
    <xdr:clientData/>
  </xdr:twoCellAnchor>
  <xdr:twoCellAnchor>
    <xdr:from>
      <xdr:col>22</xdr:col>
      <xdr:colOff>15240</xdr:colOff>
      <xdr:row>757</xdr:row>
      <xdr:rowOff>83820</xdr:rowOff>
    </xdr:from>
    <xdr:to>
      <xdr:col>23</xdr:col>
      <xdr:colOff>0</xdr:colOff>
      <xdr:row>758</xdr:row>
      <xdr:rowOff>175530</xdr:rowOff>
    </xdr:to>
    <xdr:sp macro="" textlink="">
      <xdr:nvSpPr>
        <xdr:cNvPr id="37" name="左大かっこ 36"/>
        <xdr:cNvSpPr/>
      </xdr:nvSpPr>
      <xdr:spPr bwMode="auto">
        <a:xfrm>
          <a:off x="4086497" y="48427277"/>
          <a:ext cx="169817" cy="4509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0</xdr:colOff>
      <xdr:row>757</xdr:row>
      <xdr:rowOff>99060</xdr:rowOff>
    </xdr:from>
    <xdr:to>
      <xdr:col>46</xdr:col>
      <xdr:colOff>181961</xdr:colOff>
      <xdr:row>758</xdr:row>
      <xdr:rowOff>182943</xdr:rowOff>
    </xdr:to>
    <xdr:sp macro="" textlink="">
      <xdr:nvSpPr>
        <xdr:cNvPr id="38" name="右大かっこ 37"/>
        <xdr:cNvSpPr/>
      </xdr:nvSpPr>
      <xdr:spPr bwMode="auto">
        <a:xfrm>
          <a:off x="8512629" y="48442517"/>
          <a:ext cx="181961" cy="4431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30480</xdr:colOff>
      <xdr:row>762</xdr:row>
      <xdr:rowOff>182880</xdr:rowOff>
    </xdr:from>
    <xdr:to>
      <xdr:col>23</xdr:col>
      <xdr:colOff>0</xdr:colOff>
      <xdr:row>763</xdr:row>
      <xdr:rowOff>198120</xdr:rowOff>
    </xdr:to>
    <xdr:sp macro="" textlink="">
      <xdr:nvSpPr>
        <xdr:cNvPr id="39" name="左大かっこ 38"/>
        <xdr:cNvSpPr/>
      </xdr:nvSpPr>
      <xdr:spPr bwMode="auto">
        <a:xfrm>
          <a:off x="4101737" y="50322480"/>
          <a:ext cx="154577" cy="37446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0</xdr:colOff>
      <xdr:row>762</xdr:row>
      <xdr:rowOff>228601</xdr:rowOff>
    </xdr:from>
    <xdr:to>
      <xdr:col>46</xdr:col>
      <xdr:colOff>167641</xdr:colOff>
      <xdr:row>763</xdr:row>
      <xdr:rowOff>243841</xdr:rowOff>
    </xdr:to>
    <xdr:sp macro="" textlink="">
      <xdr:nvSpPr>
        <xdr:cNvPr id="40" name="右大かっこ 39"/>
        <xdr:cNvSpPr/>
      </xdr:nvSpPr>
      <xdr:spPr bwMode="auto">
        <a:xfrm>
          <a:off x="8512629" y="50368201"/>
          <a:ext cx="167641" cy="37446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15240</xdr:colOff>
      <xdr:row>767</xdr:row>
      <xdr:rowOff>182880</xdr:rowOff>
    </xdr:from>
    <xdr:to>
      <xdr:col>23</xdr:col>
      <xdr:colOff>7620</xdr:colOff>
      <xdr:row>768</xdr:row>
      <xdr:rowOff>129540</xdr:rowOff>
    </xdr:to>
    <xdr:sp macro="" textlink="">
      <xdr:nvSpPr>
        <xdr:cNvPr id="41" name="左大かっこ 40"/>
        <xdr:cNvSpPr/>
      </xdr:nvSpPr>
      <xdr:spPr bwMode="auto">
        <a:xfrm>
          <a:off x="4038600" y="51899820"/>
          <a:ext cx="17526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0</xdr:colOff>
      <xdr:row>767</xdr:row>
      <xdr:rowOff>222067</xdr:rowOff>
    </xdr:from>
    <xdr:to>
      <xdr:col>46</xdr:col>
      <xdr:colOff>152400</xdr:colOff>
      <xdr:row>768</xdr:row>
      <xdr:rowOff>119743</xdr:rowOff>
    </xdr:to>
    <xdr:sp macro="" textlink="">
      <xdr:nvSpPr>
        <xdr:cNvPr id="42" name="右大かっこ 41"/>
        <xdr:cNvSpPr/>
      </xdr:nvSpPr>
      <xdr:spPr bwMode="auto">
        <a:xfrm flipV="1">
          <a:off x="8512629" y="52157810"/>
          <a:ext cx="152400" cy="2569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163286</xdr:colOff>
      <xdr:row>795</xdr:row>
      <xdr:rowOff>152400</xdr:rowOff>
    </xdr:from>
    <xdr:to>
      <xdr:col>22</xdr:col>
      <xdr:colOff>24740</xdr:colOff>
      <xdr:row>796</xdr:row>
      <xdr:rowOff>282286</xdr:rowOff>
    </xdr:to>
    <xdr:sp macro="" textlink="">
      <xdr:nvSpPr>
        <xdr:cNvPr id="45" name="テキスト ボックス 44"/>
        <xdr:cNvSpPr txBox="1"/>
      </xdr:nvSpPr>
      <xdr:spPr>
        <a:xfrm>
          <a:off x="2198915" y="61406314"/>
          <a:ext cx="1897082" cy="445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百万円未満なので不記載</a:t>
          </a:r>
          <a:endParaRPr kumimoji="1" lang="en-US" altLang="ja-JP" sz="1100"/>
        </a:p>
      </xdr:txBody>
    </xdr:sp>
    <xdr:clientData/>
  </xdr:twoCellAnchor>
  <xdr:twoCellAnchor>
    <xdr:from>
      <xdr:col>27</xdr:col>
      <xdr:colOff>50801</xdr:colOff>
      <xdr:row>741</xdr:row>
      <xdr:rowOff>0</xdr:rowOff>
    </xdr:from>
    <xdr:to>
      <xdr:col>47</xdr:col>
      <xdr:colOff>1</xdr:colOff>
      <xdr:row>744</xdr:row>
      <xdr:rowOff>0</xdr:rowOff>
    </xdr:to>
    <xdr:sp macro="" textlink="">
      <xdr:nvSpPr>
        <xdr:cNvPr id="43" name="テキスト ボックス 42"/>
        <xdr:cNvSpPr txBox="1"/>
      </xdr:nvSpPr>
      <xdr:spPr bwMode="auto">
        <a:xfrm>
          <a:off x="4851401" y="42672000"/>
          <a:ext cx="3505200"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０．３百万円</a:t>
          </a:r>
        </a:p>
      </xdr:txBody>
    </xdr:sp>
    <xdr:clientData/>
  </xdr:twoCellAnchor>
  <xdr:twoCellAnchor>
    <xdr:from>
      <xdr:col>27</xdr:col>
      <xdr:colOff>50801</xdr:colOff>
      <xdr:row>741</xdr:row>
      <xdr:rowOff>0</xdr:rowOff>
    </xdr:from>
    <xdr:to>
      <xdr:col>28</xdr:col>
      <xdr:colOff>0</xdr:colOff>
      <xdr:row>744</xdr:row>
      <xdr:rowOff>0</xdr:rowOff>
    </xdr:to>
    <xdr:sp macro="" textlink="">
      <xdr:nvSpPr>
        <xdr:cNvPr id="46" name="左大かっこ 45"/>
        <xdr:cNvSpPr/>
      </xdr:nvSpPr>
      <xdr:spPr bwMode="auto">
        <a:xfrm>
          <a:off x="4851401" y="42672000"/>
          <a:ext cx="126999" cy="1066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0</xdr:colOff>
      <xdr:row>741</xdr:row>
      <xdr:rowOff>0</xdr:rowOff>
    </xdr:from>
    <xdr:to>
      <xdr:col>47</xdr:col>
      <xdr:colOff>0</xdr:colOff>
      <xdr:row>744</xdr:row>
      <xdr:rowOff>0</xdr:rowOff>
    </xdr:to>
    <xdr:sp macro="" textlink="">
      <xdr:nvSpPr>
        <xdr:cNvPr id="47" name="右大かっこ 46"/>
        <xdr:cNvSpPr/>
      </xdr:nvSpPr>
      <xdr:spPr bwMode="auto">
        <a:xfrm>
          <a:off x="8178800" y="42672000"/>
          <a:ext cx="177800" cy="10668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90" zoomScaleNormal="75" zoomScaleSheetLayoutView="90" zoomScalePageLayoutView="85" workbookViewId="0">
      <selection activeCell="AY23" sqref="AY2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102</v>
      </c>
      <c r="AT2" s="206"/>
      <c r="AU2" s="206"/>
      <c r="AV2" s="43" t="str">
        <f>IF(AW2="", "", "-")</f>
        <v/>
      </c>
      <c r="AW2" s="383"/>
      <c r="AX2" s="383"/>
    </row>
    <row r="3" spans="1:50" ht="21" customHeight="1" thickBot="1" x14ac:dyDescent="0.25">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152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480</v>
      </c>
      <c r="AF5" s="703"/>
      <c r="AG5" s="703"/>
      <c r="AH5" s="703"/>
      <c r="AI5" s="703"/>
      <c r="AJ5" s="703"/>
      <c r="AK5" s="703"/>
      <c r="AL5" s="703"/>
      <c r="AM5" s="703"/>
      <c r="AN5" s="703"/>
      <c r="AO5" s="703"/>
      <c r="AP5" s="704"/>
      <c r="AQ5" s="705" t="s">
        <v>579</v>
      </c>
      <c r="AR5" s="706"/>
      <c r="AS5" s="706"/>
      <c r="AT5" s="706"/>
      <c r="AU5" s="706"/>
      <c r="AV5" s="706"/>
      <c r="AW5" s="706"/>
      <c r="AX5" s="707"/>
    </row>
    <row r="6" spans="1:50" ht="39" customHeight="1" x14ac:dyDescent="0.2">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1" t="s">
        <v>430</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90" customHeight="1" x14ac:dyDescent="0.2">
      <c r="A9" s="131" t="s">
        <v>23</v>
      </c>
      <c r="B9" s="132"/>
      <c r="C9" s="132"/>
      <c r="D9" s="132"/>
      <c r="E9" s="132"/>
      <c r="F9" s="132"/>
      <c r="G9" s="558" t="s">
        <v>559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484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11</v>
      </c>
      <c r="Q13" s="95"/>
      <c r="R13" s="95"/>
      <c r="S13" s="95"/>
      <c r="T13" s="95"/>
      <c r="U13" s="95"/>
      <c r="V13" s="96"/>
      <c r="W13" s="94">
        <v>11</v>
      </c>
      <c r="X13" s="95"/>
      <c r="Y13" s="95"/>
      <c r="Z13" s="95"/>
      <c r="AA13" s="95"/>
      <c r="AB13" s="95"/>
      <c r="AC13" s="96"/>
      <c r="AD13" s="94">
        <v>11</v>
      </c>
      <c r="AE13" s="95"/>
      <c r="AF13" s="95"/>
      <c r="AG13" s="95"/>
      <c r="AH13" s="95"/>
      <c r="AI13" s="95"/>
      <c r="AJ13" s="96"/>
      <c r="AK13" s="94">
        <v>11</v>
      </c>
      <c r="AL13" s="95"/>
      <c r="AM13" s="95"/>
      <c r="AN13" s="95"/>
      <c r="AO13" s="95"/>
      <c r="AP13" s="95"/>
      <c r="AQ13" s="96"/>
      <c r="AR13" s="91">
        <v>11</v>
      </c>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485</v>
      </c>
      <c r="Q14" s="95"/>
      <c r="R14" s="95"/>
      <c r="S14" s="95"/>
      <c r="T14" s="95"/>
      <c r="U14" s="95"/>
      <c r="V14" s="96"/>
      <c r="W14" s="94" t="s">
        <v>486</v>
      </c>
      <c r="X14" s="95"/>
      <c r="Y14" s="95"/>
      <c r="Z14" s="95"/>
      <c r="AA14" s="95"/>
      <c r="AB14" s="95"/>
      <c r="AC14" s="96"/>
      <c r="AD14" s="94" t="s">
        <v>487</v>
      </c>
      <c r="AE14" s="95"/>
      <c r="AF14" s="95"/>
      <c r="AG14" s="95"/>
      <c r="AH14" s="95"/>
      <c r="AI14" s="95"/>
      <c r="AJ14" s="96"/>
      <c r="AK14" s="94" t="s">
        <v>483</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483</v>
      </c>
      <c r="Q15" s="95"/>
      <c r="R15" s="95"/>
      <c r="S15" s="95"/>
      <c r="T15" s="95"/>
      <c r="U15" s="95"/>
      <c r="V15" s="96"/>
      <c r="W15" s="94" t="s">
        <v>485</v>
      </c>
      <c r="X15" s="95"/>
      <c r="Y15" s="95"/>
      <c r="Z15" s="95"/>
      <c r="AA15" s="95"/>
      <c r="AB15" s="95"/>
      <c r="AC15" s="96"/>
      <c r="AD15" s="94" t="s">
        <v>483</v>
      </c>
      <c r="AE15" s="95"/>
      <c r="AF15" s="95"/>
      <c r="AG15" s="95"/>
      <c r="AH15" s="95"/>
      <c r="AI15" s="95"/>
      <c r="AJ15" s="96"/>
      <c r="AK15" s="94" t="s">
        <v>485</v>
      </c>
      <c r="AL15" s="95"/>
      <c r="AM15" s="95"/>
      <c r="AN15" s="95"/>
      <c r="AO15" s="95"/>
      <c r="AP15" s="95"/>
      <c r="AQ15" s="96"/>
      <c r="AR15" s="94" t="s">
        <v>580</v>
      </c>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483</v>
      </c>
      <c r="Q16" s="95"/>
      <c r="R16" s="95"/>
      <c r="S16" s="95"/>
      <c r="T16" s="95"/>
      <c r="U16" s="95"/>
      <c r="V16" s="96"/>
      <c r="W16" s="94" t="s">
        <v>485</v>
      </c>
      <c r="X16" s="95"/>
      <c r="Y16" s="95"/>
      <c r="Z16" s="95"/>
      <c r="AA16" s="95"/>
      <c r="AB16" s="95"/>
      <c r="AC16" s="96"/>
      <c r="AD16" s="94" t="s">
        <v>485</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483</v>
      </c>
      <c r="Q17" s="95"/>
      <c r="R17" s="95"/>
      <c r="S17" s="95"/>
      <c r="T17" s="95"/>
      <c r="U17" s="95"/>
      <c r="V17" s="96"/>
      <c r="W17" s="94" t="s">
        <v>483</v>
      </c>
      <c r="X17" s="95"/>
      <c r="Y17" s="95"/>
      <c r="Z17" s="95"/>
      <c r="AA17" s="95"/>
      <c r="AB17" s="95"/>
      <c r="AC17" s="96"/>
      <c r="AD17" s="94" t="s">
        <v>558</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11</v>
      </c>
      <c r="Q18" s="101"/>
      <c r="R18" s="101"/>
      <c r="S18" s="101"/>
      <c r="T18" s="101"/>
      <c r="U18" s="101"/>
      <c r="V18" s="102"/>
      <c r="W18" s="100">
        <f>SUM(W13:AC17)</f>
        <v>11</v>
      </c>
      <c r="X18" s="101"/>
      <c r="Y18" s="101"/>
      <c r="Z18" s="101"/>
      <c r="AA18" s="101"/>
      <c r="AB18" s="101"/>
      <c r="AC18" s="102"/>
      <c r="AD18" s="100">
        <f>SUM(AD13:AJ17)</f>
        <v>11</v>
      </c>
      <c r="AE18" s="101"/>
      <c r="AF18" s="101"/>
      <c r="AG18" s="101"/>
      <c r="AH18" s="101"/>
      <c r="AI18" s="101"/>
      <c r="AJ18" s="102"/>
      <c r="AK18" s="100">
        <f>SUM(AK13:AQ17)</f>
        <v>11</v>
      </c>
      <c r="AL18" s="101"/>
      <c r="AM18" s="101"/>
      <c r="AN18" s="101"/>
      <c r="AO18" s="101"/>
      <c r="AP18" s="101"/>
      <c r="AQ18" s="102"/>
      <c r="AR18" s="100">
        <f>SUM(AR13:AX17)</f>
        <v>11</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9</v>
      </c>
      <c r="X19" s="95"/>
      <c r="Y19" s="95"/>
      <c r="Z19" s="95"/>
      <c r="AA19" s="95"/>
      <c r="AB19" s="95"/>
      <c r="AC19" s="96"/>
      <c r="AD19" s="94">
        <v>14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0.72727272727272729</v>
      </c>
      <c r="Q20" s="525"/>
      <c r="R20" s="525"/>
      <c r="S20" s="525"/>
      <c r="T20" s="525"/>
      <c r="U20" s="525"/>
      <c r="V20" s="525"/>
      <c r="W20" s="525">
        <f t="shared" ref="W20" si="0">IF(W18=0, "-", SUM(W19)/W18)</f>
        <v>0.81818181818181823</v>
      </c>
      <c r="X20" s="525"/>
      <c r="Y20" s="525"/>
      <c r="Z20" s="525"/>
      <c r="AA20" s="525"/>
      <c r="AB20" s="525"/>
      <c r="AC20" s="525"/>
      <c r="AD20" s="525">
        <f t="shared" ref="AD20" si="1">IF(AD18=0, "-", SUM(AD19)/AD18)</f>
        <v>1.2727272727272727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5" t="s">
        <v>395</v>
      </c>
      <c r="H21" s="916"/>
      <c r="I21" s="916"/>
      <c r="J21" s="916"/>
      <c r="K21" s="916"/>
      <c r="L21" s="916"/>
      <c r="M21" s="916"/>
      <c r="N21" s="916"/>
      <c r="O21" s="916"/>
      <c r="P21" s="525">
        <f>IF(P19=0, "-", SUM(P19)/SUM(P13,P14))</f>
        <v>0.72727272727272729</v>
      </c>
      <c r="Q21" s="525"/>
      <c r="R21" s="525"/>
      <c r="S21" s="525"/>
      <c r="T21" s="525"/>
      <c r="U21" s="525"/>
      <c r="V21" s="525"/>
      <c r="W21" s="525">
        <f t="shared" ref="W21" si="2">IF(W19=0, "-", SUM(W19)/SUM(W13,W14))</f>
        <v>0.81818181818181823</v>
      </c>
      <c r="X21" s="525"/>
      <c r="Y21" s="525"/>
      <c r="Z21" s="525"/>
      <c r="AA21" s="525"/>
      <c r="AB21" s="525"/>
      <c r="AC21" s="525"/>
      <c r="AD21" s="525">
        <f t="shared" ref="AD21" si="3">IF(AD19=0, "-", SUM(AD19)/SUM(AD13,AD14))</f>
        <v>1.2727272727272727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488</v>
      </c>
      <c r="H23" s="173"/>
      <c r="I23" s="173"/>
      <c r="J23" s="173"/>
      <c r="K23" s="173"/>
      <c r="L23" s="173"/>
      <c r="M23" s="173"/>
      <c r="N23" s="173"/>
      <c r="O23" s="174"/>
      <c r="P23" s="91">
        <v>7</v>
      </c>
      <c r="Q23" s="92"/>
      <c r="R23" s="92"/>
      <c r="S23" s="92"/>
      <c r="T23" s="92"/>
      <c r="U23" s="92"/>
      <c r="V23" s="93"/>
      <c r="W23" s="91">
        <v>7</v>
      </c>
      <c r="X23" s="92"/>
      <c r="Y23" s="92"/>
      <c r="Z23" s="92"/>
      <c r="AA23" s="92"/>
      <c r="AB23" s="92"/>
      <c r="AC23" s="93"/>
      <c r="AD23" s="195" t="s">
        <v>581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489</v>
      </c>
      <c r="H24" s="176"/>
      <c r="I24" s="176"/>
      <c r="J24" s="176"/>
      <c r="K24" s="176"/>
      <c r="L24" s="176"/>
      <c r="M24" s="176"/>
      <c r="N24" s="176"/>
      <c r="O24" s="177"/>
      <c r="P24" s="94">
        <v>4</v>
      </c>
      <c r="Q24" s="95"/>
      <c r="R24" s="95"/>
      <c r="S24" s="95"/>
      <c r="T24" s="95"/>
      <c r="U24" s="95"/>
      <c r="V24" s="96"/>
      <c r="W24" s="94">
        <v>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376</v>
      </c>
      <c r="H29" s="182"/>
      <c r="I29" s="182"/>
      <c r="J29" s="182"/>
      <c r="K29" s="182"/>
      <c r="L29" s="182"/>
      <c r="M29" s="182"/>
      <c r="N29" s="182"/>
      <c r="O29" s="183"/>
      <c r="P29" s="94">
        <f>AK13</f>
        <v>11</v>
      </c>
      <c r="Q29" s="95"/>
      <c r="R29" s="95"/>
      <c r="S29" s="95"/>
      <c r="T29" s="95"/>
      <c r="U29" s="95"/>
      <c r="V29" s="96"/>
      <c r="W29" s="213">
        <f>AR13</f>
        <v>11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391</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t="s">
        <v>483</v>
      </c>
      <c r="AV31" s="257"/>
      <c r="AW31" s="365" t="s">
        <v>296</v>
      </c>
      <c r="AX31" s="366"/>
    </row>
    <row r="32" spans="1:50" ht="23.25" customHeight="1" x14ac:dyDescent="0.2">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4</v>
      </c>
      <c r="AF32" s="351"/>
      <c r="AG32" s="351"/>
      <c r="AH32" s="351"/>
      <c r="AI32" s="350">
        <v>4</v>
      </c>
      <c r="AJ32" s="351"/>
      <c r="AK32" s="351"/>
      <c r="AL32" s="351"/>
      <c r="AM32" s="350">
        <v>4</v>
      </c>
      <c r="AN32" s="351"/>
      <c r="AO32" s="351"/>
      <c r="AP32" s="351"/>
      <c r="AQ32" s="97" t="s">
        <v>494</v>
      </c>
      <c r="AR32" s="98"/>
      <c r="AS32" s="98"/>
      <c r="AT32" s="99"/>
      <c r="AU32" s="351" t="s">
        <v>483</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v>4</v>
      </c>
      <c r="AF33" s="351"/>
      <c r="AG33" s="351"/>
      <c r="AH33" s="351"/>
      <c r="AI33" s="350">
        <v>4</v>
      </c>
      <c r="AJ33" s="351"/>
      <c r="AK33" s="351"/>
      <c r="AL33" s="351"/>
      <c r="AM33" s="350">
        <v>4</v>
      </c>
      <c r="AN33" s="351"/>
      <c r="AO33" s="351"/>
      <c r="AP33" s="351"/>
      <c r="AQ33" s="97">
        <v>4</v>
      </c>
      <c r="AR33" s="98"/>
      <c r="AS33" s="98"/>
      <c r="AT33" s="99"/>
      <c r="AU33" s="351" t="s">
        <v>494</v>
      </c>
      <c r="AV33" s="351"/>
      <c r="AW33" s="351"/>
      <c r="AX33" s="353"/>
    </row>
    <row r="34" spans="1:50" ht="69"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100</v>
      </c>
      <c r="AN34" s="351"/>
      <c r="AO34" s="351"/>
      <c r="AP34" s="351"/>
      <c r="AQ34" s="97" t="s">
        <v>483</v>
      </c>
      <c r="AR34" s="98"/>
      <c r="AS34" s="98"/>
      <c r="AT34" s="99"/>
      <c r="AU34" s="351" t="s">
        <v>485</v>
      </c>
      <c r="AV34" s="351"/>
      <c r="AW34" s="351"/>
      <c r="AX34" s="353"/>
    </row>
    <row r="35" spans="1:50" ht="23.25" customHeight="1" x14ac:dyDescent="0.2">
      <c r="A35" s="886" t="s">
        <v>420</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27" t="s">
        <v>391</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6" t="s">
        <v>420</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27" t="s">
        <v>391</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6" t="s">
        <v>420</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2">
      <c r="A51" s="498" t="s">
        <v>391</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6" t="s">
        <v>420</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498" t="s">
        <v>391</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6" t="s">
        <v>420</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847" t="s">
        <v>392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387</v>
      </c>
      <c r="X65" s="859"/>
      <c r="Y65" s="862"/>
      <c r="Z65" s="862"/>
      <c r="AA65" s="863"/>
      <c r="AB65" s="856" t="s">
        <v>11</v>
      </c>
      <c r="AC65" s="852"/>
      <c r="AD65" s="853"/>
      <c r="AE65" s="354" t="s">
        <v>450</v>
      </c>
      <c r="AF65" s="355"/>
      <c r="AG65" s="355"/>
      <c r="AH65" s="356"/>
      <c r="AI65" s="354" t="s">
        <v>447</v>
      </c>
      <c r="AJ65" s="355"/>
      <c r="AK65" s="355"/>
      <c r="AL65" s="356"/>
      <c r="AM65" s="361" t="s">
        <v>442</v>
      </c>
      <c r="AN65" s="361"/>
      <c r="AO65" s="361"/>
      <c r="AP65" s="354"/>
      <c r="AQ65" s="856" t="s">
        <v>306</v>
      </c>
      <c r="AR65" s="852"/>
      <c r="AS65" s="852"/>
      <c r="AT65" s="853"/>
      <c r="AU65" s="961" t="s">
        <v>252</v>
      </c>
      <c r="AV65" s="961"/>
      <c r="AW65" s="961"/>
      <c r="AX65" s="962"/>
    </row>
    <row r="66" spans="1:50" ht="18.75" hidden="1"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390</v>
      </c>
      <c r="AX66" s="963"/>
    </row>
    <row r="67" spans="1:50" ht="23.25" hidden="1" customHeight="1" x14ac:dyDescent="0.2">
      <c r="A67" s="840"/>
      <c r="B67" s="841"/>
      <c r="C67" s="841"/>
      <c r="D67" s="841"/>
      <c r="E67" s="841"/>
      <c r="F67" s="842"/>
      <c r="G67" s="964" t="s">
        <v>308</v>
      </c>
      <c r="H67" s="947"/>
      <c r="I67" s="948"/>
      <c r="J67" s="948"/>
      <c r="K67" s="948"/>
      <c r="L67" s="948"/>
      <c r="M67" s="948"/>
      <c r="N67" s="948"/>
      <c r="O67" s="949"/>
      <c r="P67" s="947"/>
      <c r="Q67" s="948"/>
      <c r="R67" s="948"/>
      <c r="S67" s="948"/>
      <c r="T67" s="948"/>
      <c r="U67" s="948"/>
      <c r="V67" s="949"/>
      <c r="W67" s="953"/>
      <c r="X67" s="954"/>
      <c r="Y67" s="938" t="s">
        <v>12</v>
      </c>
      <c r="Z67" s="938"/>
      <c r="AA67" s="939"/>
      <c r="AB67" s="940" t="s">
        <v>410</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40"/>
      <c r="B68" s="841"/>
      <c r="C68" s="841"/>
      <c r="D68" s="841"/>
      <c r="E68" s="841"/>
      <c r="F68" s="842"/>
      <c r="G68" s="928"/>
      <c r="H68" s="950"/>
      <c r="I68" s="951"/>
      <c r="J68" s="951"/>
      <c r="K68" s="951"/>
      <c r="L68" s="951"/>
      <c r="M68" s="951"/>
      <c r="N68" s="951"/>
      <c r="O68" s="952"/>
      <c r="P68" s="950"/>
      <c r="Q68" s="951"/>
      <c r="R68" s="951"/>
      <c r="S68" s="951"/>
      <c r="T68" s="951"/>
      <c r="U68" s="951"/>
      <c r="V68" s="952"/>
      <c r="W68" s="955"/>
      <c r="X68" s="956"/>
      <c r="Y68" s="170" t="s">
        <v>53</v>
      </c>
      <c r="Z68" s="170"/>
      <c r="AA68" s="171"/>
      <c r="AB68" s="959" t="s">
        <v>410</v>
      </c>
      <c r="AC68" s="959"/>
      <c r="AD68" s="95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40"/>
      <c r="B69" s="841"/>
      <c r="C69" s="841"/>
      <c r="D69" s="841"/>
      <c r="E69" s="841"/>
      <c r="F69" s="842"/>
      <c r="G69" s="965"/>
      <c r="H69" s="950"/>
      <c r="I69" s="951"/>
      <c r="J69" s="951"/>
      <c r="K69" s="951"/>
      <c r="L69" s="951"/>
      <c r="M69" s="951"/>
      <c r="N69" s="951"/>
      <c r="O69" s="952"/>
      <c r="P69" s="950"/>
      <c r="Q69" s="951"/>
      <c r="R69" s="951"/>
      <c r="S69" s="951"/>
      <c r="T69" s="951"/>
      <c r="U69" s="951"/>
      <c r="V69" s="952"/>
      <c r="W69" s="957"/>
      <c r="X69" s="958"/>
      <c r="Y69" s="170" t="s">
        <v>13</v>
      </c>
      <c r="Z69" s="170"/>
      <c r="AA69" s="171"/>
      <c r="AB69" s="960" t="s">
        <v>411</v>
      </c>
      <c r="AC69" s="960"/>
      <c r="AD69" s="960"/>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2">
      <c r="A70" s="840" t="s">
        <v>396</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409</v>
      </c>
      <c r="X70" s="933"/>
      <c r="Y70" s="938" t="s">
        <v>12</v>
      </c>
      <c r="Z70" s="938"/>
      <c r="AA70" s="939"/>
      <c r="AB70" s="940" t="s">
        <v>410</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59" t="s">
        <v>410</v>
      </c>
      <c r="AC71" s="959"/>
      <c r="AD71" s="95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0" t="s">
        <v>411</v>
      </c>
      <c r="AC72" s="960"/>
      <c r="AD72" s="96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6" t="s">
        <v>392</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2">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0" t="s">
        <v>423</v>
      </c>
      <c r="B78" s="901"/>
      <c r="C78" s="901"/>
      <c r="D78" s="901"/>
      <c r="E78" s="898" t="s">
        <v>369</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386</v>
      </c>
      <c r="AP79" s="135"/>
      <c r="AQ79" s="135"/>
      <c r="AR79" s="67" t="s">
        <v>384</v>
      </c>
      <c r="AS79" s="134"/>
      <c r="AT79" s="135"/>
      <c r="AU79" s="135"/>
      <c r="AV79" s="135"/>
      <c r="AW79" s="135"/>
      <c r="AX79" s="136"/>
    </row>
    <row r="80" spans="1:50" ht="18.75" hidden="1" customHeight="1" x14ac:dyDescent="0.2">
      <c r="A80" s="505" t="s">
        <v>265</v>
      </c>
      <c r="B80" s="835" t="s">
        <v>383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2">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2">
      <c r="A100" s="821" t="s">
        <v>393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450</v>
      </c>
      <c r="AF100" s="813"/>
      <c r="AG100" s="813"/>
      <c r="AH100" s="814"/>
      <c r="AI100" s="812" t="s">
        <v>447</v>
      </c>
      <c r="AJ100" s="813"/>
      <c r="AK100" s="813"/>
      <c r="AL100" s="814"/>
      <c r="AM100" s="812" t="s">
        <v>443</v>
      </c>
      <c r="AN100" s="813"/>
      <c r="AO100" s="813"/>
      <c r="AP100" s="814"/>
      <c r="AQ100" s="917" t="s">
        <v>436</v>
      </c>
      <c r="AR100" s="918"/>
      <c r="AS100" s="918"/>
      <c r="AT100" s="919"/>
      <c r="AU100" s="917" t="s">
        <v>433</v>
      </c>
      <c r="AV100" s="918"/>
      <c r="AW100" s="918"/>
      <c r="AX100" s="920"/>
    </row>
    <row r="101" spans="1:60" ht="23.25" customHeight="1" x14ac:dyDescent="0.2">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6</v>
      </c>
      <c r="AF101" s="351"/>
      <c r="AG101" s="351"/>
      <c r="AH101" s="352"/>
      <c r="AI101" s="350">
        <v>23</v>
      </c>
      <c r="AJ101" s="351"/>
      <c r="AK101" s="351"/>
      <c r="AL101" s="352"/>
      <c r="AM101" s="350">
        <v>22</v>
      </c>
      <c r="AN101" s="351"/>
      <c r="AO101" s="351"/>
      <c r="AP101" s="352"/>
      <c r="AQ101" s="350" t="s">
        <v>483</v>
      </c>
      <c r="AR101" s="351"/>
      <c r="AS101" s="351"/>
      <c r="AT101" s="352"/>
      <c r="AU101" s="350" t="s">
        <v>483</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23</v>
      </c>
      <c r="AF102" s="344"/>
      <c r="AG102" s="344"/>
      <c r="AH102" s="344"/>
      <c r="AI102" s="344">
        <v>23</v>
      </c>
      <c r="AJ102" s="344"/>
      <c r="AK102" s="344"/>
      <c r="AL102" s="344"/>
      <c r="AM102" s="344">
        <v>23</v>
      </c>
      <c r="AN102" s="344"/>
      <c r="AO102" s="344"/>
      <c r="AP102" s="344"/>
      <c r="AQ102" s="803">
        <v>23</v>
      </c>
      <c r="AR102" s="804"/>
      <c r="AS102" s="804"/>
      <c r="AT102" s="805"/>
      <c r="AU102" s="803" t="s">
        <v>483</v>
      </c>
      <c r="AV102" s="804"/>
      <c r="AW102" s="804"/>
      <c r="AX102" s="805"/>
    </row>
    <row r="103" spans="1:60" ht="31.5" hidden="1" customHeight="1" x14ac:dyDescent="0.2">
      <c r="A103" s="474" t="s">
        <v>393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2">
      <c r="A106" s="474" t="s">
        <v>393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2">
      <c r="A109" s="474" t="s">
        <v>393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2">
      <c r="A112" s="474" t="s">
        <v>393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2">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498</v>
      </c>
      <c r="AC116" s="801"/>
      <c r="AD116" s="802"/>
      <c r="AE116" s="344">
        <f>ROUND(7295431/6,0)</f>
        <v>1215905</v>
      </c>
      <c r="AF116" s="344"/>
      <c r="AG116" s="344"/>
      <c r="AH116" s="344"/>
      <c r="AI116" s="344">
        <f>ROUND(6229405/23,0)</f>
        <v>270844</v>
      </c>
      <c r="AJ116" s="344"/>
      <c r="AK116" s="344"/>
      <c r="AL116" s="344"/>
      <c r="AM116" s="344">
        <f>ROUND(5566279/22,0)</f>
        <v>253013</v>
      </c>
      <c r="AN116" s="344"/>
      <c r="AO116" s="344"/>
      <c r="AP116" s="344"/>
      <c r="AQ116" s="350" t="s">
        <v>485</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573</v>
      </c>
      <c r="AF117" s="292"/>
      <c r="AG117" s="292"/>
      <c r="AH117" s="292"/>
      <c r="AI117" s="292" t="s">
        <v>574</v>
      </c>
      <c r="AJ117" s="292"/>
      <c r="AK117" s="292"/>
      <c r="AL117" s="292"/>
      <c r="AM117" s="292" t="s">
        <v>575</v>
      </c>
      <c r="AN117" s="292"/>
      <c r="AO117" s="292"/>
      <c r="AP117" s="292"/>
      <c r="AQ117" s="292" t="s">
        <v>519</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2">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2">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2">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2">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8" t="s">
        <v>472</v>
      </c>
      <c r="B130" s="976"/>
      <c r="C130" s="975" t="s">
        <v>310</v>
      </c>
      <c r="D130" s="976"/>
      <c r="E130" s="294" t="s">
        <v>339</v>
      </c>
      <c r="F130" s="295"/>
      <c r="G130" s="296" t="s">
        <v>483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79"/>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7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2">
      <c r="A133" s="97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t="s">
        <v>483</v>
      </c>
      <c r="AV133" s="122"/>
      <c r="AW133" s="123" t="s">
        <v>296</v>
      </c>
      <c r="AX133" s="124"/>
    </row>
    <row r="134" spans="1:50" ht="39.75" customHeight="1" x14ac:dyDescent="0.2">
      <c r="A134" s="979"/>
      <c r="B134" s="238"/>
      <c r="C134" s="237"/>
      <c r="D134" s="238"/>
      <c r="E134" s="237"/>
      <c r="F134" s="300"/>
      <c r="G134" s="216" t="s">
        <v>501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502</v>
      </c>
      <c r="AC134" s="207"/>
      <c r="AD134" s="207"/>
      <c r="AE134" s="252">
        <v>88</v>
      </c>
      <c r="AF134" s="98"/>
      <c r="AG134" s="98"/>
      <c r="AH134" s="98"/>
      <c r="AI134" s="252" t="s">
        <v>485</v>
      </c>
      <c r="AJ134" s="98"/>
      <c r="AK134" s="98"/>
      <c r="AL134" s="98"/>
      <c r="AM134" s="252" t="s">
        <v>485</v>
      </c>
      <c r="AN134" s="98"/>
      <c r="AO134" s="98"/>
      <c r="AP134" s="98"/>
      <c r="AQ134" s="252" t="s">
        <v>483</v>
      </c>
      <c r="AR134" s="98"/>
      <c r="AS134" s="98"/>
      <c r="AT134" s="98"/>
      <c r="AU134" s="252" t="s">
        <v>483</v>
      </c>
      <c r="AV134" s="98"/>
      <c r="AW134" s="98"/>
      <c r="AX134" s="208"/>
    </row>
    <row r="135" spans="1:50" ht="39.75" customHeight="1" x14ac:dyDescent="0.2">
      <c r="A135" s="97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502</v>
      </c>
      <c r="AC135" s="119"/>
      <c r="AD135" s="119"/>
      <c r="AE135" s="252" t="s">
        <v>483</v>
      </c>
      <c r="AF135" s="98"/>
      <c r="AG135" s="98"/>
      <c r="AH135" s="98"/>
      <c r="AI135" s="252" t="s">
        <v>483</v>
      </c>
      <c r="AJ135" s="98"/>
      <c r="AK135" s="98"/>
      <c r="AL135" s="98"/>
      <c r="AM135" s="252" t="s">
        <v>483</v>
      </c>
      <c r="AN135" s="98"/>
      <c r="AO135" s="98"/>
      <c r="AP135" s="98"/>
      <c r="AQ135" s="252" t="s">
        <v>483</v>
      </c>
      <c r="AR135" s="98"/>
      <c r="AS135" s="98"/>
      <c r="AT135" s="98"/>
      <c r="AU135" s="252">
        <v>100</v>
      </c>
      <c r="AV135" s="98"/>
      <c r="AW135" s="98"/>
      <c r="AX135" s="208"/>
    </row>
    <row r="136" spans="1:50" ht="18.75" hidden="1" customHeight="1" x14ac:dyDescent="0.2">
      <c r="A136" s="97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2">
      <c r="A137" s="97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7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7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7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2">
      <c r="A141" s="97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7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7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7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2">
      <c r="A145" s="97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7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7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7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2">
      <c r="A149" s="97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7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7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79"/>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7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7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7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7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7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7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79"/>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7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7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7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7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7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7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79"/>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7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7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7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7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7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7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79"/>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7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7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7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7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7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7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79"/>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7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7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7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7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7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7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7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79"/>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7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7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7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7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2">
      <c r="A193" s="97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7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7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7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2">
      <c r="A197" s="97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7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7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7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2">
      <c r="A201" s="97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7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7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7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2">
      <c r="A205" s="97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7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7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7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2">
      <c r="A209" s="97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7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7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79"/>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7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79"/>
      <c r="B214" s="238"/>
      <c r="C214" s="237"/>
      <c r="D214" s="238"/>
      <c r="E214" s="237"/>
      <c r="F214" s="300"/>
      <c r="G214" s="216"/>
      <c r="H214" s="147"/>
      <c r="I214" s="147"/>
      <c r="J214" s="147"/>
      <c r="K214" s="147"/>
      <c r="L214" s="147"/>
      <c r="M214" s="147"/>
      <c r="N214" s="147"/>
      <c r="O214" s="147"/>
      <c r="P214" s="217"/>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79"/>
      <c r="B215" s="238"/>
      <c r="C215" s="237"/>
      <c r="D215" s="238"/>
      <c r="E215" s="237"/>
      <c r="F215" s="300"/>
      <c r="G215" s="218"/>
      <c r="H215" s="219"/>
      <c r="I215" s="219"/>
      <c r="J215" s="219"/>
      <c r="K215" s="219"/>
      <c r="L215" s="219"/>
      <c r="M215" s="219"/>
      <c r="N215" s="219"/>
      <c r="O215" s="219"/>
      <c r="P215" s="220"/>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79"/>
      <c r="B216" s="238"/>
      <c r="C216" s="237"/>
      <c r="D216" s="238"/>
      <c r="E216" s="237"/>
      <c r="F216" s="300"/>
      <c r="G216" s="218"/>
      <c r="H216" s="219"/>
      <c r="I216" s="219"/>
      <c r="J216" s="219"/>
      <c r="K216" s="219"/>
      <c r="L216" s="219"/>
      <c r="M216" s="219"/>
      <c r="N216" s="219"/>
      <c r="O216" s="219"/>
      <c r="P216" s="220"/>
      <c r="Q216" s="969"/>
      <c r="R216" s="970"/>
      <c r="S216" s="970"/>
      <c r="T216" s="970"/>
      <c r="U216" s="970"/>
      <c r="V216" s="970"/>
      <c r="W216" s="970"/>
      <c r="X216" s="970"/>
      <c r="Y216" s="970"/>
      <c r="Z216" s="970"/>
      <c r="AA216" s="97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79"/>
      <c r="B217" s="238"/>
      <c r="C217" s="237"/>
      <c r="D217" s="238"/>
      <c r="E217" s="237"/>
      <c r="F217" s="300"/>
      <c r="G217" s="218"/>
      <c r="H217" s="219"/>
      <c r="I217" s="219"/>
      <c r="J217" s="219"/>
      <c r="K217" s="219"/>
      <c r="L217" s="219"/>
      <c r="M217" s="219"/>
      <c r="N217" s="219"/>
      <c r="O217" s="219"/>
      <c r="P217" s="220"/>
      <c r="Q217" s="969"/>
      <c r="R217" s="970"/>
      <c r="S217" s="970"/>
      <c r="T217" s="970"/>
      <c r="U217" s="970"/>
      <c r="V217" s="970"/>
      <c r="W217" s="970"/>
      <c r="X217" s="970"/>
      <c r="Y217" s="970"/>
      <c r="Z217" s="970"/>
      <c r="AA217" s="97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79"/>
      <c r="B218" s="238"/>
      <c r="C218" s="237"/>
      <c r="D218" s="238"/>
      <c r="E218" s="237"/>
      <c r="F218" s="300"/>
      <c r="G218" s="221"/>
      <c r="H218" s="150"/>
      <c r="I218" s="150"/>
      <c r="J218" s="150"/>
      <c r="K218" s="150"/>
      <c r="L218" s="150"/>
      <c r="M218" s="150"/>
      <c r="N218" s="150"/>
      <c r="O218" s="150"/>
      <c r="P218" s="222"/>
      <c r="Q218" s="972"/>
      <c r="R218" s="973"/>
      <c r="S218" s="973"/>
      <c r="T218" s="973"/>
      <c r="U218" s="973"/>
      <c r="V218" s="973"/>
      <c r="W218" s="973"/>
      <c r="X218" s="973"/>
      <c r="Y218" s="973"/>
      <c r="Z218" s="973"/>
      <c r="AA218" s="97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79"/>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7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79"/>
      <c r="B221" s="238"/>
      <c r="C221" s="237"/>
      <c r="D221" s="238"/>
      <c r="E221" s="237"/>
      <c r="F221" s="300"/>
      <c r="G221" s="216"/>
      <c r="H221" s="147"/>
      <c r="I221" s="147"/>
      <c r="J221" s="147"/>
      <c r="K221" s="147"/>
      <c r="L221" s="147"/>
      <c r="M221" s="147"/>
      <c r="N221" s="147"/>
      <c r="O221" s="147"/>
      <c r="P221" s="217"/>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79"/>
      <c r="B222" s="238"/>
      <c r="C222" s="237"/>
      <c r="D222" s="238"/>
      <c r="E222" s="237"/>
      <c r="F222" s="300"/>
      <c r="G222" s="218"/>
      <c r="H222" s="219"/>
      <c r="I222" s="219"/>
      <c r="J222" s="219"/>
      <c r="K222" s="219"/>
      <c r="L222" s="219"/>
      <c r="M222" s="219"/>
      <c r="N222" s="219"/>
      <c r="O222" s="219"/>
      <c r="P222" s="220"/>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79"/>
      <c r="B223" s="238"/>
      <c r="C223" s="237"/>
      <c r="D223" s="238"/>
      <c r="E223" s="237"/>
      <c r="F223" s="300"/>
      <c r="G223" s="218"/>
      <c r="H223" s="219"/>
      <c r="I223" s="219"/>
      <c r="J223" s="219"/>
      <c r="K223" s="219"/>
      <c r="L223" s="219"/>
      <c r="M223" s="219"/>
      <c r="N223" s="219"/>
      <c r="O223" s="219"/>
      <c r="P223" s="220"/>
      <c r="Q223" s="969"/>
      <c r="R223" s="970"/>
      <c r="S223" s="970"/>
      <c r="T223" s="970"/>
      <c r="U223" s="970"/>
      <c r="V223" s="970"/>
      <c r="W223" s="970"/>
      <c r="X223" s="970"/>
      <c r="Y223" s="970"/>
      <c r="Z223" s="970"/>
      <c r="AA223" s="97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79"/>
      <c r="B224" s="238"/>
      <c r="C224" s="237"/>
      <c r="D224" s="238"/>
      <c r="E224" s="237"/>
      <c r="F224" s="300"/>
      <c r="G224" s="218"/>
      <c r="H224" s="219"/>
      <c r="I224" s="219"/>
      <c r="J224" s="219"/>
      <c r="K224" s="219"/>
      <c r="L224" s="219"/>
      <c r="M224" s="219"/>
      <c r="N224" s="219"/>
      <c r="O224" s="219"/>
      <c r="P224" s="220"/>
      <c r="Q224" s="969"/>
      <c r="R224" s="970"/>
      <c r="S224" s="970"/>
      <c r="T224" s="970"/>
      <c r="U224" s="970"/>
      <c r="V224" s="970"/>
      <c r="W224" s="970"/>
      <c r="X224" s="970"/>
      <c r="Y224" s="970"/>
      <c r="Z224" s="970"/>
      <c r="AA224" s="97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79"/>
      <c r="B225" s="238"/>
      <c r="C225" s="237"/>
      <c r="D225" s="238"/>
      <c r="E225" s="237"/>
      <c r="F225" s="300"/>
      <c r="G225" s="221"/>
      <c r="H225" s="150"/>
      <c r="I225" s="150"/>
      <c r="J225" s="150"/>
      <c r="K225" s="150"/>
      <c r="L225" s="150"/>
      <c r="M225" s="150"/>
      <c r="N225" s="150"/>
      <c r="O225" s="150"/>
      <c r="P225" s="222"/>
      <c r="Q225" s="972"/>
      <c r="R225" s="973"/>
      <c r="S225" s="973"/>
      <c r="T225" s="973"/>
      <c r="U225" s="973"/>
      <c r="V225" s="973"/>
      <c r="W225" s="973"/>
      <c r="X225" s="973"/>
      <c r="Y225" s="973"/>
      <c r="Z225" s="973"/>
      <c r="AA225" s="97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79"/>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7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79"/>
      <c r="B228" s="238"/>
      <c r="C228" s="237"/>
      <c r="D228" s="238"/>
      <c r="E228" s="237"/>
      <c r="F228" s="300"/>
      <c r="G228" s="216"/>
      <c r="H228" s="147"/>
      <c r="I228" s="147"/>
      <c r="J228" s="147"/>
      <c r="K228" s="147"/>
      <c r="L228" s="147"/>
      <c r="M228" s="147"/>
      <c r="N228" s="147"/>
      <c r="O228" s="147"/>
      <c r="P228" s="217"/>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79"/>
      <c r="B229" s="238"/>
      <c r="C229" s="237"/>
      <c r="D229" s="238"/>
      <c r="E229" s="237"/>
      <c r="F229" s="300"/>
      <c r="G229" s="218"/>
      <c r="H229" s="219"/>
      <c r="I229" s="219"/>
      <c r="J229" s="219"/>
      <c r="K229" s="219"/>
      <c r="L229" s="219"/>
      <c r="M229" s="219"/>
      <c r="N229" s="219"/>
      <c r="O229" s="219"/>
      <c r="P229" s="220"/>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79"/>
      <c r="B230" s="238"/>
      <c r="C230" s="237"/>
      <c r="D230" s="238"/>
      <c r="E230" s="237"/>
      <c r="F230" s="300"/>
      <c r="G230" s="218"/>
      <c r="H230" s="219"/>
      <c r="I230" s="219"/>
      <c r="J230" s="219"/>
      <c r="K230" s="219"/>
      <c r="L230" s="219"/>
      <c r="M230" s="219"/>
      <c r="N230" s="219"/>
      <c r="O230" s="219"/>
      <c r="P230" s="220"/>
      <c r="Q230" s="969"/>
      <c r="R230" s="970"/>
      <c r="S230" s="970"/>
      <c r="T230" s="970"/>
      <c r="U230" s="970"/>
      <c r="V230" s="970"/>
      <c r="W230" s="970"/>
      <c r="X230" s="970"/>
      <c r="Y230" s="970"/>
      <c r="Z230" s="970"/>
      <c r="AA230" s="97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79"/>
      <c r="B231" s="238"/>
      <c r="C231" s="237"/>
      <c r="D231" s="238"/>
      <c r="E231" s="237"/>
      <c r="F231" s="300"/>
      <c r="G231" s="218"/>
      <c r="H231" s="219"/>
      <c r="I231" s="219"/>
      <c r="J231" s="219"/>
      <c r="K231" s="219"/>
      <c r="L231" s="219"/>
      <c r="M231" s="219"/>
      <c r="N231" s="219"/>
      <c r="O231" s="219"/>
      <c r="P231" s="220"/>
      <c r="Q231" s="969"/>
      <c r="R231" s="970"/>
      <c r="S231" s="970"/>
      <c r="T231" s="970"/>
      <c r="U231" s="970"/>
      <c r="V231" s="970"/>
      <c r="W231" s="970"/>
      <c r="X231" s="970"/>
      <c r="Y231" s="970"/>
      <c r="Z231" s="970"/>
      <c r="AA231" s="97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79"/>
      <c r="B232" s="238"/>
      <c r="C232" s="237"/>
      <c r="D232" s="238"/>
      <c r="E232" s="237"/>
      <c r="F232" s="300"/>
      <c r="G232" s="221"/>
      <c r="H232" s="150"/>
      <c r="I232" s="150"/>
      <c r="J232" s="150"/>
      <c r="K232" s="150"/>
      <c r="L232" s="150"/>
      <c r="M232" s="150"/>
      <c r="N232" s="150"/>
      <c r="O232" s="150"/>
      <c r="P232" s="222"/>
      <c r="Q232" s="972"/>
      <c r="R232" s="973"/>
      <c r="S232" s="973"/>
      <c r="T232" s="973"/>
      <c r="U232" s="973"/>
      <c r="V232" s="973"/>
      <c r="W232" s="973"/>
      <c r="X232" s="973"/>
      <c r="Y232" s="973"/>
      <c r="Z232" s="973"/>
      <c r="AA232" s="97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79"/>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7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79"/>
      <c r="B235" s="238"/>
      <c r="C235" s="237"/>
      <c r="D235" s="238"/>
      <c r="E235" s="237"/>
      <c r="F235" s="300"/>
      <c r="G235" s="216"/>
      <c r="H235" s="147"/>
      <c r="I235" s="147"/>
      <c r="J235" s="147"/>
      <c r="K235" s="147"/>
      <c r="L235" s="147"/>
      <c r="M235" s="147"/>
      <c r="N235" s="147"/>
      <c r="O235" s="147"/>
      <c r="P235" s="217"/>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79"/>
      <c r="B236" s="238"/>
      <c r="C236" s="237"/>
      <c r="D236" s="238"/>
      <c r="E236" s="237"/>
      <c r="F236" s="300"/>
      <c r="G236" s="218"/>
      <c r="H236" s="219"/>
      <c r="I236" s="219"/>
      <c r="J236" s="219"/>
      <c r="K236" s="219"/>
      <c r="L236" s="219"/>
      <c r="M236" s="219"/>
      <c r="N236" s="219"/>
      <c r="O236" s="219"/>
      <c r="P236" s="220"/>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79"/>
      <c r="B237" s="238"/>
      <c r="C237" s="237"/>
      <c r="D237" s="238"/>
      <c r="E237" s="237"/>
      <c r="F237" s="300"/>
      <c r="G237" s="218"/>
      <c r="H237" s="219"/>
      <c r="I237" s="219"/>
      <c r="J237" s="219"/>
      <c r="K237" s="219"/>
      <c r="L237" s="219"/>
      <c r="M237" s="219"/>
      <c r="N237" s="219"/>
      <c r="O237" s="219"/>
      <c r="P237" s="220"/>
      <c r="Q237" s="969"/>
      <c r="R237" s="970"/>
      <c r="S237" s="970"/>
      <c r="T237" s="970"/>
      <c r="U237" s="970"/>
      <c r="V237" s="970"/>
      <c r="W237" s="970"/>
      <c r="X237" s="970"/>
      <c r="Y237" s="970"/>
      <c r="Z237" s="970"/>
      <c r="AA237" s="97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79"/>
      <c r="B238" s="238"/>
      <c r="C238" s="237"/>
      <c r="D238" s="238"/>
      <c r="E238" s="237"/>
      <c r="F238" s="300"/>
      <c r="G238" s="218"/>
      <c r="H238" s="219"/>
      <c r="I238" s="219"/>
      <c r="J238" s="219"/>
      <c r="K238" s="219"/>
      <c r="L238" s="219"/>
      <c r="M238" s="219"/>
      <c r="N238" s="219"/>
      <c r="O238" s="219"/>
      <c r="P238" s="220"/>
      <c r="Q238" s="969"/>
      <c r="R238" s="970"/>
      <c r="S238" s="970"/>
      <c r="T238" s="970"/>
      <c r="U238" s="970"/>
      <c r="V238" s="970"/>
      <c r="W238" s="970"/>
      <c r="X238" s="970"/>
      <c r="Y238" s="970"/>
      <c r="Z238" s="970"/>
      <c r="AA238" s="97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79"/>
      <c r="B239" s="238"/>
      <c r="C239" s="237"/>
      <c r="D239" s="238"/>
      <c r="E239" s="237"/>
      <c r="F239" s="300"/>
      <c r="G239" s="221"/>
      <c r="H239" s="150"/>
      <c r="I239" s="150"/>
      <c r="J239" s="150"/>
      <c r="K239" s="150"/>
      <c r="L239" s="150"/>
      <c r="M239" s="150"/>
      <c r="N239" s="150"/>
      <c r="O239" s="150"/>
      <c r="P239" s="222"/>
      <c r="Q239" s="972"/>
      <c r="R239" s="973"/>
      <c r="S239" s="973"/>
      <c r="T239" s="973"/>
      <c r="U239" s="973"/>
      <c r="V239" s="973"/>
      <c r="W239" s="973"/>
      <c r="X239" s="973"/>
      <c r="Y239" s="973"/>
      <c r="Z239" s="973"/>
      <c r="AA239" s="97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79"/>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7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79"/>
      <c r="B242" s="238"/>
      <c r="C242" s="237"/>
      <c r="D242" s="238"/>
      <c r="E242" s="237"/>
      <c r="F242" s="300"/>
      <c r="G242" s="216"/>
      <c r="H242" s="147"/>
      <c r="I242" s="147"/>
      <c r="J242" s="147"/>
      <c r="K242" s="147"/>
      <c r="L242" s="147"/>
      <c r="M242" s="147"/>
      <c r="N242" s="147"/>
      <c r="O242" s="147"/>
      <c r="P242" s="217"/>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79"/>
      <c r="B243" s="238"/>
      <c r="C243" s="237"/>
      <c r="D243" s="238"/>
      <c r="E243" s="237"/>
      <c r="F243" s="300"/>
      <c r="G243" s="218"/>
      <c r="H243" s="219"/>
      <c r="I243" s="219"/>
      <c r="J243" s="219"/>
      <c r="K243" s="219"/>
      <c r="L243" s="219"/>
      <c r="M243" s="219"/>
      <c r="N243" s="219"/>
      <c r="O243" s="219"/>
      <c r="P243" s="220"/>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79"/>
      <c r="B244" s="238"/>
      <c r="C244" s="237"/>
      <c r="D244" s="238"/>
      <c r="E244" s="237"/>
      <c r="F244" s="300"/>
      <c r="G244" s="218"/>
      <c r="H244" s="219"/>
      <c r="I244" s="219"/>
      <c r="J244" s="219"/>
      <c r="K244" s="219"/>
      <c r="L244" s="219"/>
      <c r="M244" s="219"/>
      <c r="N244" s="219"/>
      <c r="O244" s="219"/>
      <c r="P244" s="220"/>
      <c r="Q244" s="969"/>
      <c r="R244" s="970"/>
      <c r="S244" s="970"/>
      <c r="T244" s="970"/>
      <c r="U244" s="970"/>
      <c r="V244" s="970"/>
      <c r="W244" s="970"/>
      <c r="X244" s="970"/>
      <c r="Y244" s="970"/>
      <c r="Z244" s="970"/>
      <c r="AA244" s="97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79"/>
      <c r="B245" s="238"/>
      <c r="C245" s="237"/>
      <c r="D245" s="238"/>
      <c r="E245" s="237"/>
      <c r="F245" s="300"/>
      <c r="G245" s="218"/>
      <c r="H245" s="219"/>
      <c r="I245" s="219"/>
      <c r="J245" s="219"/>
      <c r="K245" s="219"/>
      <c r="L245" s="219"/>
      <c r="M245" s="219"/>
      <c r="N245" s="219"/>
      <c r="O245" s="219"/>
      <c r="P245" s="220"/>
      <c r="Q245" s="969"/>
      <c r="R245" s="970"/>
      <c r="S245" s="970"/>
      <c r="T245" s="970"/>
      <c r="U245" s="970"/>
      <c r="V245" s="970"/>
      <c r="W245" s="970"/>
      <c r="X245" s="970"/>
      <c r="Y245" s="970"/>
      <c r="Z245" s="970"/>
      <c r="AA245" s="97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79"/>
      <c r="B246" s="238"/>
      <c r="C246" s="237"/>
      <c r="D246" s="238"/>
      <c r="E246" s="301"/>
      <c r="F246" s="302"/>
      <c r="G246" s="221"/>
      <c r="H246" s="150"/>
      <c r="I246" s="150"/>
      <c r="J246" s="150"/>
      <c r="K246" s="150"/>
      <c r="L246" s="150"/>
      <c r="M246" s="150"/>
      <c r="N246" s="150"/>
      <c r="O246" s="150"/>
      <c r="P246" s="222"/>
      <c r="Q246" s="972"/>
      <c r="R246" s="973"/>
      <c r="S246" s="973"/>
      <c r="T246" s="973"/>
      <c r="U246" s="973"/>
      <c r="V246" s="973"/>
      <c r="W246" s="973"/>
      <c r="X246" s="973"/>
      <c r="Y246" s="973"/>
      <c r="Z246" s="973"/>
      <c r="AA246" s="97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7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7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7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7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7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7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2">
      <c r="A253" s="97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7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7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7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2">
      <c r="A257" s="97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7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7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7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2">
      <c r="A261" s="97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7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7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7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2">
      <c r="A265" s="97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7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7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7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2">
      <c r="A269" s="97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7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7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79"/>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7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79"/>
      <c r="B274" s="238"/>
      <c r="C274" s="237"/>
      <c r="D274" s="238"/>
      <c r="E274" s="237"/>
      <c r="F274" s="300"/>
      <c r="G274" s="216"/>
      <c r="H274" s="147"/>
      <c r="I274" s="147"/>
      <c r="J274" s="147"/>
      <c r="K274" s="147"/>
      <c r="L274" s="147"/>
      <c r="M274" s="147"/>
      <c r="N274" s="147"/>
      <c r="O274" s="147"/>
      <c r="P274" s="217"/>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79"/>
      <c r="B275" s="238"/>
      <c r="C275" s="237"/>
      <c r="D275" s="238"/>
      <c r="E275" s="237"/>
      <c r="F275" s="300"/>
      <c r="G275" s="218"/>
      <c r="H275" s="219"/>
      <c r="I275" s="219"/>
      <c r="J275" s="219"/>
      <c r="K275" s="219"/>
      <c r="L275" s="219"/>
      <c r="M275" s="219"/>
      <c r="N275" s="219"/>
      <c r="O275" s="219"/>
      <c r="P275" s="220"/>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79"/>
      <c r="B276" s="238"/>
      <c r="C276" s="237"/>
      <c r="D276" s="238"/>
      <c r="E276" s="237"/>
      <c r="F276" s="300"/>
      <c r="G276" s="218"/>
      <c r="H276" s="219"/>
      <c r="I276" s="219"/>
      <c r="J276" s="219"/>
      <c r="K276" s="219"/>
      <c r="L276" s="219"/>
      <c r="M276" s="219"/>
      <c r="N276" s="219"/>
      <c r="O276" s="219"/>
      <c r="P276" s="220"/>
      <c r="Q276" s="969"/>
      <c r="R276" s="970"/>
      <c r="S276" s="970"/>
      <c r="T276" s="970"/>
      <c r="U276" s="970"/>
      <c r="V276" s="970"/>
      <c r="W276" s="970"/>
      <c r="X276" s="970"/>
      <c r="Y276" s="970"/>
      <c r="Z276" s="970"/>
      <c r="AA276" s="97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79"/>
      <c r="B277" s="238"/>
      <c r="C277" s="237"/>
      <c r="D277" s="238"/>
      <c r="E277" s="237"/>
      <c r="F277" s="300"/>
      <c r="G277" s="218"/>
      <c r="H277" s="219"/>
      <c r="I277" s="219"/>
      <c r="J277" s="219"/>
      <c r="K277" s="219"/>
      <c r="L277" s="219"/>
      <c r="M277" s="219"/>
      <c r="N277" s="219"/>
      <c r="O277" s="219"/>
      <c r="P277" s="220"/>
      <c r="Q277" s="969"/>
      <c r="R277" s="970"/>
      <c r="S277" s="970"/>
      <c r="T277" s="970"/>
      <c r="U277" s="970"/>
      <c r="V277" s="970"/>
      <c r="W277" s="970"/>
      <c r="X277" s="970"/>
      <c r="Y277" s="970"/>
      <c r="Z277" s="970"/>
      <c r="AA277" s="97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79"/>
      <c r="B278" s="238"/>
      <c r="C278" s="237"/>
      <c r="D278" s="238"/>
      <c r="E278" s="237"/>
      <c r="F278" s="300"/>
      <c r="G278" s="221"/>
      <c r="H278" s="150"/>
      <c r="I278" s="150"/>
      <c r="J278" s="150"/>
      <c r="K278" s="150"/>
      <c r="L278" s="150"/>
      <c r="M278" s="150"/>
      <c r="N278" s="150"/>
      <c r="O278" s="150"/>
      <c r="P278" s="222"/>
      <c r="Q278" s="972"/>
      <c r="R278" s="973"/>
      <c r="S278" s="973"/>
      <c r="T278" s="973"/>
      <c r="U278" s="973"/>
      <c r="V278" s="973"/>
      <c r="W278" s="973"/>
      <c r="X278" s="973"/>
      <c r="Y278" s="973"/>
      <c r="Z278" s="973"/>
      <c r="AA278" s="97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79"/>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7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79"/>
      <c r="B281" s="238"/>
      <c r="C281" s="237"/>
      <c r="D281" s="238"/>
      <c r="E281" s="237"/>
      <c r="F281" s="300"/>
      <c r="G281" s="216"/>
      <c r="H281" s="147"/>
      <c r="I281" s="147"/>
      <c r="J281" s="147"/>
      <c r="K281" s="147"/>
      <c r="L281" s="147"/>
      <c r="M281" s="147"/>
      <c r="N281" s="147"/>
      <c r="O281" s="147"/>
      <c r="P281" s="217"/>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79"/>
      <c r="B282" s="238"/>
      <c r="C282" s="237"/>
      <c r="D282" s="238"/>
      <c r="E282" s="237"/>
      <c r="F282" s="300"/>
      <c r="G282" s="218"/>
      <c r="H282" s="219"/>
      <c r="I282" s="219"/>
      <c r="J282" s="219"/>
      <c r="K282" s="219"/>
      <c r="L282" s="219"/>
      <c r="M282" s="219"/>
      <c r="N282" s="219"/>
      <c r="O282" s="219"/>
      <c r="P282" s="220"/>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79"/>
      <c r="B283" s="238"/>
      <c r="C283" s="237"/>
      <c r="D283" s="238"/>
      <c r="E283" s="237"/>
      <c r="F283" s="300"/>
      <c r="G283" s="218"/>
      <c r="H283" s="219"/>
      <c r="I283" s="219"/>
      <c r="J283" s="219"/>
      <c r="K283" s="219"/>
      <c r="L283" s="219"/>
      <c r="M283" s="219"/>
      <c r="N283" s="219"/>
      <c r="O283" s="219"/>
      <c r="P283" s="220"/>
      <c r="Q283" s="969"/>
      <c r="R283" s="970"/>
      <c r="S283" s="970"/>
      <c r="T283" s="970"/>
      <c r="U283" s="970"/>
      <c r="V283" s="970"/>
      <c r="W283" s="970"/>
      <c r="X283" s="970"/>
      <c r="Y283" s="970"/>
      <c r="Z283" s="970"/>
      <c r="AA283" s="97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79"/>
      <c r="B284" s="238"/>
      <c r="C284" s="237"/>
      <c r="D284" s="238"/>
      <c r="E284" s="237"/>
      <c r="F284" s="300"/>
      <c r="G284" s="218"/>
      <c r="H284" s="219"/>
      <c r="I284" s="219"/>
      <c r="J284" s="219"/>
      <c r="K284" s="219"/>
      <c r="L284" s="219"/>
      <c r="M284" s="219"/>
      <c r="N284" s="219"/>
      <c r="O284" s="219"/>
      <c r="P284" s="220"/>
      <c r="Q284" s="969"/>
      <c r="R284" s="970"/>
      <c r="S284" s="970"/>
      <c r="T284" s="970"/>
      <c r="U284" s="970"/>
      <c r="V284" s="970"/>
      <c r="W284" s="970"/>
      <c r="X284" s="970"/>
      <c r="Y284" s="970"/>
      <c r="Z284" s="970"/>
      <c r="AA284" s="97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79"/>
      <c r="B285" s="238"/>
      <c r="C285" s="237"/>
      <c r="D285" s="238"/>
      <c r="E285" s="237"/>
      <c r="F285" s="300"/>
      <c r="G285" s="221"/>
      <c r="H285" s="150"/>
      <c r="I285" s="150"/>
      <c r="J285" s="150"/>
      <c r="K285" s="150"/>
      <c r="L285" s="150"/>
      <c r="M285" s="150"/>
      <c r="N285" s="150"/>
      <c r="O285" s="150"/>
      <c r="P285" s="222"/>
      <c r="Q285" s="972"/>
      <c r="R285" s="973"/>
      <c r="S285" s="973"/>
      <c r="T285" s="973"/>
      <c r="U285" s="973"/>
      <c r="V285" s="973"/>
      <c r="W285" s="973"/>
      <c r="X285" s="973"/>
      <c r="Y285" s="973"/>
      <c r="Z285" s="973"/>
      <c r="AA285" s="97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79"/>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7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79"/>
      <c r="B288" s="238"/>
      <c r="C288" s="237"/>
      <c r="D288" s="238"/>
      <c r="E288" s="237"/>
      <c r="F288" s="300"/>
      <c r="G288" s="216"/>
      <c r="H288" s="147"/>
      <c r="I288" s="147"/>
      <c r="J288" s="147"/>
      <c r="K288" s="147"/>
      <c r="L288" s="147"/>
      <c r="M288" s="147"/>
      <c r="N288" s="147"/>
      <c r="O288" s="147"/>
      <c r="P288" s="217"/>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79"/>
      <c r="B289" s="238"/>
      <c r="C289" s="237"/>
      <c r="D289" s="238"/>
      <c r="E289" s="237"/>
      <c r="F289" s="300"/>
      <c r="G289" s="218"/>
      <c r="H289" s="219"/>
      <c r="I289" s="219"/>
      <c r="J289" s="219"/>
      <c r="K289" s="219"/>
      <c r="L289" s="219"/>
      <c r="M289" s="219"/>
      <c r="N289" s="219"/>
      <c r="O289" s="219"/>
      <c r="P289" s="220"/>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79"/>
      <c r="B290" s="238"/>
      <c r="C290" s="237"/>
      <c r="D290" s="238"/>
      <c r="E290" s="237"/>
      <c r="F290" s="300"/>
      <c r="G290" s="218"/>
      <c r="H290" s="219"/>
      <c r="I290" s="219"/>
      <c r="J290" s="219"/>
      <c r="K290" s="219"/>
      <c r="L290" s="219"/>
      <c r="M290" s="219"/>
      <c r="N290" s="219"/>
      <c r="O290" s="219"/>
      <c r="P290" s="220"/>
      <c r="Q290" s="969"/>
      <c r="R290" s="970"/>
      <c r="S290" s="970"/>
      <c r="T290" s="970"/>
      <c r="U290" s="970"/>
      <c r="V290" s="970"/>
      <c r="W290" s="970"/>
      <c r="X290" s="970"/>
      <c r="Y290" s="970"/>
      <c r="Z290" s="970"/>
      <c r="AA290" s="97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79"/>
      <c r="B291" s="238"/>
      <c r="C291" s="237"/>
      <c r="D291" s="238"/>
      <c r="E291" s="237"/>
      <c r="F291" s="300"/>
      <c r="G291" s="218"/>
      <c r="H291" s="219"/>
      <c r="I291" s="219"/>
      <c r="J291" s="219"/>
      <c r="K291" s="219"/>
      <c r="L291" s="219"/>
      <c r="M291" s="219"/>
      <c r="N291" s="219"/>
      <c r="O291" s="219"/>
      <c r="P291" s="220"/>
      <c r="Q291" s="969"/>
      <c r="R291" s="970"/>
      <c r="S291" s="970"/>
      <c r="T291" s="970"/>
      <c r="U291" s="970"/>
      <c r="V291" s="970"/>
      <c r="W291" s="970"/>
      <c r="X291" s="970"/>
      <c r="Y291" s="970"/>
      <c r="Z291" s="970"/>
      <c r="AA291" s="97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79"/>
      <c r="B292" s="238"/>
      <c r="C292" s="237"/>
      <c r="D292" s="238"/>
      <c r="E292" s="237"/>
      <c r="F292" s="300"/>
      <c r="G292" s="221"/>
      <c r="H292" s="150"/>
      <c r="I292" s="150"/>
      <c r="J292" s="150"/>
      <c r="K292" s="150"/>
      <c r="L292" s="150"/>
      <c r="M292" s="150"/>
      <c r="N292" s="150"/>
      <c r="O292" s="150"/>
      <c r="P292" s="222"/>
      <c r="Q292" s="972"/>
      <c r="R292" s="973"/>
      <c r="S292" s="973"/>
      <c r="T292" s="973"/>
      <c r="U292" s="973"/>
      <c r="V292" s="973"/>
      <c r="W292" s="973"/>
      <c r="X292" s="973"/>
      <c r="Y292" s="973"/>
      <c r="Z292" s="973"/>
      <c r="AA292" s="97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79"/>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7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79"/>
      <c r="B295" s="238"/>
      <c r="C295" s="237"/>
      <c r="D295" s="238"/>
      <c r="E295" s="237"/>
      <c r="F295" s="300"/>
      <c r="G295" s="216"/>
      <c r="H295" s="147"/>
      <c r="I295" s="147"/>
      <c r="J295" s="147"/>
      <c r="K295" s="147"/>
      <c r="L295" s="147"/>
      <c r="M295" s="147"/>
      <c r="N295" s="147"/>
      <c r="O295" s="147"/>
      <c r="P295" s="217"/>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79"/>
      <c r="B296" s="238"/>
      <c r="C296" s="237"/>
      <c r="D296" s="238"/>
      <c r="E296" s="237"/>
      <c r="F296" s="300"/>
      <c r="G296" s="218"/>
      <c r="H296" s="219"/>
      <c r="I296" s="219"/>
      <c r="J296" s="219"/>
      <c r="K296" s="219"/>
      <c r="L296" s="219"/>
      <c r="M296" s="219"/>
      <c r="N296" s="219"/>
      <c r="O296" s="219"/>
      <c r="P296" s="220"/>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79"/>
      <c r="B297" s="238"/>
      <c r="C297" s="237"/>
      <c r="D297" s="238"/>
      <c r="E297" s="237"/>
      <c r="F297" s="300"/>
      <c r="G297" s="218"/>
      <c r="H297" s="219"/>
      <c r="I297" s="219"/>
      <c r="J297" s="219"/>
      <c r="K297" s="219"/>
      <c r="L297" s="219"/>
      <c r="M297" s="219"/>
      <c r="N297" s="219"/>
      <c r="O297" s="219"/>
      <c r="P297" s="220"/>
      <c r="Q297" s="969"/>
      <c r="R297" s="970"/>
      <c r="S297" s="970"/>
      <c r="T297" s="970"/>
      <c r="U297" s="970"/>
      <c r="V297" s="970"/>
      <c r="W297" s="970"/>
      <c r="X297" s="970"/>
      <c r="Y297" s="970"/>
      <c r="Z297" s="970"/>
      <c r="AA297" s="97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79"/>
      <c r="B298" s="238"/>
      <c r="C298" s="237"/>
      <c r="D298" s="238"/>
      <c r="E298" s="237"/>
      <c r="F298" s="300"/>
      <c r="G298" s="218"/>
      <c r="H298" s="219"/>
      <c r="I298" s="219"/>
      <c r="J298" s="219"/>
      <c r="K298" s="219"/>
      <c r="L298" s="219"/>
      <c r="M298" s="219"/>
      <c r="N298" s="219"/>
      <c r="O298" s="219"/>
      <c r="P298" s="220"/>
      <c r="Q298" s="969"/>
      <c r="R298" s="970"/>
      <c r="S298" s="970"/>
      <c r="T298" s="970"/>
      <c r="U298" s="970"/>
      <c r="V298" s="970"/>
      <c r="W298" s="970"/>
      <c r="X298" s="970"/>
      <c r="Y298" s="970"/>
      <c r="Z298" s="970"/>
      <c r="AA298" s="97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79"/>
      <c r="B299" s="238"/>
      <c r="C299" s="237"/>
      <c r="D299" s="238"/>
      <c r="E299" s="237"/>
      <c r="F299" s="300"/>
      <c r="G299" s="221"/>
      <c r="H299" s="150"/>
      <c r="I299" s="150"/>
      <c r="J299" s="150"/>
      <c r="K299" s="150"/>
      <c r="L299" s="150"/>
      <c r="M299" s="150"/>
      <c r="N299" s="150"/>
      <c r="O299" s="150"/>
      <c r="P299" s="222"/>
      <c r="Q299" s="972"/>
      <c r="R299" s="973"/>
      <c r="S299" s="973"/>
      <c r="T299" s="973"/>
      <c r="U299" s="973"/>
      <c r="V299" s="973"/>
      <c r="W299" s="973"/>
      <c r="X299" s="973"/>
      <c r="Y299" s="973"/>
      <c r="Z299" s="973"/>
      <c r="AA299" s="97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79"/>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7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79"/>
      <c r="B302" s="238"/>
      <c r="C302" s="237"/>
      <c r="D302" s="238"/>
      <c r="E302" s="237"/>
      <c r="F302" s="300"/>
      <c r="G302" s="216"/>
      <c r="H302" s="147"/>
      <c r="I302" s="147"/>
      <c r="J302" s="147"/>
      <c r="K302" s="147"/>
      <c r="L302" s="147"/>
      <c r="M302" s="147"/>
      <c r="N302" s="147"/>
      <c r="O302" s="147"/>
      <c r="P302" s="217"/>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79"/>
      <c r="B303" s="238"/>
      <c r="C303" s="237"/>
      <c r="D303" s="238"/>
      <c r="E303" s="237"/>
      <c r="F303" s="300"/>
      <c r="G303" s="218"/>
      <c r="H303" s="219"/>
      <c r="I303" s="219"/>
      <c r="J303" s="219"/>
      <c r="K303" s="219"/>
      <c r="L303" s="219"/>
      <c r="M303" s="219"/>
      <c r="N303" s="219"/>
      <c r="O303" s="219"/>
      <c r="P303" s="220"/>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79"/>
      <c r="B304" s="238"/>
      <c r="C304" s="237"/>
      <c r="D304" s="238"/>
      <c r="E304" s="237"/>
      <c r="F304" s="300"/>
      <c r="G304" s="218"/>
      <c r="H304" s="219"/>
      <c r="I304" s="219"/>
      <c r="J304" s="219"/>
      <c r="K304" s="219"/>
      <c r="L304" s="219"/>
      <c r="M304" s="219"/>
      <c r="N304" s="219"/>
      <c r="O304" s="219"/>
      <c r="P304" s="220"/>
      <c r="Q304" s="969"/>
      <c r="R304" s="970"/>
      <c r="S304" s="970"/>
      <c r="T304" s="970"/>
      <c r="U304" s="970"/>
      <c r="V304" s="970"/>
      <c r="W304" s="970"/>
      <c r="X304" s="970"/>
      <c r="Y304" s="970"/>
      <c r="Z304" s="970"/>
      <c r="AA304" s="97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79"/>
      <c r="B305" s="238"/>
      <c r="C305" s="237"/>
      <c r="D305" s="238"/>
      <c r="E305" s="237"/>
      <c r="F305" s="300"/>
      <c r="G305" s="218"/>
      <c r="H305" s="219"/>
      <c r="I305" s="219"/>
      <c r="J305" s="219"/>
      <c r="K305" s="219"/>
      <c r="L305" s="219"/>
      <c r="M305" s="219"/>
      <c r="N305" s="219"/>
      <c r="O305" s="219"/>
      <c r="P305" s="220"/>
      <c r="Q305" s="969"/>
      <c r="R305" s="970"/>
      <c r="S305" s="970"/>
      <c r="T305" s="970"/>
      <c r="U305" s="970"/>
      <c r="V305" s="970"/>
      <c r="W305" s="970"/>
      <c r="X305" s="970"/>
      <c r="Y305" s="970"/>
      <c r="Z305" s="970"/>
      <c r="AA305" s="97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79"/>
      <c r="B306" s="238"/>
      <c r="C306" s="237"/>
      <c r="D306" s="238"/>
      <c r="E306" s="301"/>
      <c r="F306" s="302"/>
      <c r="G306" s="221"/>
      <c r="H306" s="150"/>
      <c r="I306" s="150"/>
      <c r="J306" s="150"/>
      <c r="K306" s="150"/>
      <c r="L306" s="150"/>
      <c r="M306" s="150"/>
      <c r="N306" s="150"/>
      <c r="O306" s="150"/>
      <c r="P306" s="222"/>
      <c r="Q306" s="972"/>
      <c r="R306" s="973"/>
      <c r="S306" s="973"/>
      <c r="T306" s="973"/>
      <c r="U306" s="973"/>
      <c r="V306" s="973"/>
      <c r="W306" s="973"/>
      <c r="X306" s="973"/>
      <c r="Y306" s="973"/>
      <c r="Z306" s="973"/>
      <c r="AA306" s="97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7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7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7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7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7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2">
      <c r="A313" s="97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7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7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7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2">
      <c r="A317" s="97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7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7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7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2">
      <c r="A321" s="97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7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7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7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2">
      <c r="A325" s="97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7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7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7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2">
      <c r="A329" s="97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7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7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79"/>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7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79"/>
      <c r="B334" s="238"/>
      <c r="C334" s="237"/>
      <c r="D334" s="238"/>
      <c r="E334" s="237"/>
      <c r="F334" s="300"/>
      <c r="G334" s="216"/>
      <c r="H334" s="147"/>
      <c r="I334" s="147"/>
      <c r="J334" s="147"/>
      <c r="K334" s="147"/>
      <c r="L334" s="147"/>
      <c r="M334" s="147"/>
      <c r="N334" s="147"/>
      <c r="O334" s="147"/>
      <c r="P334" s="217"/>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79"/>
      <c r="B335" s="238"/>
      <c r="C335" s="237"/>
      <c r="D335" s="238"/>
      <c r="E335" s="237"/>
      <c r="F335" s="300"/>
      <c r="G335" s="218"/>
      <c r="H335" s="219"/>
      <c r="I335" s="219"/>
      <c r="J335" s="219"/>
      <c r="K335" s="219"/>
      <c r="L335" s="219"/>
      <c r="M335" s="219"/>
      <c r="N335" s="219"/>
      <c r="O335" s="219"/>
      <c r="P335" s="220"/>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79"/>
      <c r="B336" s="238"/>
      <c r="C336" s="237"/>
      <c r="D336" s="238"/>
      <c r="E336" s="237"/>
      <c r="F336" s="300"/>
      <c r="G336" s="218"/>
      <c r="H336" s="219"/>
      <c r="I336" s="219"/>
      <c r="J336" s="219"/>
      <c r="K336" s="219"/>
      <c r="L336" s="219"/>
      <c r="M336" s="219"/>
      <c r="N336" s="219"/>
      <c r="O336" s="219"/>
      <c r="P336" s="220"/>
      <c r="Q336" s="969"/>
      <c r="R336" s="970"/>
      <c r="S336" s="970"/>
      <c r="T336" s="970"/>
      <c r="U336" s="970"/>
      <c r="V336" s="970"/>
      <c r="W336" s="970"/>
      <c r="X336" s="970"/>
      <c r="Y336" s="970"/>
      <c r="Z336" s="970"/>
      <c r="AA336" s="97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79"/>
      <c r="B337" s="238"/>
      <c r="C337" s="237"/>
      <c r="D337" s="238"/>
      <c r="E337" s="237"/>
      <c r="F337" s="300"/>
      <c r="G337" s="218"/>
      <c r="H337" s="219"/>
      <c r="I337" s="219"/>
      <c r="J337" s="219"/>
      <c r="K337" s="219"/>
      <c r="L337" s="219"/>
      <c r="M337" s="219"/>
      <c r="N337" s="219"/>
      <c r="O337" s="219"/>
      <c r="P337" s="220"/>
      <c r="Q337" s="969"/>
      <c r="R337" s="970"/>
      <c r="S337" s="970"/>
      <c r="T337" s="970"/>
      <c r="U337" s="970"/>
      <c r="V337" s="970"/>
      <c r="W337" s="970"/>
      <c r="X337" s="970"/>
      <c r="Y337" s="970"/>
      <c r="Z337" s="970"/>
      <c r="AA337" s="97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79"/>
      <c r="B338" s="238"/>
      <c r="C338" s="237"/>
      <c r="D338" s="238"/>
      <c r="E338" s="237"/>
      <c r="F338" s="300"/>
      <c r="G338" s="221"/>
      <c r="H338" s="150"/>
      <c r="I338" s="150"/>
      <c r="J338" s="150"/>
      <c r="K338" s="150"/>
      <c r="L338" s="150"/>
      <c r="M338" s="150"/>
      <c r="N338" s="150"/>
      <c r="O338" s="150"/>
      <c r="P338" s="222"/>
      <c r="Q338" s="972"/>
      <c r="R338" s="973"/>
      <c r="S338" s="973"/>
      <c r="T338" s="973"/>
      <c r="U338" s="973"/>
      <c r="V338" s="973"/>
      <c r="W338" s="973"/>
      <c r="X338" s="973"/>
      <c r="Y338" s="973"/>
      <c r="Z338" s="973"/>
      <c r="AA338" s="97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79"/>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7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79"/>
      <c r="B341" s="238"/>
      <c r="C341" s="237"/>
      <c r="D341" s="238"/>
      <c r="E341" s="237"/>
      <c r="F341" s="300"/>
      <c r="G341" s="216"/>
      <c r="H341" s="147"/>
      <c r="I341" s="147"/>
      <c r="J341" s="147"/>
      <c r="K341" s="147"/>
      <c r="L341" s="147"/>
      <c r="M341" s="147"/>
      <c r="N341" s="147"/>
      <c r="O341" s="147"/>
      <c r="P341" s="217"/>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79"/>
      <c r="B342" s="238"/>
      <c r="C342" s="237"/>
      <c r="D342" s="238"/>
      <c r="E342" s="237"/>
      <c r="F342" s="300"/>
      <c r="G342" s="218"/>
      <c r="H342" s="219"/>
      <c r="I342" s="219"/>
      <c r="J342" s="219"/>
      <c r="K342" s="219"/>
      <c r="L342" s="219"/>
      <c r="M342" s="219"/>
      <c r="N342" s="219"/>
      <c r="O342" s="219"/>
      <c r="P342" s="220"/>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79"/>
      <c r="B343" s="238"/>
      <c r="C343" s="237"/>
      <c r="D343" s="238"/>
      <c r="E343" s="237"/>
      <c r="F343" s="300"/>
      <c r="G343" s="218"/>
      <c r="H343" s="219"/>
      <c r="I343" s="219"/>
      <c r="J343" s="219"/>
      <c r="K343" s="219"/>
      <c r="L343" s="219"/>
      <c r="M343" s="219"/>
      <c r="N343" s="219"/>
      <c r="O343" s="219"/>
      <c r="P343" s="220"/>
      <c r="Q343" s="969"/>
      <c r="R343" s="970"/>
      <c r="S343" s="970"/>
      <c r="T343" s="970"/>
      <c r="U343" s="970"/>
      <c r="V343" s="970"/>
      <c r="W343" s="970"/>
      <c r="X343" s="970"/>
      <c r="Y343" s="970"/>
      <c r="Z343" s="970"/>
      <c r="AA343" s="97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79"/>
      <c r="B344" s="238"/>
      <c r="C344" s="237"/>
      <c r="D344" s="238"/>
      <c r="E344" s="237"/>
      <c r="F344" s="300"/>
      <c r="G344" s="218"/>
      <c r="H344" s="219"/>
      <c r="I344" s="219"/>
      <c r="J344" s="219"/>
      <c r="K344" s="219"/>
      <c r="L344" s="219"/>
      <c r="M344" s="219"/>
      <c r="N344" s="219"/>
      <c r="O344" s="219"/>
      <c r="P344" s="220"/>
      <c r="Q344" s="969"/>
      <c r="R344" s="970"/>
      <c r="S344" s="970"/>
      <c r="T344" s="970"/>
      <c r="U344" s="970"/>
      <c r="V344" s="970"/>
      <c r="W344" s="970"/>
      <c r="X344" s="970"/>
      <c r="Y344" s="970"/>
      <c r="Z344" s="970"/>
      <c r="AA344" s="97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79"/>
      <c r="B345" s="238"/>
      <c r="C345" s="237"/>
      <c r="D345" s="238"/>
      <c r="E345" s="237"/>
      <c r="F345" s="300"/>
      <c r="G345" s="221"/>
      <c r="H345" s="150"/>
      <c r="I345" s="150"/>
      <c r="J345" s="150"/>
      <c r="K345" s="150"/>
      <c r="L345" s="150"/>
      <c r="M345" s="150"/>
      <c r="N345" s="150"/>
      <c r="O345" s="150"/>
      <c r="P345" s="222"/>
      <c r="Q345" s="972"/>
      <c r="R345" s="973"/>
      <c r="S345" s="973"/>
      <c r="T345" s="973"/>
      <c r="U345" s="973"/>
      <c r="V345" s="973"/>
      <c r="W345" s="973"/>
      <c r="X345" s="973"/>
      <c r="Y345" s="973"/>
      <c r="Z345" s="973"/>
      <c r="AA345" s="97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79"/>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7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79"/>
      <c r="B348" s="238"/>
      <c r="C348" s="237"/>
      <c r="D348" s="238"/>
      <c r="E348" s="237"/>
      <c r="F348" s="300"/>
      <c r="G348" s="216"/>
      <c r="H348" s="147"/>
      <c r="I348" s="147"/>
      <c r="J348" s="147"/>
      <c r="K348" s="147"/>
      <c r="L348" s="147"/>
      <c r="M348" s="147"/>
      <c r="N348" s="147"/>
      <c r="O348" s="147"/>
      <c r="P348" s="217"/>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79"/>
      <c r="B349" s="238"/>
      <c r="C349" s="237"/>
      <c r="D349" s="238"/>
      <c r="E349" s="237"/>
      <c r="F349" s="300"/>
      <c r="G349" s="218"/>
      <c r="H349" s="219"/>
      <c r="I349" s="219"/>
      <c r="J349" s="219"/>
      <c r="K349" s="219"/>
      <c r="L349" s="219"/>
      <c r="M349" s="219"/>
      <c r="N349" s="219"/>
      <c r="O349" s="219"/>
      <c r="P349" s="220"/>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79"/>
      <c r="B350" s="238"/>
      <c r="C350" s="237"/>
      <c r="D350" s="238"/>
      <c r="E350" s="237"/>
      <c r="F350" s="300"/>
      <c r="G350" s="218"/>
      <c r="H350" s="219"/>
      <c r="I350" s="219"/>
      <c r="J350" s="219"/>
      <c r="K350" s="219"/>
      <c r="L350" s="219"/>
      <c r="M350" s="219"/>
      <c r="N350" s="219"/>
      <c r="O350" s="219"/>
      <c r="P350" s="220"/>
      <c r="Q350" s="969"/>
      <c r="R350" s="970"/>
      <c r="S350" s="970"/>
      <c r="T350" s="970"/>
      <c r="U350" s="970"/>
      <c r="V350" s="970"/>
      <c r="W350" s="970"/>
      <c r="X350" s="970"/>
      <c r="Y350" s="970"/>
      <c r="Z350" s="970"/>
      <c r="AA350" s="97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79"/>
      <c r="B351" s="238"/>
      <c r="C351" s="237"/>
      <c r="D351" s="238"/>
      <c r="E351" s="237"/>
      <c r="F351" s="300"/>
      <c r="G351" s="218"/>
      <c r="H351" s="219"/>
      <c r="I351" s="219"/>
      <c r="J351" s="219"/>
      <c r="K351" s="219"/>
      <c r="L351" s="219"/>
      <c r="M351" s="219"/>
      <c r="N351" s="219"/>
      <c r="O351" s="219"/>
      <c r="P351" s="220"/>
      <c r="Q351" s="969"/>
      <c r="R351" s="970"/>
      <c r="S351" s="970"/>
      <c r="T351" s="970"/>
      <c r="U351" s="970"/>
      <c r="V351" s="970"/>
      <c r="W351" s="970"/>
      <c r="X351" s="970"/>
      <c r="Y351" s="970"/>
      <c r="Z351" s="970"/>
      <c r="AA351" s="97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79"/>
      <c r="B352" s="238"/>
      <c r="C352" s="237"/>
      <c r="D352" s="238"/>
      <c r="E352" s="237"/>
      <c r="F352" s="300"/>
      <c r="G352" s="221"/>
      <c r="H352" s="150"/>
      <c r="I352" s="150"/>
      <c r="J352" s="150"/>
      <c r="K352" s="150"/>
      <c r="L352" s="150"/>
      <c r="M352" s="150"/>
      <c r="N352" s="150"/>
      <c r="O352" s="150"/>
      <c r="P352" s="222"/>
      <c r="Q352" s="972"/>
      <c r="R352" s="973"/>
      <c r="S352" s="973"/>
      <c r="T352" s="973"/>
      <c r="U352" s="973"/>
      <c r="V352" s="973"/>
      <c r="W352" s="973"/>
      <c r="X352" s="973"/>
      <c r="Y352" s="973"/>
      <c r="Z352" s="973"/>
      <c r="AA352" s="97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79"/>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7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79"/>
      <c r="B355" s="238"/>
      <c r="C355" s="237"/>
      <c r="D355" s="238"/>
      <c r="E355" s="237"/>
      <c r="F355" s="300"/>
      <c r="G355" s="216"/>
      <c r="H355" s="147"/>
      <c r="I355" s="147"/>
      <c r="J355" s="147"/>
      <c r="K355" s="147"/>
      <c r="L355" s="147"/>
      <c r="M355" s="147"/>
      <c r="N355" s="147"/>
      <c r="O355" s="147"/>
      <c r="P355" s="217"/>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79"/>
      <c r="B356" s="238"/>
      <c r="C356" s="237"/>
      <c r="D356" s="238"/>
      <c r="E356" s="237"/>
      <c r="F356" s="300"/>
      <c r="G356" s="218"/>
      <c r="H356" s="219"/>
      <c r="I356" s="219"/>
      <c r="J356" s="219"/>
      <c r="K356" s="219"/>
      <c r="L356" s="219"/>
      <c r="M356" s="219"/>
      <c r="N356" s="219"/>
      <c r="O356" s="219"/>
      <c r="P356" s="220"/>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79"/>
      <c r="B357" s="238"/>
      <c r="C357" s="237"/>
      <c r="D357" s="238"/>
      <c r="E357" s="237"/>
      <c r="F357" s="300"/>
      <c r="G357" s="218"/>
      <c r="H357" s="219"/>
      <c r="I357" s="219"/>
      <c r="J357" s="219"/>
      <c r="K357" s="219"/>
      <c r="L357" s="219"/>
      <c r="M357" s="219"/>
      <c r="N357" s="219"/>
      <c r="O357" s="219"/>
      <c r="P357" s="220"/>
      <c r="Q357" s="969"/>
      <c r="R357" s="970"/>
      <c r="S357" s="970"/>
      <c r="T357" s="970"/>
      <c r="U357" s="970"/>
      <c r="V357" s="970"/>
      <c r="W357" s="970"/>
      <c r="X357" s="970"/>
      <c r="Y357" s="970"/>
      <c r="Z357" s="970"/>
      <c r="AA357" s="97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79"/>
      <c r="B358" s="238"/>
      <c r="C358" s="237"/>
      <c r="D358" s="238"/>
      <c r="E358" s="237"/>
      <c r="F358" s="300"/>
      <c r="G358" s="218"/>
      <c r="H358" s="219"/>
      <c r="I358" s="219"/>
      <c r="J358" s="219"/>
      <c r="K358" s="219"/>
      <c r="L358" s="219"/>
      <c r="M358" s="219"/>
      <c r="N358" s="219"/>
      <c r="O358" s="219"/>
      <c r="P358" s="220"/>
      <c r="Q358" s="969"/>
      <c r="R358" s="970"/>
      <c r="S358" s="970"/>
      <c r="T358" s="970"/>
      <c r="U358" s="970"/>
      <c r="V358" s="970"/>
      <c r="W358" s="970"/>
      <c r="X358" s="970"/>
      <c r="Y358" s="970"/>
      <c r="Z358" s="970"/>
      <c r="AA358" s="97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79"/>
      <c r="B359" s="238"/>
      <c r="C359" s="237"/>
      <c r="D359" s="238"/>
      <c r="E359" s="237"/>
      <c r="F359" s="300"/>
      <c r="G359" s="221"/>
      <c r="H359" s="150"/>
      <c r="I359" s="150"/>
      <c r="J359" s="150"/>
      <c r="K359" s="150"/>
      <c r="L359" s="150"/>
      <c r="M359" s="150"/>
      <c r="N359" s="150"/>
      <c r="O359" s="150"/>
      <c r="P359" s="222"/>
      <c r="Q359" s="972"/>
      <c r="R359" s="973"/>
      <c r="S359" s="973"/>
      <c r="T359" s="973"/>
      <c r="U359" s="973"/>
      <c r="V359" s="973"/>
      <c r="W359" s="973"/>
      <c r="X359" s="973"/>
      <c r="Y359" s="973"/>
      <c r="Z359" s="973"/>
      <c r="AA359" s="97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79"/>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7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79"/>
      <c r="B362" s="238"/>
      <c r="C362" s="237"/>
      <c r="D362" s="238"/>
      <c r="E362" s="237"/>
      <c r="F362" s="300"/>
      <c r="G362" s="216"/>
      <c r="H362" s="147"/>
      <c r="I362" s="147"/>
      <c r="J362" s="147"/>
      <c r="K362" s="147"/>
      <c r="L362" s="147"/>
      <c r="M362" s="147"/>
      <c r="N362" s="147"/>
      <c r="O362" s="147"/>
      <c r="P362" s="217"/>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79"/>
      <c r="B363" s="238"/>
      <c r="C363" s="237"/>
      <c r="D363" s="238"/>
      <c r="E363" s="237"/>
      <c r="F363" s="300"/>
      <c r="G363" s="218"/>
      <c r="H363" s="219"/>
      <c r="I363" s="219"/>
      <c r="J363" s="219"/>
      <c r="K363" s="219"/>
      <c r="L363" s="219"/>
      <c r="M363" s="219"/>
      <c r="N363" s="219"/>
      <c r="O363" s="219"/>
      <c r="P363" s="220"/>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79"/>
      <c r="B364" s="238"/>
      <c r="C364" s="237"/>
      <c r="D364" s="238"/>
      <c r="E364" s="237"/>
      <c r="F364" s="300"/>
      <c r="G364" s="218"/>
      <c r="H364" s="219"/>
      <c r="I364" s="219"/>
      <c r="J364" s="219"/>
      <c r="K364" s="219"/>
      <c r="L364" s="219"/>
      <c r="M364" s="219"/>
      <c r="N364" s="219"/>
      <c r="O364" s="219"/>
      <c r="P364" s="220"/>
      <c r="Q364" s="969"/>
      <c r="R364" s="970"/>
      <c r="S364" s="970"/>
      <c r="T364" s="970"/>
      <c r="U364" s="970"/>
      <c r="V364" s="970"/>
      <c r="W364" s="970"/>
      <c r="X364" s="970"/>
      <c r="Y364" s="970"/>
      <c r="Z364" s="970"/>
      <c r="AA364" s="97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79"/>
      <c r="B365" s="238"/>
      <c r="C365" s="237"/>
      <c r="D365" s="238"/>
      <c r="E365" s="237"/>
      <c r="F365" s="300"/>
      <c r="G365" s="218"/>
      <c r="H365" s="219"/>
      <c r="I365" s="219"/>
      <c r="J365" s="219"/>
      <c r="K365" s="219"/>
      <c r="L365" s="219"/>
      <c r="M365" s="219"/>
      <c r="N365" s="219"/>
      <c r="O365" s="219"/>
      <c r="P365" s="220"/>
      <c r="Q365" s="969"/>
      <c r="R365" s="970"/>
      <c r="S365" s="970"/>
      <c r="T365" s="970"/>
      <c r="U365" s="970"/>
      <c r="V365" s="970"/>
      <c r="W365" s="970"/>
      <c r="X365" s="970"/>
      <c r="Y365" s="970"/>
      <c r="Z365" s="970"/>
      <c r="AA365" s="97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79"/>
      <c r="B366" s="238"/>
      <c r="C366" s="237"/>
      <c r="D366" s="238"/>
      <c r="E366" s="301"/>
      <c r="F366" s="302"/>
      <c r="G366" s="221"/>
      <c r="H366" s="150"/>
      <c r="I366" s="150"/>
      <c r="J366" s="150"/>
      <c r="K366" s="150"/>
      <c r="L366" s="150"/>
      <c r="M366" s="150"/>
      <c r="N366" s="150"/>
      <c r="O366" s="150"/>
      <c r="P366" s="222"/>
      <c r="Q366" s="972"/>
      <c r="R366" s="973"/>
      <c r="S366" s="973"/>
      <c r="T366" s="973"/>
      <c r="U366" s="973"/>
      <c r="V366" s="973"/>
      <c r="W366" s="973"/>
      <c r="X366" s="973"/>
      <c r="Y366" s="973"/>
      <c r="Z366" s="973"/>
      <c r="AA366" s="97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7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7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7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7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7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7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2">
      <c r="A373" s="97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7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7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7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2">
      <c r="A377" s="97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7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7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7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2">
      <c r="A381" s="97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7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7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7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2">
      <c r="A385" s="97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7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7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7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2">
      <c r="A389" s="97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7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7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79"/>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7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79"/>
      <c r="B394" s="238"/>
      <c r="C394" s="237"/>
      <c r="D394" s="238"/>
      <c r="E394" s="237"/>
      <c r="F394" s="300"/>
      <c r="G394" s="216"/>
      <c r="H394" s="147"/>
      <c r="I394" s="147"/>
      <c r="J394" s="147"/>
      <c r="K394" s="147"/>
      <c r="L394" s="147"/>
      <c r="M394" s="147"/>
      <c r="N394" s="147"/>
      <c r="O394" s="147"/>
      <c r="P394" s="217"/>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79"/>
      <c r="B395" s="238"/>
      <c r="C395" s="237"/>
      <c r="D395" s="238"/>
      <c r="E395" s="237"/>
      <c r="F395" s="300"/>
      <c r="G395" s="218"/>
      <c r="H395" s="219"/>
      <c r="I395" s="219"/>
      <c r="J395" s="219"/>
      <c r="K395" s="219"/>
      <c r="L395" s="219"/>
      <c r="M395" s="219"/>
      <c r="N395" s="219"/>
      <c r="O395" s="219"/>
      <c r="P395" s="220"/>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79"/>
      <c r="B396" s="238"/>
      <c r="C396" s="237"/>
      <c r="D396" s="238"/>
      <c r="E396" s="237"/>
      <c r="F396" s="300"/>
      <c r="G396" s="218"/>
      <c r="H396" s="219"/>
      <c r="I396" s="219"/>
      <c r="J396" s="219"/>
      <c r="K396" s="219"/>
      <c r="L396" s="219"/>
      <c r="M396" s="219"/>
      <c r="N396" s="219"/>
      <c r="O396" s="219"/>
      <c r="P396" s="220"/>
      <c r="Q396" s="969"/>
      <c r="R396" s="970"/>
      <c r="S396" s="970"/>
      <c r="T396" s="970"/>
      <c r="U396" s="970"/>
      <c r="V396" s="970"/>
      <c r="W396" s="970"/>
      <c r="X396" s="970"/>
      <c r="Y396" s="970"/>
      <c r="Z396" s="970"/>
      <c r="AA396" s="97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79"/>
      <c r="B397" s="238"/>
      <c r="C397" s="237"/>
      <c r="D397" s="238"/>
      <c r="E397" s="237"/>
      <c r="F397" s="300"/>
      <c r="G397" s="218"/>
      <c r="H397" s="219"/>
      <c r="I397" s="219"/>
      <c r="J397" s="219"/>
      <c r="K397" s="219"/>
      <c r="L397" s="219"/>
      <c r="M397" s="219"/>
      <c r="N397" s="219"/>
      <c r="O397" s="219"/>
      <c r="P397" s="220"/>
      <c r="Q397" s="969"/>
      <c r="R397" s="970"/>
      <c r="S397" s="970"/>
      <c r="T397" s="970"/>
      <c r="U397" s="970"/>
      <c r="V397" s="970"/>
      <c r="W397" s="970"/>
      <c r="X397" s="970"/>
      <c r="Y397" s="970"/>
      <c r="Z397" s="970"/>
      <c r="AA397" s="97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79"/>
      <c r="B398" s="238"/>
      <c r="C398" s="237"/>
      <c r="D398" s="238"/>
      <c r="E398" s="237"/>
      <c r="F398" s="300"/>
      <c r="G398" s="221"/>
      <c r="H398" s="150"/>
      <c r="I398" s="150"/>
      <c r="J398" s="150"/>
      <c r="K398" s="150"/>
      <c r="L398" s="150"/>
      <c r="M398" s="150"/>
      <c r="N398" s="150"/>
      <c r="O398" s="150"/>
      <c r="P398" s="222"/>
      <c r="Q398" s="972"/>
      <c r="R398" s="973"/>
      <c r="S398" s="973"/>
      <c r="T398" s="973"/>
      <c r="U398" s="973"/>
      <c r="V398" s="973"/>
      <c r="W398" s="973"/>
      <c r="X398" s="973"/>
      <c r="Y398" s="973"/>
      <c r="Z398" s="973"/>
      <c r="AA398" s="97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79"/>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7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79"/>
      <c r="B401" s="238"/>
      <c r="C401" s="237"/>
      <c r="D401" s="238"/>
      <c r="E401" s="237"/>
      <c r="F401" s="300"/>
      <c r="G401" s="216"/>
      <c r="H401" s="147"/>
      <c r="I401" s="147"/>
      <c r="J401" s="147"/>
      <c r="K401" s="147"/>
      <c r="L401" s="147"/>
      <c r="M401" s="147"/>
      <c r="N401" s="147"/>
      <c r="O401" s="147"/>
      <c r="P401" s="217"/>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79"/>
      <c r="B402" s="238"/>
      <c r="C402" s="237"/>
      <c r="D402" s="238"/>
      <c r="E402" s="237"/>
      <c r="F402" s="300"/>
      <c r="G402" s="218"/>
      <c r="H402" s="219"/>
      <c r="I402" s="219"/>
      <c r="J402" s="219"/>
      <c r="K402" s="219"/>
      <c r="L402" s="219"/>
      <c r="M402" s="219"/>
      <c r="N402" s="219"/>
      <c r="O402" s="219"/>
      <c r="P402" s="220"/>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79"/>
      <c r="B403" s="238"/>
      <c r="C403" s="237"/>
      <c r="D403" s="238"/>
      <c r="E403" s="237"/>
      <c r="F403" s="300"/>
      <c r="G403" s="218"/>
      <c r="H403" s="219"/>
      <c r="I403" s="219"/>
      <c r="J403" s="219"/>
      <c r="K403" s="219"/>
      <c r="L403" s="219"/>
      <c r="M403" s="219"/>
      <c r="N403" s="219"/>
      <c r="O403" s="219"/>
      <c r="P403" s="220"/>
      <c r="Q403" s="969"/>
      <c r="R403" s="970"/>
      <c r="S403" s="970"/>
      <c r="T403" s="970"/>
      <c r="U403" s="970"/>
      <c r="V403" s="970"/>
      <c r="W403" s="970"/>
      <c r="X403" s="970"/>
      <c r="Y403" s="970"/>
      <c r="Z403" s="970"/>
      <c r="AA403" s="97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79"/>
      <c r="B404" s="238"/>
      <c r="C404" s="237"/>
      <c r="D404" s="238"/>
      <c r="E404" s="237"/>
      <c r="F404" s="300"/>
      <c r="G404" s="218"/>
      <c r="H404" s="219"/>
      <c r="I404" s="219"/>
      <c r="J404" s="219"/>
      <c r="K404" s="219"/>
      <c r="L404" s="219"/>
      <c r="M404" s="219"/>
      <c r="N404" s="219"/>
      <c r="O404" s="219"/>
      <c r="P404" s="220"/>
      <c r="Q404" s="969"/>
      <c r="R404" s="970"/>
      <c r="S404" s="970"/>
      <c r="T404" s="970"/>
      <c r="U404" s="970"/>
      <c r="V404" s="970"/>
      <c r="W404" s="970"/>
      <c r="X404" s="970"/>
      <c r="Y404" s="970"/>
      <c r="Z404" s="970"/>
      <c r="AA404" s="97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79"/>
      <c r="B405" s="238"/>
      <c r="C405" s="237"/>
      <c r="D405" s="238"/>
      <c r="E405" s="237"/>
      <c r="F405" s="300"/>
      <c r="G405" s="221"/>
      <c r="H405" s="150"/>
      <c r="I405" s="150"/>
      <c r="J405" s="150"/>
      <c r="K405" s="150"/>
      <c r="L405" s="150"/>
      <c r="M405" s="150"/>
      <c r="N405" s="150"/>
      <c r="O405" s="150"/>
      <c r="P405" s="222"/>
      <c r="Q405" s="972"/>
      <c r="R405" s="973"/>
      <c r="S405" s="973"/>
      <c r="T405" s="973"/>
      <c r="U405" s="973"/>
      <c r="V405" s="973"/>
      <c r="W405" s="973"/>
      <c r="X405" s="973"/>
      <c r="Y405" s="973"/>
      <c r="Z405" s="973"/>
      <c r="AA405" s="97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79"/>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7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79"/>
      <c r="B408" s="238"/>
      <c r="C408" s="237"/>
      <c r="D408" s="238"/>
      <c r="E408" s="237"/>
      <c r="F408" s="300"/>
      <c r="G408" s="216"/>
      <c r="H408" s="147"/>
      <c r="I408" s="147"/>
      <c r="J408" s="147"/>
      <c r="K408" s="147"/>
      <c r="L408" s="147"/>
      <c r="M408" s="147"/>
      <c r="N408" s="147"/>
      <c r="O408" s="147"/>
      <c r="P408" s="217"/>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79"/>
      <c r="B409" s="238"/>
      <c r="C409" s="237"/>
      <c r="D409" s="238"/>
      <c r="E409" s="237"/>
      <c r="F409" s="300"/>
      <c r="G409" s="218"/>
      <c r="H409" s="219"/>
      <c r="I409" s="219"/>
      <c r="J409" s="219"/>
      <c r="K409" s="219"/>
      <c r="L409" s="219"/>
      <c r="M409" s="219"/>
      <c r="N409" s="219"/>
      <c r="O409" s="219"/>
      <c r="P409" s="220"/>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79"/>
      <c r="B410" s="238"/>
      <c r="C410" s="237"/>
      <c r="D410" s="238"/>
      <c r="E410" s="237"/>
      <c r="F410" s="300"/>
      <c r="G410" s="218"/>
      <c r="H410" s="219"/>
      <c r="I410" s="219"/>
      <c r="J410" s="219"/>
      <c r="K410" s="219"/>
      <c r="L410" s="219"/>
      <c r="M410" s="219"/>
      <c r="N410" s="219"/>
      <c r="O410" s="219"/>
      <c r="P410" s="220"/>
      <c r="Q410" s="969"/>
      <c r="R410" s="970"/>
      <c r="S410" s="970"/>
      <c r="T410" s="970"/>
      <c r="U410" s="970"/>
      <c r="V410" s="970"/>
      <c r="W410" s="970"/>
      <c r="X410" s="970"/>
      <c r="Y410" s="970"/>
      <c r="Z410" s="970"/>
      <c r="AA410" s="97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79"/>
      <c r="B411" s="238"/>
      <c r="C411" s="237"/>
      <c r="D411" s="238"/>
      <c r="E411" s="237"/>
      <c r="F411" s="300"/>
      <c r="G411" s="218"/>
      <c r="H411" s="219"/>
      <c r="I411" s="219"/>
      <c r="J411" s="219"/>
      <c r="K411" s="219"/>
      <c r="L411" s="219"/>
      <c r="M411" s="219"/>
      <c r="N411" s="219"/>
      <c r="O411" s="219"/>
      <c r="P411" s="220"/>
      <c r="Q411" s="969"/>
      <c r="R411" s="970"/>
      <c r="S411" s="970"/>
      <c r="T411" s="970"/>
      <c r="U411" s="970"/>
      <c r="V411" s="970"/>
      <c r="W411" s="970"/>
      <c r="X411" s="970"/>
      <c r="Y411" s="970"/>
      <c r="Z411" s="970"/>
      <c r="AA411" s="97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79"/>
      <c r="B412" s="238"/>
      <c r="C412" s="237"/>
      <c r="D412" s="238"/>
      <c r="E412" s="237"/>
      <c r="F412" s="300"/>
      <c r="G412" s="221"/>
      <c r="H412" s="150"/>
      <c r="I412" s="150"/>
      <c r="J412" s="150"/>
      <c r="K412" s="150"/>
      <c r="L412" s="150"/>
      <c r="M412" s="150"/>
      <c r="N412" s="150"/>
      <c r="O412" s="150"/>
      <c r="P412" s="222"/>
      <c r="Q412" s="972"/>
      <c r="R412" s="973"/>
      <c r="S412" s="973"/>
      <c r="T412" s="973"/>
      <c r="U412" s="973"/>
      <c r="V412" s="973"/>
      <c r="W412" s="973"/>
      <c r="X412" s="973"/>
      <c r="Y412" s="973"/>
      <c r="Z412" s="973"/>
      <c r="AA412" s="97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79"/>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7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79"/>
      <c r="B415" s="238"/>
      <c r="C415" s="237"/>
      <c r="D415" s="238"/>
      <c r="E415" s="237"/>
      <c r="F415" s="300"/>
      <c r="G415" s="216"/>
      <c r="H415" s="147"/>
      <c r="I415" s="147"/>
      <c r="J415" s="147"/>
      <c r="K415" s="147"/>
      <c r="L415" s="147"/>
      <c r="M415" s="147"/>
      <c r="N415" s="147"/>
      <c r="O415" s="147"/>
      <c r="P415" s="217"/>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79"/>
      <c r="B416" s="238"/>
      <c r="C416" s="237"/>
      <c r="D416" s="238"/>
      <c r="E416" s="237"/>
      <c r="F416" s="300"/>
      <c r="G416" s="218"/>
      <c r="H416" s="219"/>
      <c r="I416" s="219"/>
      <c r="J416" s="219"/>
      <c r="K416" s="219"/>
      <c r="L416" s="219"/>
      <c r="M416" s="219"/>
      <c r="N416" s="219"/>
      <c r="O416" s="219"/>
      <c r="P416" s="220"/>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79"/>
      <c r="B417" s="238"/>
      <c r="C417" s="237"/>
      <c r="D417" s="238"/>
      <c r="E417" s="237"/>
      <c r="F417" s="300"/>
      <c r="G417" s="218"/>
      <c r="H417" s="219"/>
      <c r="I417" s="219"/>
      <c r="J417" s="219"/>
      <c r="K417" s="219"/>
      <c r="L417" s="219"/>
      <c r="M417" s="219"/>
      <c r="N417" s="219"/>
      <c r="O417" s="219"/>
      <c r="P417" s="220"/>
      <c r="Q417" s="969"/>
      <c r="R417" s="970"/>
      <c r="S417" s="970"/>
      <c r="T417" s="970"/>
      <c r="U417" s="970"/>
      <c r="V417" s="970"/>
      <c r="W417" s="970"/>
      <c r="X417" s="970"/>
      <c r="Y417" s="970"/>
      <c r="Z417" s="970"/>
      <c r="AA417" s="97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79"/>
      <c r="B418" s="238"/>
      <c r="C418" s="237"/>
      <c r="D418" s="238"/>
      <c r="E418" s="237"/>
      <c r="F418" s="300"/>
      <c r="G418" s="218"/>
      <c r="H418" s="219"/>
      <c r="I418" s="219"/>
      <c r="J418" s="219"/>
      <c r="K418" s="219"/>
      <c r="L418" s="219"/>
      <c r="M418" s="219"/>
      <c r="N418" s="219"/>
      <c r="O418" s="219"/>
      <c r="P418" s="220"/>
      <c r="Q418" s="969"/>
      <c r="R418" s="970"/>
      <c r="S418" s="970"/>
      <c r="T418" s="970"/>
      <c r="U418" s="970"/>
      <c r="V418" s="970"/>
      <c r="W418" s="970"/>
      <c r="X418" s="970"/>
      <c r="Y418" s="970"/>
      <c r="Z418" s="970"/>
      <c r="AA418" s="97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79"/>
      <c r="B419" s="238"/>
      <c r="C419" s="237"/>
      <c r="D419" s="238"/>
      <c r="E419" s="237"/>
      <c r="F419" s="300"/>
      <c r="G419" s="221"/>
      <c r="H419" s="150"/>
      <c r="I419" s="150"/>
      <c r="J419" s="150"/>
      <c r="K419" s="150"/>
      <c r="L419" s="150"/>
      <c r="M419" s="150"/>
      <c r="N419" s="150"/>
      <c r="O419" s="150"/>
      <c r="P419" s="222"/>
      <c r="Q419" s="972"/>
      <c r="R419" s="973"/>
      <c r="S419" s="973"/>
      <c r="T419" s="973"/>
      <c r="U419" s="973"/>
      <c r="V419" s="973"/>
      <c r="W419" s="973"/>
      <c r="X419" s="973"/>
      <c r="Y419" s="973"/>
      <c r="Z419" s="973"/>
      <c r="AA419" s="97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79"/>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7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79"/>
      <c r="B422" s="238"/>
      <c r="C422" s="237"/>
      <c r="D422" s="238"/>
      <c r="E422" s="237"/>
      <c r="F422" s="300"/>
      <c r="G422" s="216"/>
      <c r="H422" s="147"/>
      <c r="I422" s="147"/>
      <c r="J422" s="147"/>
      <c r="K422" s="147"/>
      <c r="L422" s="147"/>
      <c r="M422" s="147"/>
      <c r="N422" s="147"/>
      <c r="O422" s="147"/>
      <c r="P422" s="217"/>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79"/>
      <c r="B423" s="238"/>
      <c r="C423" s="237"/>
      <c r="D423" s="238"/>
      <c r="E423" s="237"/>
      <c r="F423" s="300"/>
      <c r="G423" s="218"/>
      <c r="H423" s="219"/>
      <c r="I423" s="219"/>
      <c r="J423" s="219"/>
      <c r="K423" s="219"/>
      <c r="L423" s="219"/>
      <c r="M423" s="219"/>
      <c r="N423" s="219"/>
      <c r="O423" s="219"/>
      <c r="P423" s="220"/>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79"/>
      <c r="B424" s="238"/>
      <c r="C424" s="237"/>
      <c r="D424" s="238"/>
      <c r="E424" s="237"/>
      <c r="F424" s="300"/>
      <c r="G424" s="218"/>
      <c r="H424" s="219"/>
      <c r="I424" s="219"/>
      <c r="J424" s="219"/>
      <c r="K424" s="219"/>
      <c r="L424" s="219"/>
      <c r="M424" s="219"/>
      <c r="N424" s="219"/>
      <c r="O424" s="219"/>
      <c r="P424" s="220"/>
      <c r="Q424" s="969"/>
      <c r="R424" s="970"/>
      <c r="S424" s="970"/>
      <c r="T424" s="970"/>
      <c r="U424" s="970"/>
      <c r="V424" s="970"/>
      <c r="W424" s="970"/>
      <c r="X424" s="970"/>
      <c r="Y424" s="970"/>
      <c r="Z424" s="970"/>
      <c r="AA424" s="97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79"/>
      <c r="B425" s="238"/>
      <c r="C425" s="237"/>
      <c r="D425" s="238"/>
      <c r="E425" s="237"/>
      <c r="F425" s="300"/>
      <c r="G425" s="218"/>
      <c r="H425" s="219"/>
      <c r="I425" s="219"/>
      <c r="J425" s="219"/>
      <c r="K425" s="219"/>
      <c r="L425" s="219"/>
      <c r="M425" s="219"/>
      <c r="N425" s="219"/>
      <c r="O425" s="219"/>
      <c r="P425" s="220"/>
      <c r="Q425" s="969"/>
      <c r="R425" s="970"/>
      <c r="S425" s="970"/>
      <c r="T425" s="970"/>
      <c r="U425" s="970"/>
      <c r="V425" s="970"/>
      <c r="W425" s="970"/>
      <c r="X425" s="970"/>
      <c r="Y425" s="970"/>
      <c r="Z425" s="970"/>
      <c r="AA425" s="97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79"/>
      <c r="B426" s="238"/>
      <c r="C426" s="237"/>
      <c r="D426" s="238"/>
      <c r="E426" s="301"/>
      <c r="F426" s="302"/>
      <c r="G426" s="221"/>
      <c r="H426" s="150"/>
      <c r="I426" s="150"/>
      <c r="J426" s="150"/>
      <c r="K426" s="150"/>
      <c r="L426" s="150"/>
      <c r="M426" s="150"/>
      <c r="N426" s="150"/>
      <c r="O426" s="150"/>
      <c r="P426" s="222"/>
      <c r="Q426" s="972"/>
      <c r="R426" s="973"/>
      <c r="S426" s="973"/>
      <c r="T426" s="973"/>
      <c r="U426" s="973"/>
      <c r="V426" s="973"/>
      <c r="W426" s="973"/>
      <c r="X426" s="973"/>
      <c r="Y426" s="973"/>
      <c r="Z426" s="973"/>
      <c r="AA426" s="97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7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7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79"/>
      <c r="B429" s="238"/>
      <c r="C429" s="301"/>
      <c r="D429" s="97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79"/>
      <c r="B430" s="238"/>
      <c r="C430" s="235" t="s">
        <v>468</v>
      </c>
      <c r="D430" s="236"/>
      <c r="E430" s="224" t="s">
        <v>460</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7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2">
      <c r="A432" s="97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483</v>
      </c>
      <c r="AF432" s="122"/>
      <c r="AG432" s="123" t="s">
        <v>307</v>
      </c>
      <c r="AH432" s="158"/>
      <c r="AI432" s="168"/>
      <c r="AJ432" s="168"/>
      <c r="AK432" s="168"/>
      <c r="AL432" s="163"/>
      <c r="AM432" s="168"/>
      <c r="AN432" s="168"/>
      <c r="AO432" s="168"/>
      <c r="AP432" s="163"/>
      <c r="AQ432" s="203" t="s">
        <v>483</v>
      </c>
      <c r="AR432" s="122"/>
      <c r="AS432" s="123" t="s">
        <v>307</v>
      </c>
      <c r="AT432" s="158"/>
      <c r="AU432" s="122" t="s">
        <v>483</v>
      </c>
      <c r="AV432" s="122"/>
      <c r="AW432" s="123" t="s">
        <v>296</v>
      </c>
      <c r="AX432" s="124"/>
    </row>
    <row r="433" spans="1:50" ht="23.25" customHeight="1" x14ac:dyDescent="0.2">
      <c r="A433" s="979"/>
      <c r="B433" s="238"/>
      <c r="C433" s="237"/>
      <c r="D433" s="238"/>
      <c r="E433" s="152"/>
      <c r="F433" s="153"/>
      <c r="G433" s="216" t="s">
        <v>483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483</v>
      </c>
      <c r="AJ433" s="98"/>
      <c r="AK433" s="98"/>
      <c r="AL433" s="98"/>
      <c r="AM433" s="97" t="s">
        <v>483</v>
      </c>
      <c r="AN433" s="98"/>
      <c r="AO433" s="98"/>
      <c r="AP433" s="99"/>
      <c r="AQ433" s="97" t="s">
        <v>485</v>
      </c>
      <c r="AR433" s="98"/>
      <c r="AS433" s="98"/>
      <c r="AT433" s="99"/>
      <c r="AU433" s="98" t="s">
        <v>504</v>
      </c>
      <c r="AV433" s="98"/>
      <c r="AW433" s="98"/>
      <c r="AX433" s="208"/>
    </row>
    <row r="434" spans="1:50" ht="23.25" customHeight="1" x14ac:dyDescent="0.2">
      <c r="A434" s="97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483</v>
      </c>
      <c r="AF434" s="98"/>
      <c r="AG434" s="98"/>
      <c r="AH434" s="99"/>
      <c r="AI434" s="97" t="s">
        <v>483</v>
      </c>
      <c r="AJ434" s="98"/>
      <c r="AK434" s="98"/>
      <c r="AL434" s="98"/>
      <c r="AM434" s="97" t="s">
        <v>483</v>
      </c>
      <c r="AN434" s="98"/>
      <c r="AO434" s="98"/>
      <c r="AP434" s="99"/>
      <c r="AQ434" s="97" t="s">
        <v>504</v>
      </c>
      <c r="AR434" s="98"/>
      <c r="AS434" s="98"/>
      <c r="AT434" s="99"/>
      <c r="AU434" s="98" t="s">
        <v>505</v>
      </c>
      <c r="AV434" s="98"/>
      <c r="AW434" s="98"/>
      <c r="AX434" s="208"/>
    </row>
    <row r="435" spans="1:50" ht="23.25" customHeight="1" x14ac:dyDescent="0.2">
      <c r="A435" s="97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483</v>
      </c>
      <c r="AF435" s="98"/>
      <c r="AG435" s="98"/>
      <c r="AH435" s="99"/>
      <c r="AI435" s="97" t="s">
        <v>483</v>
      </c>
      <c r="AJ435" s="98"/>
      <c r="AK435" s="98"/>
      <c r="AL435" s="99"/>
      <c r="AM435" s="97" t="s">
        <v>483</v>
      </c>
      <c r="AN435" s="98"/>
      <c r="AO435" s="98"/>
      <c r="AP435" s="99"/>
      <c r="AQ435" s="97" t="s">
        <v>483</v>
      </c>
      <c r="AR435" s="98"/>
      <c r="AS435" s="98"/>
      <c r="AT435" s="99"/>
      <c r="AU435" s="97" t="s">
        <v>483</v>
      </c>
      <c r="AV435" s="98"/>
      <c r="AW435" s="98"/>
      <c r="AX435" s="99"/>
    </row>
    <row r="436" spans="1:50" ht="18.75" hidden="1" customHeight="1" x14ac:dyDescent="0.2">
      <c r="A436" s="97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2">
      <c r="A437" s="97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7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7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7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7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2">
      <c r="A442" s="97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7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7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7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7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2">
      <c r="A447" s="97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7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7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7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7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2">
      <c r="A452" s="97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7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7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7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7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2">
      <c r="A457" s="97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483</v>
      </c>
      <c r="AF457" s="122"/>
      <c r="AG457" s="123" t="s">
        <v>307</v>
      </c>
      <c r="AH457" s="158"/>
      <c r="AI457" s="168"/>
      <c r="AJ457" s="168"/>
      <c r="AK457" s="168"/>
      <c r="AL457" s="163"/>
      <c r="AM457" s="168"/>
      <c r="AN457" s="168"/>
      <c r="AO457" s="168"/>
      <c r="AP457" s="163"/>
      <c r="AQ457" s="203" t="s">
        <v>504</v>
      </c>
      <c r="AR457" s="122"/>
      <c r="AS457" s="123" t="s">
        <v>307</v>
      </c>
      <c r="AT457" s="158"/>
      <c r="AU457" s="122" t="s">
        <v>483</v>
      </c>
      <c r="AV457" s="122"/>
      <c r="AW457" s="123" t="s">
        <v>296</v>
      </c>
      <c r="AX457" s="124"/>
    </row>
    <row r="458" spans="1:50" ht="23.25" customHeight="1" x14ac:dyDescent="0.2">
      <c r="A458" s="979"/>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507</v>
      </c>
      <c r="AC458" s="119"/>
      <c r="AD458" s="119"/>
      <c r="AE458" s="97" t="s">
        <v>483</v>
      </c>
      <c r="AF458" s="98"/>
      <c r="AG458" s="98"/>
      <c r="AH458" s="98"/>
      <c r="AI458" s="97" t="s">
        <v>485</v>
      </c>
      <c r="AJ458" s="98"/>
      <c r="AK458" s="98"/>
      <c r="AL458" s="98"/>
      <c r="AM458" s="97" t="s">
        <v>506</v>
      </c>
      <c r="AN458" s="98"/>
      <c r="AO458" s="98"/>
      <c r="AP458" s="99"/>
      <c r="AQ458" s="97" t="s">
        <v>483</v>
      </c>
      <c r="AR458" s="98"/>
      <c r="AS458" s="98"/>
      <c r="AT458" s="99"/>
      <c r="AU458" s="98" t="s">
        <v>483</v>
      </c>
      <c r="AV458" s="98"/>
      <c r="AW458" s="98"/>
      <c r="AX458" s="208"/>
    </row>
    <row r="459" spans="1:50" ht="23.25" customHeight="1" x14ac:dyDescent="0.2">
      <c r="A459" s="97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483</v>
      </c>
      <c r="AC459" s="207"/>
      <c r="AD459" s="207"/>
      <c r="AE459" s="97" t="s">
        <v>483</v>
      </c>
      <c r="AF459" s="98"/>
      <c r="AG459" s="98"/>
      <c r="AH459" s="99"/>
      <c r="AI459" s="97" t="s">
        <v>507</v>
      </c>
      <c r="AJ459" s="98"/>
      <c r="AK459" s="98"/>
      <c r="AL459" s="98"/>
      <c r="AM459" s="97" t="s">
        <v>483</v>
      </c>
      <c r="AN459" s="98"/>
      <c r="AO459" s="98"/>
      <c r="AP459" s="99"/>
      <c r="AQ459" s="97" t="s">
        <v>508</v>
      </c>
      <c r="AR459" s="98"/>
      <c r="AS459" s="98"/>
      <c r="AT459" s="99"/>
      <c r="AU459" s="98" t="s">
        <v>483</v>
      </c>
      <c r="AV459" s="98"/>
      <c r="AW459" s="98"/>
      <c r="AX459" s="208"/>
    </row>
    <row r="460" spans="1:50" ht="23.25" customHeight="1" x14ac:dyDescent="0.2">
      <c r="A460" s="97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483</v>
      </c>
      <c r="AF460" s="98"/>
      <c r="AG460" s="98"/>
      <c r="AH460" s="99"/>
      <c r="AI460" s="97" t="s">
        <v>483</v>
      </c>
      <c r="AJ460" s="98"/>
      <c r="AK460" s="98"/>
      <c r="AL460" s="99"/>
      <c r="AM460" s="97" t="s">
        <v>483</v>
      </c>
      <c r="AN460" s="98"/>
      <c r="AO460" s="98"/>
      <c r="AP460" s="99"/>
      <c r="AQ460" s="97" t="s">
        <v>483</v>
      </c>
      <c r="AR460" s="98"/>
      <c r="AS460" s="98"/>
      <c r="AT460" s="99"/>
      <c r="AU460" s="97" t="s">
        <v>483</v>
      </c>
      <c r="AV460" s="98"/>
      <c r="AW460" s="98"/>
      <c r="AX460" s="99"/>
    </row>
    <row r="461" spans="1:50" ht="18.600000000000001" hidden="1" customHeight="1" x14ac:dyDescent="0.2">
      <c r="A461" s="97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2">
      <c r="A462" s="97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7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7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7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7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2">
      <c r="A467" s="97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7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7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7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7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2">
      <c r="A472" s="97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7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7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7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7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2">
      <c r="A477" s="97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7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7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7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79"/>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79"/>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7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79"/>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7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2">
      <c r="A486" s="97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7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7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7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7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2">
      <c r="A491" s="97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7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7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7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7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2">
      <c r="A496" s="97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7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7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7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7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2">
      <c r="A501" s="97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7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7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7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7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2">
      <c r="A506" s="97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7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7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7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7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2">
      <c r="A511" s="97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7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7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7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7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2">
      <c r="A516" s="97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7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7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7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7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2">
      <c r="A521" s="97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7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7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7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7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2">
      <c r="A526" s="97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7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7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7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7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2">
      <c r="A531" s="97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7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7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7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79"/>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7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7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79"/>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7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2">
      <c r="A540" s="97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7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7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7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7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2">
      <c r="A545" s="97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7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7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7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7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2">
      <c r="A550" s="97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7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7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7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7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2">
      <c r="A555" s="97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7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7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7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7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2">
      <c r="A560" s="97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7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7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7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7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2">
      <c r="A565" s="97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7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7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7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7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2">
      <c r="A570" s="97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7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7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7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7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2">
      <c r="A575" s="97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7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7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7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7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2">
      <c r="A580" s="97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7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7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7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7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2">
      <c r="A585" s="97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7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7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7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79"/>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7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7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79"/>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7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2">
      <c r="A594" s="97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7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7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7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7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2">
      <c r="A599" s="97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7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7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7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7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2">
      <c r="A604" s="97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7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7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7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7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2">
      <c r="A609" s="97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7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7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7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7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2">
      <c r="A614" s="97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7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7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7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7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2">
      <c r="A619" s="97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7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7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7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7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2">
      <c r="A624" s="97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7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7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7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7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2">
      <c r="A629" s="97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7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7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7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7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2">
      <c r="A634" s="97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7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7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7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7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2">
      <c r="A639" s="97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7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7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7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79"/>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7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7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79"/>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7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2">
      <c r="A648" s="97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7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7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7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7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2">
      <c r="A653" s="97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7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7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7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7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2">
      <c r="A658" s="97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7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7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7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7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2">
      <c r="A663" s="97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7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7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7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7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2">
      <c r="A668" s="97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7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7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7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7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2">
      <c r="A673" s="97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7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7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7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7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2">
      <c r="A678" s="97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7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7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7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7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2">
      <c r="A683" s="97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7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7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7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7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2">
      <c r="A688" s="97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7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7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7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7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2">
      <c r="A693" s="97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7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7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7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79"/>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7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481</v>
      </c>
      <c r="AE702" s="885"/>
      <c r="AF702" s="885"/>
      <c r="AG702" s="874" t="s">
        <v>509</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510</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511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481</v>
      </c>
      <c r="AE705" s="719"/>
      <c r="AF705" s="719"/>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481</v>
      </c>
      <c r="AE708" s="654"/>
      <c r="AF708" s="654"/>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83.4"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517</v>
      </c>
      <c r="AE710" s="141"/>
      <c r="AF710" s="141"/>
      <c r="AG710" s="650" t="s">
        <v>483</v>
      </c>
      <c r="AH710" s="651"/>
      <c r="AI710" s="651"/>
      <c r="AJ710" s="651"/>
      <c r="AK710" s="651"/>
      <c r="AL710" s="651"/>
      <c r="AM710" s="651"/>
      <c r="AN710" s="651"/>
      <c r="AO710" s="651"/>
      <c r="AP710" s="651"/>
      <c r="AQ710" s="651"/>
      <c r="AR710" s="651"/>
      <c r="AS710" s="651"/>
      <c r="AT710" s="651"/>
      <c r="AU710" s="651"/>
      <c r="AV710" s="651"/>
      <c r="AW710" s="651"/>
      <c r="AX710" s="652"/>
    </row>
    <row r="711" spans="1:50" ht="43.9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518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388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517</v>
      </c>
      <c r="AE712" s="572"/>
      <c r="AF712" s="572"/>
      <c r="AG712" s="580" t="s">
        <v>519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517</v>
      </c>
      <c r="AE713" s="141"/>
      <c r="AF713" s="142"/>
      <c r="AG713" s="650" t="s">
        <v>505</v>
      </c>
      <c r="AH713" s="651"/>
      <c r="AI713" s="651"/>
      <c r="AJ713" s="651"/>
      <c r="AK713" s="651"/>
      <c r="AL713" s="651"/>
      <c r="AM713" s="651"/>
      <c r="AN713" s="651"/>
      <c r="AO713" s="651"/>
      <c r="AP713" s="651"/>
      <c r="AQ713" s="651"/>
      <c r="AR713" s="651"/>
      <c r="AS713" s="651"/>
      <c r="AT713" s="651"/>
      <c r="AU713" s="651"/>
      <c r="AV713" s="651"/>
      <c r="AW713" s="651"/>
      <c r="AX713" s="652"/>
    </row>
    <row r="714" spans="1:50" ht="54" customHeight="1" x14ac:dyDescent="0.2">
      <c r="A714" s="643"/>
      <c r="B714" s="644"/>
      <c r="C714" s="757" t="s">
        <v>365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520</v>
      </c>
      <c r="AH714" s="676"/>
      <c r="AI714" s="676"/>
      <c r="AJ714" s="676"/>
      <c r="AK714" s="676"/>
      <c r="AL714" s="676"/>
      <c r="AM714" s="676"/>
      <c r="AN714" s="676"/>
      <c r="AO714" s="676"/>
      <c r="AP714" s="676"/>
      <c r="AQ714" s="676"/>
      <c r="AR714" s="676"/>
      <c r="AS714" s="676"/>
      <c r="AT714" s="676"/>
      <c r="AU714" s="676"/>
      <c r="AV714" s="676"/>
      <c r="AW714" s="676"/>
      <c r="AX714" s="677"/>
    </row>
    <row r="715" spans="1:50" ht="37.200000000000003" customHeight="1" x14ac:dyDescent="0.2">
      <c r="A715" s="607" t="s">
        <v>39</v>
      </c>
      <c r="B715" s="640"/>
      <c r="C715" s="645" t="s">
        <v>366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521</v>
      </c>
      <c r="AH715" s="513"/>
      <c r="AI715" s="513"/>
      <c r="AJ715" s="513"/>
      <c r="AK715" s="513"/>
      <c r="AL715" s="513"/>
      <c r="AM715" s="513"/>
      <c r="AN715" s="513"/>
      <c r="AO715" s="513"/>
      <c r="AP715" s="513"/>
      <c r="AQ715" s="513"/>
      <c r="AR715" s="513"/>
      <c r="AS715" s="513"/>
      <c r="AT715" s="513"/>
      <c r="AU715" s="513"/>
      <c r="AV715" s="513"/>
      <c r="AW715" s="513"/>
      <c r="AX715" s="514"/>
    </row>
    <row r="716" spans="1:50" ht="75.599999999999994"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481</v>
      </c>
      <c r="AE716" s="745"/>
      <c r="AF716" s="745"/>
      <c r="AG716" s="650" t="s">
        <v>522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523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524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517</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36"/>
      <c r="B720" s="637"/>
      <c r="C720" s="924" t="s">
        <v>381</v>
      </c>
      <c r="D720" s="922"/>
      <c r="E720" s="922"/>
      <c r="F720" s="925"/>
      <c r="G720" s="921" t="s">
        <v>382</v>
      </c>
      <c r="H720" s="922"/>
      <c r="I720" s="922"/>
      <c r="J720" s="922"/>
      <c r="K720" s="922"/>
      <c r="L720" s="922"/>
      <c r="M720" s="922"/>
      <c r="N720" s="921" t="s">
        <v>385</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6"/>
      <c r="D721" s="907"/>
      <c r="E721" s="907"/>
      <c r="F721" s="908"/>
      <c r="G721" s="926"/>
      <c r="H721" s="927"/>
      <c r="I721" s="69" t="str">
        <f>IF(OR(G721="　", G721=""), "", "-")</f>
        <v/>
      </c>
      <c r="J721" s="905" t="s">
        <v>483</v>
      </c>
      <c r="K721" s="905"/>
      <c r="L721" s="69" t="str">
        <f>IF(M721="","","-")</f>
        <v/>
      </c>
      <c r="M721" s="70"/>
      <c r="N721" s="902" t="s">
        <v>519</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36"/>
      <c r="B722" s="637"/>
      <c r="C722" s="906"/>
      <c r="D722" s="907"/>
      <c r="E722" s="907"/>
      <c r="F722" s="908"/>
      <c r="G722" s="926"/>
      <c r="H722" s="927"/>
      <c r="I722" s="69" t="str">
        <f t="shared" ref="I722:I725" si="4">IF(OR(G722="　", G722=""), "", "-")</f>
        <v/>
      </c>
      <c r="J722" s="905" t="s">
        <v>483</v>
      </c>
      <c r="K722" s="905"/>
      <c r="L722" s="69" t="str">
        <f t="shared" ref="L722:L725" si="5">IF(M722="","","-")</f>
        <v/>
      </c>
      <c r="M722" s="70"/>
      <c r="N722" s="902" t="s">
        <v>519</v>
      </c>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36"/>
      <c r="B723" s="637"/>
      <c r="C723" s="906"/>
      <c r="D723" s="907"/>
      <c r="E723" s="907"/>
      <c r="F723" s="908"/>
      <c r="G723" s="926"/>
      <c r="H723" s="927"/>
      <c r="I723" s="69" t="str">
        <f t="shared" si="4"/>
        <v/>
      </c>
      <c r="J723" s="905" t="s">
        <v>483</v>
      </c>
      <c r="K723" s="905"/>
      <c r="L723" s="69" t="str">
        <f t="shared" si="5"/>
        <v/>
      </c>
      <c r="M723" s="70"/>
      <c r="N723" s="902" t="s">
        <v>519</v>
      </c>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36"/>
      <c r="B724" s="637"/>
      <c r="C724" s="906"/>
      <c r="D724" s="907"/>
      <c r="E724" s="907"/>
      <c r="F724" s="908"/>
      <c r="G724" s="926"/>
      <c r="H724" s="927"/>
      <c r="I724" s="69" t="str">
        <f t="shared" si="4"/>
        <v/>
      </c>
      <c r="J724" s="905" t="s">
        <v>483</v>
      </c>
      <c r="K724" s="905"/>
      <c r="L724" s="69" t="str">
        <f t="shared" si="5"/>
        <v/>
      </c>
      <c r="M724" s="70"/>
      <c r="N724" s="902" t="s">
        <v>519</v>
      </c>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38"/>
      <c r="B725" s="639"/>
      <c r="C725" s="909"/>
      <c r="D725" s="910"/>
      <c r="E725" s="910"/>
      <c r="F725" s="911"/>
      <c r="G725" s="945"/>
      <c r="H725" s="946"/>
      <c r="I725" s="71" t="str">
        <f t="shared" si="4"/>
        <v/>
      </c>
      <c r="J725" s="905" t="s">
        <v>483</v>
      </c>
      <c r="K725" s="905"/>
      <c r="L725" s="71" t="str">
        <f t="shared" si="5"/>
        <v/>
      </c>
      <c r="M725" s="72"/>
      <c r="N725" s="902" t="s">
        <v>519</v>
      </c>
      <c r="O725" s="903"/>
      <c r="P725" s="903"/>
      <c r="Q725" s="903"/>
      <c r="R725" s="903"/>
      <c r="S725" s="903"/>
      <c r="T725" s="903"/>
      <c r="U725" s="903"/>
      <c r="V725" s="903"/>
      <c r="W725" s="903"/>
      <c r="X725" s="903"/>
      <c r="Y725" s="903"/>
      <c r="Z725" s="903"/>
      <c r="AA725" s="903"/>
      <c r="AB725" s="903"/>
      <c r="AC725" s="903"/>
      <c r="AD725" s="903"/>
      <c r="AE725" s="903"/>
      <c r="AF725" s="90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560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561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t="s">
        <v>576</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t="s">
        <v>256</v>
      </c>
      <c r="B731" s="605"/>
      <c r="C731" s="605"/>
      <c r="D731" s="605"/>
      <c r="E731" s="606"/>
      <c r="F731" s="666" t="s">
        <v>577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t="s">
        <v>256</v>
      </c>
      <c r="B733" s="736"/>
      <c r="C733" s="736"/>
      <c r="D733" s="736"/>
      <c r="E733" s="737"/>
      <c r="F733" s="752" t="s">
        <v>578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464</v>
      </c>
      <c r="B737" s="110"/>
      <c r="C737" s="110"/>
      <c r="D737" s="111"/>
      <c r="E737" s="108" t="s">
        <v>525</v>
      </c>
      <c r="F737" s="108"/>
      <c r="G737" s="108"/>
      <c r="H737" s="108"/>
      <c r="I737" s="108"/>
      <c r="J737" s="108"/>
      <c r="K737" s="108"/>
      <c r="L737" s="108"/>
      <c r="M737" s="108"/>
      <c r="N737" s="87" t="s">
        <v>457</v>
      </c>
      <c r="O737" s="87"/>
      <c r="P737" s="87"/>
      <c r="Q737" s="87"/>
      <c r="R737" s="108" t="s">
        <v>526</v>
      </c>
      <c r="S737" s="108"/>
      <c r="T737" s="108"/>
      <c r="U737" s="108"/>
      <c r="V737" s="108"/>
      <c r="W737" s="108"/>
      <c r="X737" s="108"/>
      <c r="Y737" s="108"/>
      <c r="Z737" s="108"/>
      <c r="AA737" s="87" t="s">
        <v>456</v>
      </c>
      <c r="AB737" s="87"/>
      <c r="AC737" s="87"/>
      <c r="AD737" s="87"/>
      <c r="AE737" s="108" t="s">
        <v>527</v>
      </c>
      <c r="AF737" s="108"/>
      <c r="AG737" s="108"/>
      <c r="AH737" s="108"/>
      <c r="AI737" s="108"/>
      <c r="AJ737" s="108"/>
      <c r="AK737" s="108"/>
      <c r="AL737" s="108"/>
      <c r="AM737" s="108"/>
      <c r="AN737" s="87" t="s">
        <v>455</v>
      </c>
      <c r="AO737" s="87"/>
      <c r="AP737" s="87"/>
      <c r="AQ737" s="87"/>
      <c r="AR737" s="88" t="s">
        <v>528</v>
      </c>
      <c r="AS737" s="89"/>
      <c r="AT737" s="89"/>
      <c r="AU737" s="89"/>
      <c r="AV737" s="89"/>
      <c r="AW737" s="89"/>
      <c r="AX737" s="90"/>
      <c r="AY737" s="75"/>
      <c r="AZ737" s="75"/>
    </row>
    <row r="738" spans="1:52" ht="24.75" customHeight="1" x14ac:dyDescent="0.2">
      <c r="A738" s="109" t="s">
        <v>454</v>
      </c>
      <c r="B738" s="110"/>
      <c r="C738" s="110"/>
      <c r="D738" s="111"/>
      <c r="E738" s="108" t="s">
        <v>529</v>
      </c>
      <c r="F738" s="108"/>
      <c r="G738" s="108"/>
      <c r="H738" s="108"/>
      <c r="I738" s="108"/>
      <c r="J738" s="108"/>
      <c r="K738" s="108"/>
      <c r="L738" s="108"/>
      <c r="M738" s="108"/>
      <c r="N738" s="87" t="s">
        <v>453</v>
      </c>
      <c r="O738" s="87"/>
      <c r="P738" s="87"/>
      <c r="Q738" s="87"/>
      <c r="R738" s="108" t="s">
        <v>530</v>
      </c>
      <c r="S738" s="108"/>
      <c r="T738" s="108"/>
      <c r="U738" s="108"/>
      <c r="V738" s="108"/>
      <c r="W738" s="108"/>
      <c r="X738" s="108"/>
      <c r="Y738" s="108"/>
      <c r="Z738" s="108"/>
      <c r="AA738" s="87" t="s">
        <v>452</v>
      </c>
      <c r="AB738" s="87"/>
      <c r="AC738" s="87"/>
      <c r="AD738" s="87"/>
      <c r="AE738" s="108" t="s">
        <v>531</v>
      </c>
      <c r="AF738" s="108"/>
      <c r="AG738" s="108"/>
      <c r="AH738" s="108"/>
      <c r="AI738" s="108"/>
      <c r="AJ738" s="108"/>
      <c r="AK738" s="108"/>
      <c r="AL738" s="108"/>
      <c r="AM738" s="108"/>
      <c r="AN738" s="87" t="s">
        <v>448</v>
      </c>
      <c r="AO738" s="87"/>
      <c r="AP738" s="87"/>
      <c r="AQ738" s="87"/>
      <c r="AR738" s="88" t="s">
        <v>532</v>
      </c>
      <c r="AS738" s="89"/>
      <c r="AT738" s="89"/>
      <c r="AU738" s="89"/>
      <c r="AV738" s="89"/>
      <c r="AW738" s="89"/>
      <c r="AX738" s="90"/>
    </row>
    <row r="739" spans="1:52" ht="24.75" customHeight="1" thickBot="1" x14ac:dyDescent="0.25">
      <c r="A739" s="112" t="s">
        <v>444</v>
      </c>
      <c r="B739" s="113"/>
      <c r="C739" s="113"/>
      <c r="D739" s="114"/>
      <c r="E739" s="115" t="s">
        <v>476</v>
      </c>
      <c r="F739" s="103"/>
      <c r="G739" s="103"/>
      <c r="H739" s="79" t="str">
        <f>IF(E739="", "", "(")</f>
        <v>(</v>
      </c>
      <c r="I739" s="103"/>
      <c r="J739" s="103"/>
      <c r="K739" s="79" t="str">
        <f>IF(OR(I739="　", I739=""), "", "-")</f>
        <v/>
      </c>
      <c r="L739" s="104">
        <v>108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3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3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8.35"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8.35"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8.35"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8.35"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8.3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8.3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426</v>
      </c>
      <c r="B779" s="747"/>
      <c r="C779" s="747"/>
      <c r="D779" s="747"/>
      <c r="E779" s="747"/>
      <c r="F779" s="748"/>
      <c r="G779" s="425" t="s">
        <v>533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557</v>
      </c>
      <c r="H781" s="436"/>
      <c r="I781" s="436"/>
      <c r="J781" s="436"/>
      <c r="K781" s="437"/>
      <c r="L781" s="438" t="s">
        <v>563</v>
      </c>
      <c r="M781" s="439"/>
      <c r="N781" s="439"/>
      <c r="O781" s="439"/>
      <c r="P781" s="439"/>
      <c r="Q781" s="439"/>
      <c r="R781" s="439"/>
      <c r="S781" s="439"/>
      <c r="T781" s="439"/>
      <c r="U781" s="439"/>
      <c r="V781" s="439"/>
      <c r="W781" s="439"/>
      <c r="X781" s="440"/>
      <c r="Y781" s="441">
        <v>3</v>
      </c>
      <c r="Z781" s="442"/>
      <c r="AA781" s="442"/>
      <c r="AB781" s="543"/>
      <c r="AC781" s="435" t="s">
        <v>536</v>
      </c>
      <c r="AD781" s="436"/>
      <c r="AE781" s="436"/>
      <c r="AF781" s="436"/>
      <c r="AG781" s="437"/>
      <c r="AH781" s="438" t="s">
        <v>537</v>
      </c>
      <c r="AI781" s="439"/>
      <c r="AJ781" s="439"/>
      <c r="AK781" s="439"/>
      <c r="AL781" s="439"/>
      <c r="AM781" s="439"/>
      <c r="AN781" s="439"/>
      <c r="AO781" s="439"/>
      <c r="AP781" s="439"/>
      <c r="AQ781" s="439"/>
      <c r="AR781" s="439"/>
      <c r="AS781" s="439"/>
      <c r="AT781" s="440"/>
      <c r="AU781" s="441">
        <v>0.5</v>
      </c>
      <c r="AV781" s="442"/>
      <c r="AW781" s="442"/>
      <c r="AX781" s="443"/>
    </row>
    <row r="782" spans="1:50" ht="24.75" customHeight="1" x14ac:dyDescent="0.2">
      <c r="A782" s="542"/>
      <c r="B782" s="749"/>
      <c r="C782" s="749"/>
      <c r="D782" s="749"/>
      <c r="E782" s="749"/>
      <c r="F782" s="750"/>
      <c r="G782" s="334" t="s">
        <v>565</v>
      </c>
      <c r="H782" s="335"/>
      <c r="I782" s="335"/>
      <c r="J782" s="335"/>
      <c r="K782" s="336"/>
      <c r="L782" s="387" t="s">
        <v>562</v>
      </c>
      <c r="M782" s="388"/>
      <c r="N782" s="388"/>
      <c r="O782" s="388"/>
      <c r="P782" s="388"/>
      <c r="Q782" s="388"/>
      <c r="R782" s="388"/>
      <c r="S782" s="388"/>
      <c r="T782" s="388"/>
      <c r="U782" s="388"/>
      <c r="V782" s="388"/>
      <c r="W782" s="388"/>
      <c r="X782" s="389"/>
      <c r="Y782" s="384">
        <v>0.3</v>
      </c>
      <c r="Z782" s="385"/>
      <c r="AA782" s="385"/>
      <c r="AB782" s="391"/>
      <c r="AC782" s="334" t="s">
        <v>538</v>
      </c>
      <c r="AD782" s="335"/>
      <c r="AE782" s="335"/>
      <c r="AF782" s="335"/>
      <c r="AG782" s="336"/>
      <c r="AH782" s="387" t="s">
        <v>539</v>
      </c>
      <c r="AI782" s="388"/>
      <c r="AJ782" s="388"/>
      <c r="AK782" s="388"/>
      <c r="AL782" s="388"/>
      <c r="AM782" s="388"/>
      <c r="AN782" s="388"/>
      <c r="AO782" s="388"/>
      <c r="AP782" s="388"/>
      <c r="AQ782" s="388"/>
      <c r="AR782" s="388"/>
      <c r="AS782" s="388"/>
      <c r="AT782" s="389"/>
      <c r="AU782" s="384">
        <v>0.5</v>
      </c>
      <c r="AV782" s="385"/>
      <c r="AW782" s="385"/>
      <c r="AX782" s="386"/>
    </row>
    <row r="783" spans="1:50" ht="24.75" customHeight="1" x14ac:dyDescent="0.2">
      <c r="A783" s="542"/>
      <c r="B783" s="749"/>
      <c r="C783" s="749"/>
      <c r="D783" s="749"/>
      <c r="E783" s="749"/>
      <c r="F783" s="750"/>
      <c r="G783" s="334" t="s">
        <v>564</v>
      </c>
      <c r="H783" s="335"/>
      <c r="I783" s="335"/>
      <c r="J783" s="335"/>
      <c r="K783" s="336"/>
      <c r="L783" s="387" t="s">
        <v>566</v>
      </c>
      <c r="M783" s="388"/>
      <c r="N783" s="388"/>
      <c r="O783" s="388"/>
      <c r="P783" s="388"/>
      <c r="Q783" s="388"/>
      <c r="R783" s="388"/>
      <c r="S783" s="388"/>
      <c r="T783" s="388"/>
      <c r="U783" s="388"/>
      <c r="V783" s="388"/>
      <c r="W783" s="388"/>
      <c r="X783" s="389"/>
      <c r="Y783" s="384">
        <v>0.2</v>
      </c>
      <c r="Z783" s="385"/>
      <c r="AA783" s="385"/>
      <c r="AB783" s="391"/>
      <c r="AC783" s="334" t="s">
        <v>540</v>
      </c>
      <c r="AD783" s="335"/>
      <c r="AE783" s="335"/>
      <c r="AF783" s="335"/>
      <c r="AG783" s="336"/>
      <c r="AH783" s="387" t="s">
        <v>541</v>
      </c>
      <c r="AI783" s="388"/>
      <c r="AJ783" s="388"/>
      <c r="AK783" s="388"/>
      <c r="AL783" s="388"/>
      <c r="AM783" s="388"/>
      <c r="AN783" s="388"/>
      <c r="AO783" s="388"/>
      <c r="AP783" s="388"/>
      <c r="AQ783" s="388"/>
      <c r="AR783" s="388"/>
      <c r="AS783" s="388"/>
      <c r="AT783" s="389"/>
      <c r="AU783" s="384">
        <v>0.1</v>
      </c>
      <c r="AV783" s="385"/>
      <c r="AW783" s="385"/>
      <c r="AX783" s="386"/>
    </row>
    <row r="784" spans="1:50" ht="24.75"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1.1000000000000001</v>
      </c>
      <c r="AV791" s="401"/>
      <c r="AW791" s="401"/>
      <c r="AX791" s="403"/>
    </row>
    <row r="792" spans="1:50" ht="24.75" customHeight="1" x14ac:dyDescent="0.2">
      <c r="A792" s="542"/>
      <c r="B792" s="749"/>
      <c r="C792" s="749"/>
      <c r="D792" s="749"/>
      <c r="E792" s="749"/>
      <c r="F792" s="750"/>
      <c r="G792" s="425" t="s">
        <v>554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535</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t="s">
        <v>542</v>
      </c>
      <c r="AD794" s="436"/>
      <c r="AE794" s="436"/>
      <c r="AF794" s="436"/>
      <c r="AG794" s="437"/>
      <c r="AH794" s="438" t="s">
        <v>543</v>
      </c>
      <c r="AI794" s="439"/>
      <c r="AJ794" s="439"/>
      <c r="AK794" s="439"/>
      <c r="AL794" s="439"/>
      <c r="AM794" s="439"/>
      <c r="AN794" s="439"/>
      <c r="AO794" s="439"/>
      <c r="AP794" s="439"/>
      <c r="AQ794" s="439"/>
      <c r="AR794" s="439"/>
      <c r="AS794" s="439"/>
      <c r="AT794" s="440"/>
      <c r="AU794" s="441">
        <v>2</v>
      </c>
      <c r="AV794" s="442"/>
      <c r="AW794" s="442"/>
      <c r="AX794" s="443"/>
    </row>
    <row r="795" spans="1:50" ht="24.75"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t="s">
        <v>540</v>
      </c>
      <c r="AD795" s="335"/>
      <c r="AE795" s="335"/>
      <c r="AF795" s="335"/>
      <c r="AG795" s="336"/>
      <c r="AH795" s="387" t="s">
        <v>544</v>
      </c>
      <c r="AI795" s="388"/>
      <c r="AJ795" s="388"/>
      <c r="AK795" s="388"/>
      <c r="AL795" s="388"/>
      <c r="AM795" s="388"/>
      <c r="AN795" s="388"/>
      <c r="AO795" s="388"/>
      <c r="AP795" s="388"/>
      <c r="AQ795" s="388"/>
      <c r="AR795" s="388"/>
      <c r="AS795" s="388"/>
      <c r="AT795" s="389"/>
      <c r="AU795" s="384">
        <v>0.2</v>
      </c>
      <c r="AV795" s="385"/>
      <c r="AW795" s="385"/>
      <c r="AX795" s="386"/>
    </row>
    <row r="796" spans="1:50" ht="24.75"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2.2000000000000002</v>
      </c>
      <c r="AV804" s="401"/>
      <c r="AW804" s="401"/>
      <c r="AX804" s="403"/>
    </row>
    <row r="805" spans="1:50" ht="35.4" customHeight="1" x14ac:dyDescent="0.2">
      <c r="A805" s="542"/>
      <c r="B805" s="749"/>
      <c r="C805" s="749"/>
      <c r="D805" s="749"/>
      <c r="E805" s="749"/>
      <c r="F805" s="750"/>
      <c r="G805" s="425" t="s">
        <v>556</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2">
      <c r="A807" s="542"/>
      <c r="B807" s="749"/>
      <c r="C807" s="749"/>
      <c r="D807" s="749"/>
      <c r="E807" s="749"/>
      <c r="F807" s="750"/>
      <c r="G807" s="435" t="s">
        <v>569</v>
      </c>
      <c r="H807" s="436"/>
      <c r="I807" s="436"/>
      <c r="J807" s="436"/>
      <c r="K807" s="437"/>
      <c r="L807" s="438" t="s">
        <v>570</v>
      </c>
      <c r="M807" s="439"/>
      <c r="N807" s="439"/>
      <c r="O807" s="439"/>
      <c r="P807" s="439"/>
      <c r="Q807" s="439"/>
      <c r="R807" s="439"/>
      <c r="S807" s="439"/>
      <c r="T807" s="439"/>
      <c r="U807" s="439"/>
      <c r="V807" s="439"/>
      <c r="W807" s="439"/>
      <c r="X807" s="440"/>
      <c r="Y807" s="441">
        <v>3</v>
      </c>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2">
      <c r="A808" s="542"/>
      <c r="B808" s="749"/>
      <c r="C808" s="749"/>
      <c r="D808" s="749"/>
      <c r="E808" s="749"/>
      <c r="F808" s="750"/>
      <c r="G808" s="334" t="s">
        <v>568</v>
      </c>
      <c r="H808" s="335"/>
      <c r="I808" s="335"/>
      <c r="J808" s="335"/>
      <c r="K808" s="336"/>
      <c r="L808" s="387" t="s">
        <v>571</v>
      </c>
      <c r="M808" s="388"/>
      <c r="N808" s="388"/>
      <c r="O808" s="388"/>
      <c r="P808" s="388"/>
      <c r="Q808" s="388"/>
      <c r="R808" s="388"/>
      <c r="S808" s="388"/>
      <c r="T808" s="388"/>
      <c r="U808" s="388"/>
      <c r="V808" s="388"/>
      <c r="W808" s="388"/>
      <c r="X808" s="389"/>
      <c r="Y808" s="384">
        <v>2.2000000000000002</v>
      </c>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2">
      <c r="A809" s="542"/>
      <c r="B809" s="749"/>
      <c r="C809" s="749"/>
      <c r="D809" s="749"/>
      <c r="E809" s="749"/>
      <c r="F809" s="750"/>
      <c r="G809" s="334" t="s">
        <v>567</v>
      </c>
      <c r="H809" s="335"/>
      <c r="I809" s="335"/>
      <c r="J809" s="335"/>
      <c r="K809" s="336"/>
      <c r="L809" s="387" t="s">
        <v>572</v>
      </c>
      <c r="M809" s="388"/>
      <c r="N809" s="388"/>
      <c r="O809" s="388"/>
      <c r="P809" s="388"/>
      <c r="Q809" s="388"/>
      <c r="R809" s="388"/>
      <c r="S809" s="388"/>
      <c r="T809" s="388"/>
      <c r="U809" s="388"/>
      <c r="V809" s="388"/>
      <c r="W809" s="388"/>
      <c r="X809" s="389"/>
      <c r="Y809" s="384">
        <v>0.4</v>
      </c>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5.6000000000000005</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386</v>
      </c>
      <c r="AM831" s="942"/>
      <c r="AN831" s="942"/>
      <c r="AO831" s="68" t="s">
        <v>384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49.2" customHeight="1" x14ac:dyDescent="0.2">
      <c r="A837" s="390">
        <v>1</v>
      </c>
      <c r="B837" s="390">
        <v>1</v>
      </c>
      <c r="C837" s="410" t="s">
        <v>545</v>
      </c>
      <c r="D837" s="404"/>
      <c r="E837" s="404"/>
      <c r="F837" s="404"/>
      <c r="G837" s="404"/>
      <c r="H837" s="404"/>
      <c r="I837" s="404"/>
      <c r="J837" s="405">
        <v>1000020470007</v>
      </c>
      <c r="K837" s="406"/>
      <c r="L837" s="406"/>
      <c r="M837" s="406"/>
      <c r="N837" s="406"/>
      <c r="O837" s="406"/>
      <c r="P837" s="411" t="s">
        <v>546</v>
      </c>
      <c r="Q837" s="303"/>
      <c r="R837" s="303"/>
      <c r="S837" s="303"/>
      <c r="T837" s="303"/>
      <c r="U837" s="303"/>
      <c r="V837" s="303"/>
      <c r="W837" s="303"/>
      <c r="X837" s="303"/>
      <c r="Y837" s="304">
        <v>3.5</v>
      </c>
      <c r="Z837" s="305"/>
      <c r="AA837" s="305"/>
      <c r="AB837" s="306"/>
      <c r="AC837" s="314" t="s">
        <v>419</v>
      </c>
      <c r="AD837" s="409"/>
      <c r="AE837" s="409"/>
      <c r="AF837" s="409"/>
      <c r="AG837" s="409"/>
      <c r="AH837" s="407" t="s">
        <v>485</v>
      </c>
      <c r="AI837" s="408"/>
      <c r="AJ837" s="408"/>
      <c r="AK837" s="408"/>
      <c r="AL837" s="311" t="s">
        <v>483</v>
      </c>
      <c r="AM837" s="312"/>
      <c r="AN837" s="312"/>
      <c r="AO837" s="313"/>
      <c r="AP837" s="307" t="s">
        <v>483</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45" customHeight="1" x14ac:dyDescent="0.2">
      <c r="A870" s="390">
        <v>1</v>
      </c>
      <c r="B870" s="390">
        <v>1</v>
      </c>
      <c r="C870" s="410" t="s">
        <v>553</v>
      </c>
      <c r="D870" s="404"/>
      <c r="E870" s="404"/>
      <c r="F870" s="404"/>
      <c r="G870" s="404"/>
      <c r="H870" s="404"/>
      <c r="I870" s="404"/>
      <c r="J870" s="405">
        <v>8020001022678</v>
      </c>
      <c r="K870" s="406"/>
      <c r="L870" s="406"/>
      <c r="M870" s="406"/>
      <c r="N870" s="406"/>
      <c r="O870" s="406"/>
      <c r="P870" s="411" t="s">
        <v>547</v>
      </c>
      <c r="Q870" s="303"/>
      <c r="R870" s="303"/>
      <c r="S870" s="303"/>
      <c r="T870" s="303"/>
      <c r="U870" s="303"/>
      <c r="V870" s="303"/>
      <c r="W870" s="303"/>
      <c r="X870" s="303"/>
      <c r="Y870" s="304">
        <v>1.1000000000000001</v>
      </c>
      <c r="Z870" s="305"/>
      <c r="AA870" s="305"/>
      <c r="AB870" s="306"/>
      <c r="AC870" s="314" t="s">
        <v>412</v>
      </c>
      <c r="AD870" s="409"/>
      <c r="AE870" s="409"/>
      <c r="AF870" s="409"/>
      <c r="AG870" s="409"/>
      <c r="AH870" s="407">
        <v>3</v>
      </c>
      <c r="AI870" s="408"/>
      <c r="AJ870" s="408"/>
      <c r="AK870" s="408"/>
      <c r="AL870" s="311">
        <v>55</v>
      </c>
      <c r="AM870" s="312"/>
      <c r="AN870" s="312"/>
      <c r="AO870" s="313"/>
      <c r="AP870" s="307" t="s">
        <v>483</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58.2" customHeight="1" x14ac:dyDescent="0.2">
      <c r="A903" s="390">
        <v>1</v>
      </c>
      <c r="B903" s="390">
        <v>1</v>
      </c>
      <c r="C903" s="410" t="s">
        <v>548</v>
      </c>
      <c r="D903" s="404"/>
      <c r="E903" s="404"/>
      <c r="F903" s="404"/>
      <c r="G903" s="404"/>
      <c r="H903" s="404"/>
      <c r="I903" s="404"/>
      <c r="J903" s="405">
        <v>2012401016381</v>
      </c>
      <c r="K903" s="406"/>
      <c r="L903" s="406"/>
      <c r="M903" s="406"/>
      <c r="N903" s="406"/>
      <c r="O903" s="406"/>
      <c r="P903" s="411" t="s">
        <v>555</v>
      </c>
      <c r="Q903" s="303"/>
      <c r="R903" s="303"/>
      <c r="S903" s="303"/>
      <c r="T903" s="303"/>
      <c r="U903" s="303"/>
      <c r="V903" s="303"/>
      <c r="W903" s="303"/>
      <c r="X903" s="303"/>
      <c r="Y903" s="304">
        <v>1</v>
      </c>
      <c r="Z903" s="305"/>
      <c r="AA903" s="305"/>
      <c r="AB903" s="306"/>
      <c r="AC903" s="314" t="s">
        <v>419</v>
      </c>
      <c r="AD903" s="409"/>
      <c r="AE903" s="409"/>
      <c r="AF903" s="409"/>
      <c r="AG903" s="409"/>
      <c r="AH903" s="407" t="s">
        <v>483</v>
      </c>
      <c r="AI903" s="408"/>
      <c r="AJ903" s="408"/>
      <c r="AK903" s="408"/>
      <c r="AL903" s="311" t="s">
        <v>483</v>
      </c>
      <c r="AM903" s="312"/>
      <c r="AN903" s="312"/>
      <c r="AO903" s="313"/>
      <c r="AP903" s="307" t="s">
        <v>485</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40.950000000000003" customHeight="1" x14ac:dyDescent="0.2">
      <c r="A936" s="390">
        <v>1</v>
      </c>
      <c r="B936" s="390">
        <v>1</v>
      </c>
      <c r="C936" s="410" t="s">
        <v>549</v>
      </c>
      <c r="D936" s="404"/>
      <c r="E936" s="404"/>
      <c r="F936" s="404"/>
      <c r="G936" s="404"/>
      <c r="H936" s="404"/>
      <c r="I936" s="404"/>
      <c r="J936" s="405">
        <v>4010401004009</v>
      </c>
      <c r="K936" s="406"/>
      <c r="L936" s="406"/>
      <c r="M936" s="406"/>
      <c r="N936" s="406"/>
      <c r="O936" s="406"/>
      <c r="P936" s="411" t="s">
        <v>550</v>
      </c>
      <c r="Q936" s="303"/>
      <c r="R936" s="303"/>
      <c r="S936" s="303"/>
      <c r="T936" s="303"/>
      <c r="U936" s="303"/>
      <c r="V936" s="303"/>
      <c r="W936" s="303"/>
      <c r="X936" s="303"/>
      <c r="Y936" s="304">
        <v>2.2000000000000002</v>
      </c>
      <c r="Z936" s="305"/>
      <c r="AA936" s="305"/>
      <c r="AB936" s="306"/>
      <c r="AC936" s="314" t="s">
        <v>412</v>
      </c>
      <c r="AD936" s="409"/>
      <c r="AE936" s="409"/>
      <c r="AF936" s="409"/>
      <c r="AG936" s="409"/>
      <c r="AH936" s="407">
        <v>4</v>
      </c>
      <c r="AI936" s="408"/>
      <c r="AJ936" s="408"/>
      <c r="AK936" s="408"/>
      <c r="AL936" s="311">
        <v>67</v>
      </c>
      <c r="AM936" s="312"/>
      <c r="AN936" s="312"/>
      <c r="AO936" s="313"/>
      <c r="AP936" s="307" t="s">
        <v>483</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45" customHeight="1" x14ac:dyDescent="0.2">
      <c r="A969" s="390">
        <v>1</v>
      </c>
      <c r="B969" s="390">
        <v>1</v>
      </c>
      <c r="C969" s="410" t="s">
        <v>551</v>
      </c>
      <c r="D969" s="404"/>
      <c r="E969" s="404"/>
      <c r="F969" s="404"/>
      <c r="G969" s="404"/>
      <c r="H969" s="404"/>
      <c r="I969" s="404"/>
      <c r="J969" s="405">
        <v>4010401099016</v>
      </c>
      <c r="K969" s="406"/>
      <c r="L969" s="406"/>
      <c r="M969" s="406"/>
      <c r="N969" s="406"/>
      <c r="O969" s="406"/>
      <c r="P969" s="411" t="s">
        <v>552</v>
      </c>
      <c r="Q969" s="303"/>
      <c r="R969" s="303"/>
      <c r="S969" s="303"/>
      <c r="T969" s="303"/>
      <c r="U969" s="303"/>
      <c r="V969" s="303"/>
      <c r="W969" s="303"/>
      <c r="X969" s="303"/>
      <c r="Y969" s="304">
        <v>5.6</v>
      </c>
      <c r="Z969" s="305"/>
      <c r="AA969" s="305"/>
      <c r="AB969" s="306"/>
      <c r="AC969" s="314" t="s">
        <v>412</v>
      </c>
      <c r="AD969" s="409"/>
      <c r="AE969" s="409"/>
      <c r="AF969" s="409"/>
      <c r="AG969" s="409"/>
      <c r="AH969" s="407">
        <v>4</v>
      </c>
      <c r="AI969" s="408"/>
      <c r="AJ969" s="408"/>
      <c r="AK969" s="408"/>
      <c r="AL969" s="311">
        <v>36</v>
      </c>
      <c r="AM969" s="312"/>
      <c r="AN969" s="312"/>
      <c r="AO969" s="313"/>
      <c r="AP969" s="307" t="s">
        <v>519</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7" t="s">
        <v>370</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3" t="s">
        <v>386</v>
      </c>
      <c r="AM1098" s="944"/>
      <c r="AN1098" s="944"/>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371</v>
      </c>
      <c r="AQ1101" s="413"/>
      <c r="AR1101" s="413"/>
      <c r="AS1101" s="413"/>
      <c r="AT1101" s="413"/>
      <c r="AU1101" s="413"/>
      <c r="AV1101" s="413"/>
      <c r="AW1101" s="413"/>
      <c r="AX1101" s="413"/>
    </row>
    <row r="1102" spans="1:50" ht="30" customHeight="1" x14ac:dyDescent="0.2">
      <c r="A1102" s="390">
        <v>1</v>
      </c>
      <c r="B1102" s="390">
        <v>1</v>
      </c>
      <c r="C1102" s="882"/>
      <c r="D1102" s="882"/>
      <c r="E1102" s="247" t="s">
        <v>483</v>
      </c>
      <c r="F1102" s="881"/>
      <c r="G1102" s="881"/>
      <c r="H1102" s="881"/>
      <c r="I1102" s="881"/>
      <c r="J1102" s="405" t="s">
        <v>483</v>
      </c>
      <c r="K1102" s="406"/>
      <c r="L1102" s="406"/>
      <c r="M1102" s="406"/>
      <c r="N1102" s="406"/>
      <c r="O1102" s="406"/>
      <c r="P1102" s="411" t="s">
        <v>519</v>
      </c>
      <c r="Q1102" s="303"/>
      <c r="R1102" s="303"/>
      <c r="S1102" s="303"/>
      <c r="T1102" s="303"/>
      <c r="U1102" s="303"/>
      <c r="V1102" s="303"/>
      <c r="W1102" s="303"/>
      <c r="X1102" s="303"/>
      <c r="Y1102" s="304" t="s">
        <v>483</v>
      </c>
      <c r="Z1102" s="305"/>
      <c r="AA1102" s="305"/>
      <c r="AB1102" s="306"/>
      <c r="AC1102" s="308"/>
      <c r="AD1102" s="308"/>
      <c r="AE1102" s="308"/>
      <c r="AF1102" s="308"/>
      <c r="AG1102" s="308"/>
      <c r="AH1102" s="309" t="s">
        <v>483</v>
      </c>
      <c r="AI1102" s="310"/>
      <c r="AJ1102" s="310"/>
      <c r="AK1102" s="310"/>
      <c r="AL1102" s="311" t="s">
        <v>506</v>
      </c>
      <c r="AM1102" s="312"/>
      <c r="AN1102" s="312"/>
      <c r="AO1102" s="313"/>
      <c r="AP1102" s="307" t="s">
        <v>483</v>
      </c>
      <c r="AQ1102" s="307"/>
      <c r="AR1102" s="307"/>
      <c r="AS1102" s="307"/>
      <c r="AT1102" s="307"/>
      <c r="AU1102" s="307"/>
      <c r="AV1102" s="307"/>
      <c r="AW1102" s="307"/>
      <c r="AX1102" s="307"/>
    </row>
    <row r="1103" spans="1:50" ht="30" hidden="1" customHeight="1" x14ac:dyDescent="0.2">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1" priority="14003">
      <formula>IF(RIGHT(TEXT(P14,"0.#"),1)=".",FALSE,TRUE)</formula>
    </cfRule>
    <cfRule type="expression" dxfId="2080" priority="14004">
      <formula>IF(RIGHT(TEXT(P14,"0.#"),1)=".",TRUE,FALSE)</formula>
    </cfRule>
  </conditionalFormatting>
  <conditionalFormatting sqref="AE32">
    <cfRule type="expression" dxfId="2079" priority="13993">
      <formula>IF(RIGHT(TEXT(AE32,"0.#"),1)=".",FALSE,TRUE)</formula>
    </cfRule>
    <cfRule type="expression" dxfId="2078" priority="13994">
      <formula>IF(RIGHT(TEXT(AE32,"0.#"),1)=".",TRUE,FALSE)</formula>
    </cfRule>
  </conditionalFormatting>
  <conditionalFormatting sqref="P18:AX18">
    <cfRule type="expression" dxfId="2077" priority="13879">
      <formula>IF(RIGHT(TEXT(P18,"0.#"),1)=".",FALSE,TRUE)</formula>
    </cfRule>
    <cfRule type="expression" dxfId="2076" priority="13880">
      <formula>IF(RIGHT(TEXT(P18,"0.#"),1)=".",TRUE,FALSE)</formula>
    </cfRule>
  </conditionalFormatting>
  <conditionalFormatting sqref="Y782">
    <cfRule type="expression" dxfId="2075" priority="13875">
      <formula>IF(RIGHT(TEXT(Y782,"0.#"),1)=".",FALSE,TRUE)</formula>
    </cfRule>
    <cfRule type="expression" dxfId="2074" priority="13876">
      <formula>IF(RIGHT(TEXT(Y782,"0.#"),1)=".",TRUE,FALSE)</formula>
    </cfRule>
  </conditionalFormatting>
  <conditionalFormatting sqref="Y791">
    <cfRule type="expression" dxfId="2073" priority="13871">
      <formula>IF(RIGHT(TEXT(Y791,"0.#"),1)=".",FALSE,TRUE)</formula>
    </cfRule>
    <cfRule type="expression" dxfId="2072" priority="13872">
      <formula>IF(RIGHT(TEXT(Y791,"0.#"),1)=".",TRUE,FALSE)</formula>
    </cfRule>
  </conditionalFormatting>
  <conditionalFormatting sqref="Y822:Y829 Y820 Y809:Y816 Y807 Y796:Y803 Y794">
    <cfRule type="expression" dxfId="2071" priority="13653">
      <formula>IF(RIGHT(TEXT(Y794,"0.#"),1)=".",FALSE,TRUE)</formula>
    </cfRule>
    <cfRule type="expression" dxfId="2070" priority="13654">
      <formula>IF(RIGHT(TEXT(Y794,"0.#"),1)=".",TRUE,FALSE)</formula>
    </cfRule>
  </conditionalFormatting>
  <conditionalFormatting sqref="P16:AQ17 P15:AX15 P13:AX13">
    <cfRule type="expression" dxfId="2069" priority="13701">
      <formula>IF(RIGHT(TEXT(P13,"0.#"),1)=".",FALSE,TRUE)</formula>
    </cfRule>
    <cfRule type="expression" dxfId="2068" priority="13702">
      <formula>IF(RIGHT(TEXT(P13,"0.#"),1)=".",TRUE,FALSE)</formula>
    </cfRule>
  </conditionalFormatting>
  <conditionalFormatting sqref="P19:AJ19">
    <cfRule type="expression" dxfId="2067" priority="13699">
      <formula>IF(RIGHT(TEXT(P19,"0.#"),1)=".",FALSE,TRUE)</formula>
    </cfRule>
    <cfRule type="expression" dxfId="2066" priority="13700">
      <formula>IF(RIGHT(TEXT(P19,"0.#"),1)=".",TRUE,FALSE)</formula>
    </cfRule>
  </conditionalFormatting>
  <conditionalFormatting sqref="AE101 AQ101">
    <cfRule type="expression" dxfId="2065" priority="13691">
      <formula>IF(RIGHT(TEXT(AE101,"0.#"),1)=".",FALSE,TRUE)</formula>
    </cfRule>
    <cfRule type="expression" dxfId="2064" priority="13692">
      <formula>IF(RIGHT(TEXT(AE101,"0.#"),1)=".",TRUE,FALSE)</formula>
    </cfRule>
  </conditionalFormatting>
  <conditionalFormatting sqref="Y783:Y790 Y781">
    <cfRule type="expression" dxfId="2063" priority="13677">
      <formula>IF(RIGHT(TEXT(Y781,"0.#"),1)=".",FALSE,TRUE)</formula>
    </cfRule>
    <cfRule type="expression" dxfId="2062" priority="13678">
      <formula>IF(RIGHT(TEXT(Y781,"0.#"),1)=".",TRUE,FALSE)</formula>
    </cfRule>
  </conditionalFormatting>
  <conditionalFormatting sqref="AU782">
    <cfRule type="expression" dxfId="2061" priority="13675">
      <formula>IF(RIGHT(TEXT(AU782,"0.#"),1)=".",FALSE,TRUE)</formula>
    </cfRule>
    <cfRule type="expression" dxfId="2060" priority="13676">
      <formula>IF(RIGHT(TEXT(AU782,"0.#"),1)=".",TRUE,FALSE)</formula>
    </cfRule>
  </conditionalFormatting>
  <conditionalFormatting sqref="AU791">
    <cfRule type="expression" dxfId="2059" priority="13673">
      <formula>IF(RIGHT(TEXT(AU791,"0.#"),1)=".",FALSE,TRUE)</formula>
    </cfRule>
    <cfRule type="expression" dxfId="2058" priority="13674">
      <formula>IF(RIGHT(TEXT(AU791,"0.#"),1)=".",TRUE,FALSE)</formula>
    </cfRule>
  </conditionalFormatting>
  <conditionalFormatting sqref="AU783:AU790 AU781">
    <cfRule type="expression" dxfId="2057" priority="13671">
      <formula>IF(RIGHT(TEXT(AU781,"0.#"),1)=".",FALSE,TRUE)</formula>
    </cfRule>
    <cfRule type="expression" dxfId="2056" priority="13672">
      <formula>IF(RIGHT(TEXT(AU781,"0.#"),1)=".",TRUE,FALSE)</formula>
    </cfRule>
  </conditionalFormatting>
  <conditionalFormatting sqref="Y821 Y808 Y795">
    <cfRule type="expression" dxfId="2055" priority="13657">
      <formula>IF(RIGHT(TEXT(Y795,"0.#"),1)=".",FALSE,TRUE)</formula>
    </cfRule>
    <cfRule type="expression" dxfId="2054" priority="13658">
      <formula>IF(RIGHT(TEXT(Y795,"0.#"),1)=".",TRUE,FALSE)</formula>
    </cfRule>
  </conditionalFormatting>
  <conditionalFormatting sqref="Y830 Y817 Y804">
    <cfRule type="expression" dxfId="2053" priority="13655">
      <formula>IF(RIGHT(TEXT(Y804,"0.#"),1)=".",FALSE,TRUE)</formula>
    </cfRule>
    <cfRule type="expression" dxfId="2052" priority="13656">
      <formula>IF(RIGHT(TEXT(Y804,"0.#"),1)=".",TRUE,FALSE)</formula>
    </cfRule>
  </conditionalFormatting>
  <conditionalFormatting sqref="AU821 AU808 AU795">
    <cfRule type="expression" dxfId="2051" priority="13651">
      <formula>IF(RIGHT(TEXT(AU795,"0.#"),1)=".",FALSE,TRUE)</formula>
    </cfRule>
    <cfRule type="expression" dxfId="2050" priority="13652">
      <formula>IF(RIGHT(TEXT(AU795,"0.#"),1)=".",TRUE,FALSE)</formula>
    </cfRule>
  </conditionalFormatting>
  <conditionalFormatting sqref="AU830 AU817 AU804">
    <cfRule type="expression" dxfId="2049" priority="13649">
      <formula>IF(RIGHT(TEXT(AU804,"0.#"),1)=".",FALSE,TRUE)</formula>
    </cfRule>
    <cfRule type="expression" dxfId="2048" priority="13650">
      <formula>IF(RIGHT(TEXT(AU804,"0.#"),1)=".",TRUE,FALSE)</formula>
    </cfRule>
  </conditionalFormatting>
  <conditionalFormatting sqref="AU822:AU829 AU820 AU809:AU816 AU807 AU796:AU803 AU794">
    <cfRule type="expression" dxfId="2047" priority="13647">
      <formula>IF(RIGHT(TEXT(AU794,"0.#"),1)=".",FALSE,TRUE)</formula>
    </cfRule>
    <cfRule type="expression" dxfId="2046" priority="13648">
      <formula>IF(RIGHT(TEXT(AU794,"0.#"),1)=".",TRUE,FALSE)</formula>
    </cfRule>
  </conditionalFormatting>
  <conditionalFormatting sqref="AM87">
    <cfRule type="expression" dxfId="2045" priority="13301">
      <formula>IF(RIGHT(TEXT(AM87,"0.#"),1)=".",FALSE,TRUE)</formula>
    </cfRule>
    <cfRule type="expression" dxfId="2044" priority="13302">
      <formula>IF(RIGHT(TEXT(AM87,"0.#"),1)=".",TRUE,FALSE)</formula>
    </cfRule>
  </conditionalFormatting>
  <conditionalFormatting sqref="AE55">
    <cfRule type="expression" dxfId="2043" priority="13369">
      <formula>IF(RIGHT(TEXT(AE55,"0.#"),1)=".",FALSE,TRUE)</formula>
    </cfRule>
    <cfRule type="expression" dxfId="2042" priority="13370">
      <formula>IF(RIGHT(TEXT(AE55,"0.#"),1)=".",TRUE,FALSE)</formula>
    </cfRule>
  </conditionalFormatting>
  <conditionalFormatting sqref="AI55">
    <cfRule type="expression" dxfId="2041" priority="13367">
      <formula>IF(RIGHT(TEXT(AI55,"0.#"),1)=".",FALSE,TRUE)</formula>
    </cfRule>
    <cfRule type="expression" dxfId="2040" priority="13368">
      <formula>IF(RIGHT(TEXT(AI55,"0.#"),1)=".",TRUE,FALSE)</formula>
    </cfRule>
  </conditionalFormatting>
  <conditionalFormatting sqref="AM34">
    <cfRule type="expression" dxfId="2039" priority="13447">
      <formula>IF(RIGHT(TEXT(AM34,"0.#"),1)=".",FALSE,TRUE)</formula>
    </cfRule>
    <cfRule type="expression" dxfId="2038" priority="13448">
      <formula>IF(RIGHT(TEXT(AM34,"0.#"),1)=".",TRUE,FALSE)</formula>
    </cfRule>
  </conditionalFormatting>
  <conditionalFormatting sqref="AE33">
    <cfRule type="expression" dxfId="2037" priority="13461">
      <formula>IF(RIGHT(TEXT(AE33,"0.#"),1)=".",FALSE,TRUE)</formula>
    </cfRule>
    <cfRule type="expression" dxfId="2036" priority="13462">
      <formula>IF(RIGHT(TEXT(AE33,"0.#"),1)=".",TRUE,FALSE)</formula>
    </cfRule>
  </conditionalFormatting>
  <conditionalFormatting sqref="AE34">
    <cfRule type="expression" dxfId="2035" priority="13459">
      <formula>IF(RIGHT(TEXT(AE34,"0.#"),1)=".",FALSE,TRUE)</formula>
    </cfRule>
    <cfRule type="expression" dxfId="2034" priority="13460">
      <formula>IF(RIGHT(TEXT(AE34,"0.#"),1)=".",TRUE,FALSE)</formula>
    </cfRule>
  </conditionalFormatting>
  <conditionalFormatting sqref="AI34">
    <cfRule type="expression" dxfId="2033" priority="13457">
      <formula>IF(RIGHT(TEXT(AI34,"0.#"),1)=".",FALSE,TRUE)</formula>
    </cfRule>
    <cfRule type="expression" dxfId="2032" priority="13458">
      <formula>IF(RIGHT(TEXT(AI34,"0.#"),1)=".",TRUE,FALSE)</formula>
    </cfRule>
  </conditionalFormatting>
  <conditionalFormatting sqref="AI33">
    <cfRule type="expression" dxfId="2031" priority="13455">
      <formula>IF(RIGHT(TEXT(AI33,"0.#"),1)=".",FALSE,TRUE)</formula>
    </cfRule>
    <cfRule type="expression" dxfId="2030" priority="13456">
      <formula>IF(RIGHT(TEXT(AI33,"0.#"),1)=".",TRUE,FALSE)</formula>
    </cfRule>
  </conditionalFormatting>
  <conditionalFormatting sqref="AI32">
    <cfRule type="expression" dxfId="2029" priority="13453">
      <formula>IF(RIGHT(TEXT(AI32,"0.#"),1)=".",FALSE,TRUE)</formula>
    </cfRule>
    <cfRule type="expression" dxfId="2028" priority="13454">
      <formula>IF(RIGHT(TEXT(AI32,"0.#"),1)=".",TRUE,FALSE)</formula>
    </cfRule>
  </conditionalFormatting>
  <conditionalFormatting sqref="AM32">
    <cfRule type="expression" dxfId="2027" priority="13451">
      <formula>IF(RIGHT(TEXT(AM32,"0.#"),1)=".",FALSE,TRUE)</formula>
    </cfRule>
    <cfRule type="expression" dxfId="2026" priority="13452">
      <formula>IF(RIGHT(TEXT(AM32,"0.#"),1)=".",TRUE,FALSE)</formula>
    </cfRule>
  </conditionalFormatting>
  <conditionalFormatting sqref="AM33">
    <cfRule type="expression" dxfId="2025" priority="13449">
      <formula>IF(RIGHT(TEXT(AM33,"0.#"),1)=".",FALSE,TRUE)</formula>
    </cfRule>
    <cfRule type="expression" dxfId="2024" priority="13450">
      <formula>IF(RIGHT(TEXT(AM33,"0.#"),1)=".",TRUE,FALSE)</formula>
    </cfRule>
  </conditionalFormatting>
  <conditionalFormatting sqref="AQ32:AQ34">
    <cfRule type="expression" dxfId="2023" priority="13441">
      <formula>IF(RIGHT(TEXT(AQ32,"0.#"),1)=".",FALSE,TRUE)</formula>
    </cfRule>
    <cfRule type="expression" dxfId="2022" priority="13442">
      <formula>IF(RIGHT(TEXT(AQ32,"0.#"),1)=".",TRUE,FALSE)</formula>
    </cfRule>
  </conditionalFormatting>
  <conditionalFormatting sqref="AU32:AU34">
    <cfRule type="expression" dxfId="2021" priority="13439">
      <formula>IF(RIGHT(TEXT(AU32,"0.#"),1)=".",FALSE,TRUE)</formula>
    </cfRule>
    <cfRule type="expression" dxfId="2020" priority="13440">
      <formula>IF(RIGHT(TEXT(AU32,"0.#"),1)=".",TRUE,FALSE)</formula>
    </cfRule>
  </conditionalFormatting>
  <conditionalFormatting sqref="AE53">
    <cfRule type="expression" dxfId="2019" priority="13373">
      <formula>IF(RIGHT(TEXT(AE53,"0.#"),1)=".",FALSE,TRUE)</formula>
    </cfRule>
    <cfRule type="expression" dxfId="2018" priority="13374">
      <formula>IF(RIGHT(TEXT(AE53,"0.#"),1)=".",TRUE,FALSE)</formula>
    </cfRule>
  </conditionalFormatting>
  <conditionalFormatting sqref="AE54">
    <cfRule type="expression" dxfId="2017" priority="13371">
      <formula>IF(RIGHT(TEXT(AE54,"0.#"),1)=".",FALSE,TRUE)</formula>
    </cfRule>
    <cfRule type="expression" dxfId="2016" priority="13372">
      <formula>IF(RIGHT(TEXT(AE54,"0.#"),1)=".",TRUE,FALSE)</formula>
    </cfRule>
  </conditionalFormatting>
  <conditionalFormatting sqref="AI54">
    <cfRule type="expression" dxfId="2015" priority="13365">
      <formula>IF(RIGHT(TEXT(AI54,"0.#"),1)=".",FALSE,TRUE)</formula>
    </cfRule>
    <cfRule type="expression" dxfId="2014" priority="13366">
      <formula>IF(RIGHT(TEXT(AI54,"0.#"),1)=".",TRUE,FALSE)</formula>
    </cfRule>
  </conditionalFormatting>
  <conditionalFormatting sqref="AI53">
    <cfRule type="expression" dxfId="2013" priority="13363">
      <formula>IF(RIGHT(TEXT(AI53,"0.#"),1)=".",FALSE,TRUE)</formula>
    </cfRule>
    <cfRule type="expression" dxfId="2012" priority="13364">
      <formula>IF(RIGHT(TEXT(AI53,"0.#"),1)=".",TRUE,FALSE)</formula>
    </cfRule>
  </conditionalFormatting>
  <conditionalFormatting sqref="AM53">
    <cfRule type="expression" dxfId="2011" priority="13361">
      <formula>IF(RIGHT(TEXT(AM53,"0.#"),1)=".",FALSE,TRUE)</formula>
    </cfRule>
    <cfRule type="expression" dxfId="2010" priority="13362">
      <formula>IF(RIGHT(TEXT(AM53,"0.#"),1)=".",TRUE,FALSE)</formula>
    </cfRule>
  </conditionalFormatting>
  <conditionalFormatting sqref="AM54">
    <cfRule type="expression" dxfId="2009" priority="13359">
      <formula>IF(RIGHT(TEXT(AM54,"0.#"),1)=".",FALSE,TRUE)</formula>
    </cfRule>
    <cfRule type="expression" dxfId="2008" priority="13360">
      <formula>IF(RIGHT(TEXT(AM54,"0.#"),1)=".",TRUE,FALSE)</formula>
    </cfRule>
  </conditionalFormatting>
  <conditionalFormatting sqref="AM55">
    <cfRule type="expression" dxfId="2007" priority="13357">
      <formula>IF(RIGHT(TEXT(AM55,"0.#"),1)=".",FALSE,TRUE)</formula>
    </cfRule>
    <cfRule type="expression" dxfId="2006" priority="13358">
      <formula>IF(RIGHT(TEXT(AM55,"0.#"),1)=".",TRUE,FALSE)</formula>
    </cfRule>
  </conditionalFormatting>
  <conditionalFormatting sqref="AE60">
    <cfRule type="expression" dxfId="2005" priority="13343">
      <formula>IF(RIGHT(TEXT(AE60,"0.#"),1)=".",FALSE,TRUE)</formula>
    </cfRule>
    <cfRule type="expression" dxfId="2004" priority="13344">
      <formula>IF(RIGHT(TEXT(AE60,"0.#"),1)=".",TRUE,FALSE)</formula>
    </cfRule>
  </conditionalFormatting>
  <conditionalFormatting sqref="AE61">
    <cfRule type="expression" dxfId="2003" priority="13341">
      <formula>IF(RIGHT(TEXT(AE61,"0.#"),1)=".",FALSE,TRUE)</formula>
    </cfRule>
    <cfRule type="expression" dxfId="2002" priority="13342">
      <formula>IF(RIGHT(TEXT(AE61,"0.#"),1)=".",TRUE,FALSE)</formula>
    </cfRule>
  </conditionalFormatting>
  <conditionalFormatting sqref="AE62">
    <cfRule type="expression" dxfId="2001" priority="13339">
      <formula>IF(RIGHT(TEXT(AE62,"0.#"),1)=".",FALSE,TRUE)</formula>
    </cfRule>
    <cfRule type="expression" dxfId="2000" priority="13340">
      <formula>IF(RIGHT(TEXT(AE62,"0.#"),1)=".",TRUE,FALSE)</formula>
    </cfRule>
  </conditionalFormatting>
  <conditionalFormatting sqref="AI62">
    <cfRule type="expression" dxfId="1999" priority="13337">
      <formula>IF(RIGHT(TEXT(AI62,"0.#"),1)=".",FALSE,TRUE)</formula>
    </cfRule>
    <cfRule type="expression" dxfId="1998" priority="13338">
      <formula>IF(RIGHT(TEXT(AI62,"0.#"),1)=".",TRUE,FALSE)</formula>
    </cfRule>
  </conditionalFormatting>
  <conditionalFormatting sqref="AI61">
    <cfRule type="expression" dxfId="1997" priority="13335">
      <formula>IF(RIGHT(TEXT(AI61,"0.#"),1)=".",FALSE,TRUE)</formula>
    </cfRule>
    <cfRule type="expression" dxfId="1996" priority="13336">
      <formula>IF(RIGHT(TEXT(AI61,"0.#"),1)=".",TRUE,FALSE)</formula>
    </cfRule>
  </conditionalFormatting>
  <conditionalFormatting sqref="AI60">
    <cfRule type="expression" dxfId="1995" priority="13333">
      <formula>IF(RIGHT(TEXT(AI60,"0.#"),1)=".",FALSE,TRUE)</formula>
    </cfRule>
    <cfRule type="expression" dxfId="1994" priority="13334">
      <formula>IF(RIGHT(TEXT(AI60,"0.#"),1)=".",TRUE,FALSE)</formula>
    </cfRule>
  </conditionalFormatting>
  <conditionalFormatting sqref="AM60">
    <cfRule type="expression" dxfId="1993" priority="13331">
      <formula>IF(RIGHT(TEXT(AM60,"0.#"),1)=".",FALSE,TRUE)</formula>
    </cfRule>
    <cfRule type="expression" dxfId="1992" priority="13332">
      <formula>IF(RIGHT(TEXT(AM60,"0.#"),1)=".",TRUE,FALSE)</formula>
    </cfRule>
  </conditionalFormatting>
  <conditionalFormatting sqref="AM61">
    <cfRule type="expression" dxfId="1991" priority="13329">
      <formula>IF(RIGHT(TEXT(AM61,"0.#"),1)=".",FALSE,TRUE)</formula>
    </cfRule>
    <cfRule type="expression" dxfId="1990" priority="13330">
      <formula>IF(RIGHT(TEXT(AM61,"0.#"),1)=".",TRUE,FALSE)</formula>
    </cfRule>
  </conditionalFormatting>
  <conditionalFormatting sqref="AM62">
    <cfRule type="expression" dxfId="1989" priority="13327">
      <formula>IF(RIGHT(TEXT(AM62,"0.#"),1)=".",FALSE,TRUE)</formula>
    </cfRule>
    <cfRule type="expression" dxfId="1988" priority="13328">
      <formula>IF(RIGHT(TEXT(AM62,"0.#"),1)=".",TRUE,FALSE)</formula>
    </cfRule>
  </conditionalFormatting>
  <conditionalFormatting sqref="AE87">
    <cfRule type="expression" dxfId="1987" priority="13313">
      <formula>IF(RIGHT(TEXT(AE87,"0.#"),1)=".",FALSE,TRUE)</formula>
    </cfRule>
    <cfRule type="expression" dxfId="1986" priority="13314">
      <formula>IF(RIGHT(TEXT(AE87,"0.#"),1)=".",TRUE,FALSE)</formula>
    </cfRule>
  </conditionalFormatting>
  <conditionalFormatting sqref="AE88">
    <cfRule type="expression" dxfId="1985" priority="13311">
      <formula>IF(RIGHT(TEXT(AE88,"0.#"),1)=".",FALSE,TRUE)</formula>
    </cfRule>
    <cfRule type="expression" dxfId="1984" priority="13312">
      <formula>IF(RIGHT(TEXT(AE88,"0.#"),1)=".",TRUE,FALSE)</formula>
    </cfRule>
  </conditionalFormatting>
  <conditionalFormatting sqref="AE89">
    <cfRule type="expression" dxfId="1983" priority="13309">
      <formula>IF(RIGHT(TEXT(AE89,"0.#"),1)=".",FALSE,TRUE)</formula>
    </cfRule>
    <cfRule type="expression" dxfId="1982" priority="13310">
      <formula>IF(RIGHT(TEXT(AE89,"0.#"),1)=".",TRUE,FALSE)</formula>
    </cfRule>
  </conditionalFormatting>
  <conditionalFormatting sqref="AI89">
    <cfRule type="expression" dxfId="1981" priority="13307">
      <formula>IF(RIGHT(TEXT(AI89,"0.#"),1)=".",FALSE,TRUE)</formula>
    </cfRule>
    <cfRule type="expression" dxfId="1980" priority="13308">
      <formula>IF(RIGHT(TEXT(AI89,"0.#"),1)=".",TRUE,FALSE)</formula>
    </cfRule>
  </conditionalFormatting>
  <conditionalFormatting sqref="AI88">
    <cfRule type="expression" dxfId="1979" priority="13305">
      <formula>IF(RIGHT(TEXT(AI88,"0.#"),1)=".",FALSE,TRUE)</formula>
    </cfRule>
    <cfRule type="expression" dxfId="1978" priority="13306">
      <formula>IF(RIGHT(TEXT(AI88,"0.#"),1)=".",TRUE,FALSE)</formula>
    </cfRule>
  </conditionalFormatting>
  <conditionalFormatting sqref="AI87">
    <cfRule type="expression" dxfId="1977" priority="13303">
      <formula>IF(RIGHT(TEXT(AI87,"0.#"),1)=".",FALSE,TRUE)</formula>
    </cfRule>
    <cfRule type="expression" dxfId="1976" priority="13304">
      <formula>IF(RIGHT(TEXT(AI87,"0.#"),1)=".",TRUE,FALSE)</formula>
    </cfRule>
  </conditionalFormatting>
  <conditionalFormatting sqref="AM88">
    <cfRule type="expression" dxfId="1975" priority="13299">
      <formula>IF(RIGHT(TEXT(AM88,"0.#"),1)=".",FALSE,TRUE)</formula>
    </cfRule>
    <cfRule type="expression" dxfId="1974" priority="13300">
      <formula>IF(RIGHT(TEXT(AM88,"0.#"),1)=".",TRUE,FALSE)</formula>
    </cfRule>
  </conditionalFormatting>
  <conditionalFormatting sqref="AM89">
    <cfRule type="expression" dxfId="1973" priority="13297">
      <formula>IF(RIGHT(TEXT(AM89,"0.#"),1)=".",FALSE,TRUE)</formula>
    </cfRule>
    <cfRule type="expression" dxfId="1972" priority="13298">
      <formula>IF(RIGHT(TEXT(AM89,"0.#"),1)=".",TRUE,FALSE)</formula>
    </cfRule>
  </conditionalFormatting>
  <conditionalFormatting sqref="AE92">
    <cfRule type="expression" dxfId="1971" priority="13283">
      <formula>IF(RIGHT(TEXT(AE92,"0.#"),1)=".",FALSE,TRUE)</formula>
    </cfRule>
    <cfRule type="expression" dxfId="1970" priority="13284">
      <formula>IF(RIGHT(TEXT(AE92,"0.#"),1)=".",TRUE,FALSE)</formula>
    </cfRule>
  </conditionalFormatting>
  <conditionalFormatting sqref="AE93">
    <cfRule type="expression" dxfId="1969" priority="13281">
      <formula>IF(RIGHT(TEXT(AE93,"0.#"),1)=".",FALSE,TRUE)</formula>
    </cfRule>
    <cfRule type="expression" dxfId="1968" priority="13282">
      <formula>IF(RIGHT(TEXT(AE93,"0.#"),1)=".",TRUE,FALSE)</formula>
    </cfRule>
  </conditionalFormatting>
  <conditionalFormatting sqref="AE94">
    <cfRule type="expression" dxfId="1967" priority="13279">
      <formula>IF(RIGHT(TEXT(AE94,"0.#"),1)=".",FALSE,TRUE)</formula>
    </cfRule>
    <cfRule type="expression" dxfId="1966" priority="13280">
      <formula>IF(RIGHT(TEXT(AE94,"0.#"),1)=".",TRUE,FALSE)</formula>
    </cfRule>
  </conditionalFormatting>
  <conditionalFormatting sqref="AI94">
    <cfRule type="expression" dxfId="1965" priority="13277">
      <formula>IF(RIGHT(TEXT(AI94,"0.#"),1)=".",FALSE,TRUE)</formula>
    </cfRule>
    <cfRule type="expression" dxfId="1964" priority="13278">
      <formula>IF(RIGHT(TEXT(AI94,"0.#"),1)=".",TRUE,FALSE)</formula>
    </cfRule>
  </conditionalFormatting>
  <conditionalFormatting sqref="AI93">
    <cfRule type="expression" dxfId="1963" priority="13275">
      <formula>IF(RIGHT(TEXT(AI93,"0.#"),1)=".",FALSE,TRUE)</formula>
    </cfRule>
    <cfRule type="expression" dxfId="1962" priority="13276">
      <formula>IF(RIGHT(TEXT(AI93,"0.#"),1)=".",TRUE,FALSE)</formula>
    </cfRule>
  </conditionalFormatting>
  <conditionalFormatting sqref="AI92">
    <cfRule type="expression" dxfId="1961" priority="13273">
      <formula>IF(RIGHT(TEXT(AI92,"0.#"),1)=".",FALSE,TRUE)</formula>
    </cfRule>
    <cfRule type="expression" dxfId="1960" priority="13274">
      <formula>IF(RIGHT(TEXT(AI92,"0.#"),1)=".",TRUE,FALSE)</formula>
    </cfRule>
  </conditionalFormatting>
  <conditionalFormatting sqref="AM92">
    <cfRule type="expression" dxfId="1959" priority="13271">
      <formula>IF(RIGHT(TEXT(AM92,"0.#"),1)=".",FALSE,TRUE)</formula>
    </cfRule>
    <cfRule type="expression" dxfId="1958" priority="13272">
      <formula>IF(RIGHT(TEXT(AM92,"0.#"),1)=".",TRUE,FALSE)</formula>
    </cfRule>
  </conditionalFormatting>
  <conditionalFormatting sqref="AM93">
    <cfRule type="expression" dxfId="1957" priority="13269">
      <formula>IF(RIGHT(TEXT(AM93,"0.#"),1)=".",FALSE,TRUE)</formula>
    </cfRule>
    <cfRule type="expression" dxfId="1956" priority="13270">
      <formula>IF(RIGHT(TEXT(AM93,"0.#"),1)=".",TRUE,FALSE)</formula>
    </cfRule>
  </conditionalFormatting>
  <conditionalFormatting sqref="AM94">
    <cfRule type="expression" dxfId="1955" priority="13267">
      <formula>IF(RIGHT(TEXT(AM94,"0.#"),1)=".",FALSE,TRUE)</formula>
    </cfRule>
    <cfRule type="expression" dxfId="1954" priority="13268">
      <formula>IF(RIGHT(TEXT(AM94,"0.#"),1)=".",TRUE,FALSE)</formula>
    </cfRule>
  </conditionalFormatting>
  <conditionalFormatting sqref="AE97">
    <cfRule type="expression" dxfId="1953" priority="13253">
      <formula>IF(RIGHT(TEXT(AE97,"0.#"),1)=".",FALSE,TRUE)</formula>
    </cfRule>
    <cfRule type="expression" dxfId="1952" priority="13254">
      <formula>IF(RIGHT(TEXT(AE97,"0.#"),1)=".",TRUE,FALSE)</formula>
    </cfRule>
  </conditionalFormatting>
  <conditionalFormatting sqref="AE98">
    <cfRule type="expression" dxfId="1951" priority="13251">
      <formula>IF(RIGHT(TEXT(AE98,"0.#"),1)=".",FALSE,TRUE)</formula>
    </cfRule>
    <cfRule type="expression" dxfId="1950" priority="13252">
      <formula>IF(RIGHT(TEXT(AE98,"0.#"),1)=".",TRUE,FALSE)</formula>
    </cfRule>
  </conditionalFormatting>
  <conditionalFormatting sqref="AE99">
    <cfRule type="expression" dxfId="1949" priority="13249">
      <formula>IF(RIGHT(TEXT(AE99,"0.#"),1)=".",FALSE,TRUE)</formula>
    </cfRule>
    <cfRule type="expression" dxfId="1948" priority="13250">
      <formula>IF(RIGHT(TEXT(AE99,"0.#"),1)=".",TRUE,FALSE)</formula>
    </cfRule>
  </conditionalFormatting>
  <conditionalFormatting sqref="AI99">
    <cfRule type="expression" dxfId="1947" priority="13247">
      <formula>IF(RIGHT(TEXT(AI99,"0.#"),1)=".",FALSE,TRUE)</formula>
    </cfRule>
    <cfRule type="expression" dxfId="1946" priority="13248">
      <formula>IF(RIGHT(TEXT(AI99,"0.#"),1)=".",TRUE,FALSE)</formula>
    </cfRule>
  </conditionalFormatting>
  <conditionalFormatting sqref="AI98">
    <cfRule type="expression" dxfId="1945" priority="13245">
      <formula>IF(RIGHT(TEXT(AI98,"0.#"),1)=".",FALSE,TRUE)</formula>
    </cfRule>
    <cfRule type="expression" dxfId="1944" priority="13246">
      <formula>IF(RIGHT(TEXT(AI98,"0.#"),1)=".",TRUE,FALSE)</formula>
    </cfRule>
  </conditionalFormatting>
  <conditionalFormatting sqref="AI97">
    <cfRule type="expression" dxfId="1943" priority="13243">
      <formula>IF(RIGHT(TEXT(AI97,"0.#"),1)=".",FALSE,TRUE)</formula>
    </cfRule>
    <cfRule type="expression" dxfId="1942" priority="13244">
      <formula>IF(RIGHT(TEXT(AI97,"0.#"),1)=".",TRUE,FALSE)</formula>
    </cfRule>
  </conditionalFormatting>
  <conditionalFormatting sqref="AM97">
    <cfRule type="expression" dxfId="1941" priority="13241">
      <formula>IF(RIGHT(TEXT(AM97,"0.#"),1)=".",FALSE,TRUE)</formula>
    </cfRule>
    <cfRule type="expression" dxfId="1940" priority="13242">
      <formula>IF(RIGHT(TEXT(AM97,"0.#"),1)=".",TRUE,FALSE)</formula>
    </cfRule>
  </conditionalFormatting>
  <conditionalFormatting sqref="AM98">
    <cfRule type="expression" dxfId="1939" priority="13239">
      <formula>IF(RIGHT(TEXT(AM98,"0.#"),1)=".",FALSE,TRUE)</formula>
    </cfRule>
    <cfRule type="expression" dxfId="1938" priority="13240">
      <formula>IF(RIGHT(TEXT(AM98,"0.#"),1)=".",TRUE,FALSE)</formula>
    </cfRule>
  </conditionalFormatting>
  <conditionalFormatting sqref="AM99">
    <cfRule type="expression" dxfId="1937" priority="13237">
      <formula>IF(RIGHT(TEXT(AM99,"0.#"),1)=".",FALSE,TRUE)</formula>
    </cfRule>
    <cfRule type="expression" dxfId="1936" priority="13238">
      <formula>IF(RIGHT(TEXT(AM99,"0.#"),1)=".",TRUE,FALSE)</formula>
    </cfRule>
  </conditionalFormatting>
  <conditionalFormatting sqref="AI101">
    <cfRule type="expression" dxfId="1935" priority="13223">
      <formula>IF(RIGHT(TEXT(AI101,"0.#"),1)=".",FALSE,TRUE)</formula>
    </cfRule>
    <cfRule type="expression" dxfId="1934" priority="13224">
      <formula>IF(RIGHT(TEXT(AI101,"0.#"),1)=".",TRUE,FALSE)</formula>
    </cfRule>
  </conditionalFormatting>
  <conditionalFormatting sqref="AM101">
    <cfRule type="expression" dxfId="1933" priority="13221">
      <formula>IF(RIGHT(TEXT(AM101,"0.#"),1)=".",FALSE,TRUE)</formula>
    </cfRule>
    <cfRule type="expression" dxfId="1932" priority="13222">
      <formula>IF(RIGHT(TEXT(AM101,"0.#"),1)=".",TRUE,FALSE)</formula>
    </cfRule>
  </conditionalFormatting>
  <conditionalFormatting sqref="AE102">
    <cfRule type="expression" dxfId="1931" priority="13219">
      <formula>IF(RIGHT(TEXT(AE102,"0.#"),1)=".",FALSE,TRUE)</formula>
    </cfRule>
    <cfRule type="expression" dxfId="1930" priority="13220">
      <formula>IF(RIGHT(TEXT(AE102,"0.#"),1)=".",TRUE,FALSE)</formula>
    </cfRule>
  </conditionalFormatting>
  <conditionalFormatting sqref="AI102">
    <cfRule type="expression" dxfId="1929" priority="13217">
      <formula>IF(RIGHT(TEXT(AI102,"0.#"),1)=".",FALSE,TRUE)</formula>
    </cfRule>
    <cfRule type="expression" dxfId="1928" priority="13218">
      <formula>IF(RIGHT(TEXT(AI102,"0.#"),1)=".",TRUE,FALSE)</formula>
    </cfRule>
  </conditionalFormatting>
  <conditionalFormatting sqref="AM102">
    <cfRule type="expression" dxfId="1927" priority="13215">
      <formula>IF(RIGHT(TEXT(AM102,"0.#"),1)=".",FALSE,TRUE)</formula>
    </cfRule>
    <cfRule type="expression" dxfId="1926" priority="13216">
      <formula>IF(RIGHT(TEXT(AM102,"0.#"),1)=".",TRUE,FALSE)</formula>
    </cfRule>
  </conditionalFormatting>
  <conditionalFormatting sqref="AQ102">
    <cfRule type="expression" dxfId="1925" priority="13213">
      <formula>IF(RIGHT(TEXT(AQ102,"0.#"),1)=".",FALSE,TRUE)</formula>
    </cfRule>
    <cfRule type="expression" dxfId="1924" priority="13214">
      <formula>IF(RIGHT(TEXT(AQ102,"0.#"),1)=".",TRUE,FALSE)</formula>
    </cfRule>
  </conditionalFormatting>
  <conditionalFormatting sqref="AE104">
    <cfRule type="expression" dxfId="1923" priority="13211">
      <formula>IF(RIGHT(TEXT(AE104,"0.#"),1)=".",FALSE,TRUE)</formula>
    </cfRule>
    <cfRule type="expression" dxfId="1922" priority="13212">
      <formula>IF(RIGHT(TEXT(AE104,"0.#"),1)=".",TRUE,FALSE)</formula>
    </cfRule>
  </conditionalFormatting>
  <conditionalFormatting sqref="AI104">
    <cfRule type="expression" dxfId="1921" priority="13209">
      <formula>IF(RIGHT(TEXT(AI104,"0.#"),1)=".",FALSE,TRUE)</formula>
    </cfRule>
    <cfRule type="expression" dxfId="1920" priority="13210">
      <formula>IF(RIGHT(TEXT(AI104,"0.#"),1)=".",TRUE,FALSE)</formula>
    </cfRule>
  </conditionalFormatting>
  <conditionalFormatting sqref="AM104">
    <cfRule type="expression" dxfId="1919" priority="13207">
      <formula>IF(RIGHT(TEXT(AM104,"0.#"),1)=".",FALSE,TRUE)</formula>
    </cfRule>
    <cfRule type="expression" dxfId="1918" priority="13208">
      <formula>IF(RIGHT(TEXT(AM104,"0.#"),1)=".",TRUE,FALSE)</formula>
    </cfRule>
  </conditionalFormatting>
  <conditionalFormatting sqref="AE105">
    <cfRule type="expression" dxfId="1917" priority="13205">
      <formula>IF(RIGHT(TEXT(AE105,"0.#"),1)=".",FALSE,TRUE)</formula>
    </cfRule>
    <cfRule type="expression" dxfId="1916" priority="13206">
      <formula>IF(RIGHT(TEXT(AE105,"0.#"),1)=".",TRUE,FALSE)</formula>
    </cfRule>
  </conditionalFormatting>
  <conditionalFormatting sqref="AI105">
    <cfRule type="expression" dxfId="1915" priority="13203">
      <formula>IF(RIGHT(TEXT(AI105,"0.#"),1)=".",FALSE,TRUE)</formula>
    </cfRule>
    <cfRule type="expression" dxfId="1914" priority="13204">
      <formula>IF(RIGHT(TEXT(AI105,"0.#"),1)=".",TRUE,FALSE)</formula>
    </cfRule>
  </conditionalFormatting>
  <conditionalFormatting sqref="AM105">
    <cfRule type="expression" dxfId="1913" priority="13201">
      <formula>IF(RIGHT(TEXT(AM105,"0.#"),1)=".",FALSE,TRUE)</formula>
    </cfRule>
    <cfRule type="expression" dxfId="1912" priority="13202">
      <formula>IF(RIGHT(TEXT(AM105,"0.#"),1)=".",TRUE,FALSE)</formula>
    </cfRule>
  </conditionalFormatting>
  <conditionalFormatting sqref="AE107">
    <cfRule type="expression" dxfId="1911" priority="13197">
      <formula>IF(RIGHT(TEXT(AE107,"0.#"),1)=".",FALSE,TRUE)</formula>
    </cfRule>
    <cfRule type="expression" dxfId="1910" priority="13198">
      <formula>IF(RIGHT(TEXT(AE107,"0.#"),1)=".",TRUE,FALSE)</formula>
    </cfRule>
  </conditionalFormatting>
  <conditionalFormatting sqref="AI107">
    <cfRule type="expression" dxfId="1909" priority="13195">
      <formula>IF(RIGHT(TEXT(AI107,"0.#"),1)=".",FALSE,TRUE)</formula>
    </cfRule>
    <cfRule type="expression" dxfId="1908" priority="13196">
      <formula>IF(RIGHT(TEXT(AI107,"0.#"),1)=".",TRUE,FALSE)</formula>
    </cfRule>
  </conditionalFormatting>
  <conditionalFormatting sqref="AM107">
    <cfRule type="expression" dxfId="1907" priority="13193">
      <formula>IF(RIGHT(TEXT(AM107,"0.#"),1)=".",FALSE,TRUE)</formula>
    </cfRule>
    <cfRule type="expression" dxfId="1906" priority="13194">
      <formula>IF(RIGHT(TEXT(AM107,"0.#"),1)=".",TRUE,FALSE)</formula>
    </cfRule>
  </conditionalFormatting>
  <conditionalFormatting sqref="AE108">
    <cfRule type="expression" dxfId="1905" priority="13191">
      <formula>IF(RIGHT(TEXT(AE108,"0.#"),1)=".",FALSE,TRUE)</formula>
    </cfRule>
    <cfRule type="expression" dxfId="1904" priority="13192">
      <formula>IF(RIGHT(TEXT(AE108,"0.#"),1)=".",TRUE,FALSE)</formula>
    </cfRule>
  </conditionalFormatting>
  <conditionalFormatting sqref="AI108">
    <cfRule type="expression" dxfId="1903" priority="13189">
      <formula>IF(RIGHT(TEXT(AI108,"0.#"),1)=".",FALSE,TRUE)</formula>
    </cfRule>
    <cfRule type="expression" dxfId="1902" priority="13190">
      <formula>IF(RIGHT(TEXT(AI108,"0.#"),1)=".",TRUE,FALSE)</formula>
    </cfRule>
  </conditionalFormatting>
  <conditionalFormatting sqref="AM108">
    <cfRule type="expression" dxfId="1901" priority="13187">
      <formula>IF(RIGHT(TEXT(AM108,"0.#"),1)=".",FALSE,TRUE)</formula>
    </cfRule>
    <cfRule type="expression" dxfId="1900" priority="13188">
      <formula>IF(RIGHT(TEXT(AM108,"0.#"),1)=".",TRUE,FALSE)</formula>
    </cfRule>
  </conditionalFormatting>
  <conditionalFormatting sqref="AE110">
    <cfRule type="expression" dxfId="1899" priority="13183">
      <formula>IF(RIGHT(TEXT(AE110,"0.#"),1)=".",FALSE,TRUE)</formula>
    </cfRule>
    <cfRule type="expression" dxfId="1898" priority="13184">
      <formula>IF(RIGHT(TEXT(AE110,"0.#"),1)=".",TRUE,FALSE)</formula>
    </cfRule>
  </conditionalFormatting>
  <conditionalFormatting sqref="AI110">
    <cfRule type="expression" dxfId="1897" priority="13181">
      <formula>IF(RIGHT(TEXT(AI110,"0.#"),1)=".",FALSE,TRUE)</formula>
    </cfRule>
    <cfRule type="expression" dxfId="1896" priority="13182">
      <formula>IF(RIGHT(TEXT(AI110,"0.#"),1)=".",TRUE,FALSE)</formula>
    </cfRule>
  </conditionalFormatting>
  <conditionalFormatting sqref="AM110">
    <cfRule type="expression" dxfId="1895" priority="13179">
      <formula>IF(RIGHT(TEXT(AM110,"0.#"),1)=".",FALSE,TRUE)</formula>
    </cfRule>
    <cfRule type="expression" dxfId="1894" priority="13180">
      <formula>IF(RIGHT(TEXT(AM110,"0.#"),1)=".",TRUE,FALSE)</formula>
    </cfRule>
  </conditionalFormatting>
  <conditionalFormatting sqref="AE111">
    <cfRule type="expression" dxfId="1893" priority="13177">
      <formula>IF(RIGHT(TEXT(AE111,"0.#"),1)=".",FALSE,TRUE)</formula>
    </cfRule>
    <cfRule type="expression" dxfId="1892" priority="13178">
      <formula>IF(RIGHT(TEXT(AE111,"0.#"),1)=".",TRUE,FALSE)</formula>
    </cfRule>
  </conditionalFormatting>
  <conditionalFormatting sqref="AI111">
    <cfRule type="expression" dxfId="1891" priority="13175">
      <formula>IF(RIGHT(TEXT(AI111,"0.#"),1)=".",FALSE,TRUE)</formula>
    </cfRule>
    <cfRule type="expression" dxfId="1890" priority="13176">
      <formula>IF(RIGHT(TEXT(AI111,"0.#"),1)=".",TRUE,FALSE)</formula>
    </cfRule>
  </conditionalFormatting>
  <conditionalFormatting sqref="AM111">
    <cfRule type="expression" dxfId="1889" priority="13173">
      <formula>IF(RIGHT(TEXT(AM111,"0.#"),1)=".",FALSE,TRUE)</formula>
    </cfRule>
    <cfRule type="expression" dxfId="1888" priority="13174">
      <formula>IF(RIGHT(TEXT(AM111,"0.#"),1)=".",TRUE,FALSE)</formula>
    </cfRule>
  </conditionalFormatting>
  <conditionalFormatting sqref="AE113">
    <cfRule type="expression" dxfId="1887" priority="13169">
      <formula>IF(RIGHT(TEXT(AE113,"0.#"),1)=".",FALSE,TRUE)</formula>
    </cfRule>
    <cfRule type="expression" dxfId="1886" priority="13170">
      <formula>IF(RIGHT(TEXT(AE113,"0.#"),1)=".",TRUE,FALSE)</formula>
    </cfRule>
  </conditionalFormatting>
  <conditionalFormatting sqref="AI113">
    <cfRule type="expression" dxfId="1885" priority="13167">
      <formula>IF(RIGHT(TEXT(AI113,"0.#"),1)=".",FALSE,TRUE)</formula>
    </cfRule>
    <cfRule type="expression" dxfId="1884" priority="13168">
      <formula>IF(RIGHT(TEXT(AI113,"0.#"),1)=".",TRUE,FALSE)</formula>
    </cfRule>
  </conditionalFormatting>
  <conditionalFormatting sqref="AM113">
    <cfRule type="expression" dxfId="1883" priority="13165">
      <formula>IF(RIGHT(TEXT(AM113,"0.#"),1)=".",FALSE,TRUE)</formula>
    </cfRule>
    <cfRule type="expression" dxfId="1882" priority="13166">
      <formula>IF(RIGHT(TEXT(AM113,"0.#"),1)=".",TRUE,FALSE)</formula>
    </cfRule>
  </conditionalFormatting>
  <conditionalFormatting sqref="AE114">
    <cfRule type="expression" dxfId="1881" priority="13163">
      <formula>IF(RIGHT(TEXT(AE114,"0.#"),1)=".",FALSE,TRUE)</formula>
    </cfRule>
    <cfRule type="expression" dxfId="1880" priority="13164">
      <formula>IF(RIGHT(TEXT(AE114,"0.#"),1)=".",TRUE,FALSE)</formula>
    </cfRule>
  </conditionalFormatting>
  <conditionalFormatting sqref="AI114">
    <cfRule type="expression" dxfId="1879" priority="13161">
      <formula>IF(RIGHT(TEXT(AI114,"0.#"),1)=".",FALSE,TRUE)</formula>
    </cfRule>
    <cfRule type="expression" dxfId="1878" priority="13162">
      <formula>IF(RIGHT(TEXT(AI114,"0.#"),1)=".",TRUE,FALSE)</formula>
    </cfRule>
  </conditionalFormatting>
  <conditionalFormatting sqref="AM114">
    <cfRule type="expression" dxfId="1877" priority="13159">
      <formula>IF(RIGHT(TEXT(AM114,"0.#"),1)=".",FALSE,TRUE)</formula>
    </cfRule>
    <cfRule type="expression" dxfId="1876" priority="13160">
      <formula>IF(RIGHT(TEXT(AM114,"0.#"),1)=".",TRUE,FALSE)</formula>
    </cfRule>
  </conditionalFormatting>
  <conditionalFormatting sqref="AE116 AQ116">
    <cfRule type="expression" dxfId="1875" priority="13155">
      <formula>IF(RIGHT(TEXT(AE116,"0.#"),1)=".",FALSE,TRUE)</formula>
    </cfRule>
    <cfRule type="expression" dxfId="1874" priority="13156">
      <formula>IF(RIGHT(TEXT(AE116,"0.#"),1)=".",TRUE,FALSE)</formula>
    </cfRule>
  </conditionalFormatting>
  <conditionalFormatting sqref="AI116">
    <cfRule type="expression" dxfId="1873" priority="13153">
      <formula>IF(RIGHT(TEXT(AI116,"0.#"),1)=".",FALSE,TRUE)</formula>
    </cfRule>
    <cfRule type="expression" dxfId="1872" priority="13154">
      <formula>IF(RIGHT(TEXT(AI116,"0.#"),1)=".",TRUE,FALSE)</formula>
    </cfRule>
  </conditionalFormatting>
  <conditionalFormatting sqref="AM116">
    <cfRule type="expression" dxfId="1871" priority="13151">
      <formula>IF(RIGHT(TEXT(AM116,"0.#"),1)=".",FALSE,TRUE)</formula>
    </cfRule>
    <cfRule type="expression" dxfId="1870" priority="13152">
      <formula>IF(RIGHT(TEXT(AM116,"0.#"),1)=".",TRUE,FALSE)</formula>
    </cfRule>
  </conditionalFormatting>
  <conditionalFormatting sqref="AE117 AM117">
    <cfRule type="expression" dxfId="1869" priority="13149">
      <formula>IF(RIGHT(TEXT(AE117,"0.#"),1)=".",FALSE,TRUE)</formula>
    </cfRule>
    <cfRule type="expression" dxfId="1868" priority="13150">
      <formula>IF(RIGHT(TEXT(AE117,"0.#"),1)=".",TRUE,FALSE)</formula>
    </cfRule>
  </conditionalFormatting>
  <conditionalFormatting sqref="AI117">
    <cfRule type="expression" dxfId="1867" priority="13147">
      <formula>IF(RIGHT(TEXT(AI117,"0.#"),1)=".",FALSE,TRUE)</formula>
    </cfRule>
    <cfRule type="expression" dxfId="1866" priority="13148">
      <formula>IF(RIGHT(TEXT(AI117,"0.#"),1)=".",TRUE,FALSE)</formula>
    </cfRule>
  </conditionalFormatting>
  <conditionalFormatting sqref="AQ117">
    <cfRule type="expression" dxfId="1865" priority="13143">
      <formula>IF(RIGHT(TEXT(AQ117,"0.#"),1)=".",FALSE,TRUE)</formula>
    </cfRule>
    <cfRule type="expression" dxfId="1864" priority="13144">
      <formula>IF(RIGHT(TEXT(AQ117,"0.#"),1)=".",TRUE,FALSE)</formula>
    </cfRule>
  </conditionalFormatting>
  <conditionalFormatting sqref="AE119 AQ119">
    <cfRule type="expression" dxfId="1863" priority="13141">
      <formula>IF(RIGHT(TEXT(AE119,"0.#"),1)=".",FALSE,TRUE)</formula>
    </cfRule>
    <cfRule type="expression" dxfId="1862" priority="13142">
      <formula>IF(RIGHT(TEXT(AE119,"0.#"),1)=".",TRUE,FALSE)</formula>
    </cfRule>
  </conditionalFormatting>
  <conditionalFormatting sqref="AI119">
    <cfRule type="expression" dxfId="1861" priority="13139">
      <formula>IF(RIGHT(TEXT(AI119,"0.#"),1)=".",FALSE,TRUE)</formula>
    </cfRule>
    <cfRule type="expression" dxfId="1860" priority="13140">
      <formula>IF(RIGHT(TEXT(AI119,"0.#"),1)=".",TRUE,FALSE)</formula>
    </cfRule>
  </conditionalFormatting>
  <conditionalFormatting sqref="AM119">
    <cfRule type="expression" dxfId="1859" priority="13137">
      <formula>IF(RIGHT(TEXT(AM119,"0.#"),1)=".",FALSE,TRUE)</formula>
    </cfRule>
    <cfRule type="expression" dxfId="1858" priority="13138">
      <formula>IF(RIGHT(TEXT(AM119,"0.#"),1)=".",TRUE,FALSE)</formula>
    </cfRule>
  </conditionalFormatting>
  <conditionalFormatting sqref="AQ120">
    <cfRule type="expression" dxfId="1857" priority="13129">
      <formula>IF(RIGHT(TEXT(AQ120,"0.#"),1)=".",FALSE,TRUE)</formula>
    </cfRule>
    <cfRule type="expression" dxfId="1856" priority="13130">
      <formula>IF(RIGHT(TEXT(AQ120,"0.#"),1)=".",TRUE,FALSE)</formula>
    </cfRule>
  </conditionalFormatting>
  <conditionalFormatting sqref="AE122 AQ122">
    <cfRule type="expression" dxfId="1855" priority="13127">
      <formula>IF(RIGHT(TEXT(AE122,"0.#"),1)=".",FALSE,TRUE)</formula>
    </cfRule>
    <cfRule type="expression" dxfId="1854" priority="13128">
      <formula>IF(RIGHT(TEXT(AE122,"0.#"),1)=".",TRUE,FALSE)</formula>
    </cfRule>
  </conditionalFormatting>
  <conditionalFormatting sqref="AI122">
    <cfRule type="expression" dxfId="1853" priority="13125">
      <formula>IF(RIGHT(TEXT(AI122,"0.#"),1)=".",FALSE,TRUE)</formula>
    </cfRule>
    <cfRule type="expression" dxfId="1852" priority="13126">
      <formula>IF(RIGHT(TEXT(AI122,"0.#"),1)=".",TRUE,FALSE)</formula>
    </cfRule>
  </conditionalFormatting>
  <conditionalFormatting sqref="AM122">
    <cfRule type="expression" dxfId="1851" priority="13123">
      <formula>IF(RIGHT(TEXT(AM122,"0.#"),1)=".",FALSE,TRUE)</formula>
    </cfRule>
    <cfRule type="expression" dxfId="1850" priority="13124">
      <formula>IF(RIGHT(TEXT(AM122,"0.#"),1)=".",TRUE,FALSE)</formula>
    </cfRule>
  </conditionalFormatting>
  <conditionalFormatting sqref="AQ123">
    <cfRule type="expression" dxfId="1849" priority="13115">
      <formula>IF(RIGHT(TEXT(AQ123,"0.#"),1)=".",FALSE,TRUE)</formula>
    </cfRule>
    <cfRule type="expression" dxfId="1848" priority="13116">
      <formula>IF(RIGHT(TEXT(AQ123,"0.#"),1)=".",TRUE,FALSE)</formula>
    </cfRule>
  </conditionalFormatting>
  <conditionalFormatting sqref="AE125 AQ125">
    <cfRule type="expression" dxfId="1847" priority="13113">
      <formula>IF(RIGHT(TEXT(AE125,"0.#"),1)=".",FALSE,TRUE)</formula>
    </cfRule>
    <cfRule type="expression" dxfId="1846" priority="13114">
      <formula>IF(RIGHT(TEXT(AE125,"0.#"),1)=".",TRUE,FALSE)</formula>
    </cfRule>
  </conditionalFormatting>
  <conditionalFormatting sqref="AI125">
    <cfRule type="expression" dxfId="1845" priority="13111">
      <formula>IF(RIGHT(TEXT(AI125,"0.#"),1)=".",FALSE,TRUE)</formula>
    </cfRule>
    <cfRule type="expression" dxfId="1844" priority="13112">
      <formula>IF(RIGHT(TEXT(AI125,"0.#"),1)=".",TRUE,FALSE)</formula>
    </cfRule>
  </conditionalFormatting>
  <conditionalFormatting sqref="AM125">
    <cfRule type="expression" dxfId="1843" priority="13109">
      <formula>IF(RIGHT(TEXT(AM125,"0.#"),1)=".",FALSE,TRUE)</formula>
    </cfRule>
    <cfRule type="expression" dxfId="1842" priority="13110">
      <formula>IF(RIGHT(TEXT(AM125,"0.#"),1)=".",TRUE,FALSE)</formula>
    </cfRule>
  </conditionalFormatting>
  <conditionalFormatting sqref="AQ126">
    <cfRule type="expression" dxfId="1841" priority="13101">
      <formula>IF(RIGHT(TEXT(AQ126,"0.#"),1)=".",FALSE,TRUE)</formula>
    </cfRule>
    <cfRule type="expression" dxfId="1840" priority="13102">
      <formula>IF(RIGHT(TEXT(AQ126,"0.#"),1)=".",TRUE,FALSE)</formula>
    </cfRule>
  </conditionalFormatting>
  <conditionalFormatting sqref="AE128 AQ128">
    <cfRule type="expression" dxfId="1839" priority="13099">
      <formula>IF(RIGHT(TEXT(AE128,"0.#"),1)=".",FALSE,TRUE)</formula>
    </cfRule>
    <cfRule type="expression" dxfId="1838" priority="13100">
      <formula>IF(RIGHT(TEXT(AE128,"0.#"),1)=".",TRUE,FALSE)</formula>
    </cfRule>
  </conditionalFormatting>
  <conditionalFormatting sqref="AI128">
    <cfRule type="expression" dxfId="1837" priority="13097">
      <formula>IF(RIGHT(TEXT(AI128,"0.#"),1)=".",FALSE,TRUE)</formula>
    </cfRule>
    <cfRule type="expression" dxfId="1836" priority="13098">
      <formula>IF(RIGHT(TEXT(AI128,"0.#"),1)=".",TRUE,FALSE)</formula>
    </cfRule>
  </conditionalFormatting>
  <conditionalFormatting sqref="AM128">
    <cfRule type="expression" dxfId="1835" priority="13095">
      <formula>IF(RIGHT(TEXT(AM128,"0.#"),1)=".",FALSE,TRUE)</formula>
    </cfRule>
    <cfRule type="expression" dxfId="1834" priority="13096">
      <formula>IF(RIGHT(TEXT(AM128,"0.#"),1)=".",TRUE,FALSE)</formula>
    </cfRule>
  </conditionalFormatting>
  <conditionalFormatting sqref="AQ129">
    <cfRule type="expression" dxfId="1833" priority="13087">
      <formula>IF(RIGHT(TEXT(AQ129,"0.#"),1)=".",FALSE,TRUE)</formula>
    </cfRule>
    <cfRule type="expression" dxfId="1832" priority="13088">
      <formula>IF(RIGHT(TEXT(AQ129,"0.#"),1)=".",TRUE,FALSE)</formula>
    </cfRule>
  </conditionalFormatting>
  <conditionalFormatting sqref="AE75">
    <cfRule type="expression" dxfId="1831" priority="13085">
      <formula>IF(RIGHT(TEXT(AE75,"0.#"),1)=".",FALSE,TRUE)</formula>
    </cfRule>
    <cfRule type="expression" dxfId="1830" priority="13086">
      <formula>IF(RIGHT(TEXT(AE75,"0.#"),1)=".",TRUE,FALSE)</formula>
    </cfRule>
  </conditionalFormatting>
  <conditionalFormatting sqref="AE76">
    <cfRule type="expression" dxfId="1829" priority="13083">
      <formula>IF(RIGHT(TEXT(AE76,"0.#"),1)=".",FALSE,TRUE)</formula>
    </cfRule>
    <cfRule type="expression" dxfId="1828" priority="13084">
      <formula>IF(RIGHT(TEXT(AE76,"0.#"),1)=".",TRUE,FALSE)</formula>
    </cfRule>
  </conditionalFormatting>
  <conditionalFormatting sqref="AE77">
    <cfRule type="expression" dxfId="1827" priority="13081">
      <formula>IF(RIGHT(TEXT(AE77,"0.#"),1)=".",FALSE,TRUE)</formula>
    </cfRule>
    <cfRule type="expression" dxfId="1826" priority="13082">
      <formula>IF(RIGHT(TEXT(AE77,"0.#"),1)=".",TRUE,FALSE)</formula>
    </cfRule>
  </conditionalFormatting>
  <conditionalFormatting sqref="AI77">
    <cfRule type="expression" dxfId="1825" priority="13079">
      <formula>IF(RIGHT(TEXT(AI77,"0.#"),1)=".",FALSE,TRUE)</formula>
    </cfRule>
    <cfRule type="expression" dxfId="1824" priority="13080">
      <formula>IF(RIGHT(TEXT(AI77,"0.#"),1)=".",TRUE,FALSE)</formula>
    </cfRule>
  </conditionalFormatting>
  <conditionalFormatting sqref="AI76">
    <cfRule type="expression" dxfId="1823" priority="13077">
      <formula>IF(RIGHT(TEXT(AI76,"0.#"),1)=".",FALSE,TRUE)</formula>
    </cfRule>
    <cfRule type="expression" dxfId="1822" priority="13078">
      <formula>IF(RIGHT(TEXT(AI76,"0.#"),1)=".",TRUE,FALSE)</formula>
    </cfRule>
  </conditionalFormatting>
  <conditionalFormatting sqref="AI75">
    <cfRule type="expression" dxfId="1821" priority="13075">
      <formula>IF(RIGHT(TEXT(AI75,"0.#"),1)=".",FALSE,TRUE)</formula>
    </cfRule>
    <cfRule type="expression" dxfId="1820" priority="13076">
      <formula>IF(RIGHT(TEXT(AI75,"0.#"),1)=".",TRUE,FALSE)</formula>
    </cfRule>
  </conditionalFormatting>
  <conditionalFormatting sqref="AM75">
    <cfRule type="expression" dxfId="1819" priority="13073">
      <formula>IF(RIGHT(TEXT(AM75,"0.#"),1)=".",FALSE,TRUE)</formula>
    </cfRule>
    <cfRule type="expression" dxfId="1818" priority="13074">
      <formula>IF(RIGHT(TEXT(AM75,"0.#"),1)=".",TRUE,FALSE)</formula>
    </cfRule>
  </conditionalFormatting>
  <conditionalFormatting sqref="AM76">
    <cfRule type="expression" dxfId="1817" priority="13071">
      <formula>IF(RIGHT(TEXT(AM76,"0.#"),1)=".",FALSE,TRUE)</formula>
    </cfRule>
    <cfRule type="expression" dxfId="1816" priority="13072">
      <formula>IF(RIGHT(TEXT(AM76,"0.#"),1)=".",TRUE,FALSE)</formula>
    </cfRule>
  </conditionalFormatting>
  <conditionalFormatting sqref="AM77">
    <cfRule type="expression" dxfId="1815" priority="13069">
      <formula>IF(RIGHT(TEXT(AM77,"0.#"),1)=".",FALSE,TRUE)</formula>
    </cfRule>
    <cfRule type="expression" dxfId="1814" priority="13070">
      <formula>IF(RIGHT(TEXT(AM77,"0.#"),1)=".",TRUE,FALSE)</formula>
    </cfRule>
  </conditionalFormatting>
  <conditionalFormatting sqref="AE134:AE135 AI134:AI135 AM134:AM135 AQ134:AQ135 AU134:AU135">
    <cfRule type="expression" dxfId="1813" priority="13055">
      <formula>IF(RIGHT(TEXT(AE134,"0.#"),1)=".",FALSE,TRUE)</formula>
    </cfRule>
    <cfRule type="expression" dxfId="1812" priority="13056">
      <formula>IF(RIGHT(TEXT(AE134,"0.#"),1)=".",TRUE,FALSE)</formula>
    </cfRule>
  </conditionalFormatting>
  <conditionalFormatting sqref="AE433">
    <cfRule type="expression" dxfId="1811" priority="13025">
      <formula>IF(RIGHT(TEXT(AE433,"0.#"),1)=".",FALSE,TRUE)</formula>
    </cfRule>
    <cfRule type="expression" dxfId="1810" priority="13026">
      <formula>IF(RIGHT(TEXT(AE433,"0.#"),1)=".",TRUE,FALSE)</formula>
    </cfRule>
  </conditionalFormatting>
  <conditionalFormatting sqref="AE434">
    <cfRule type="expression" dxfId="1809" priority="13023">
      <formula>IF(RIGHT(TEXT(AE434,"0.#"),1)=".",FALSE,TRUE)</formula>
    </cfRule>
    <cfRule type="expression" dxfId="1808" priority="13024">
      <formula>IF(RIGHT(TEXT(AE434,"0.#"),1)=".",TRUE,FALSE)</formula>
    </cfRule>
  </conditionalFormatting>
  <conditionalFormatting sqref="AE435 AI435 AM435 AQ435 AU435">
    <cfRule type="expression" dxfId="1807" priority="13021">
      <formula>IF(RIGHT(TEXT(AE435,"0.#"),1)=".",FALSE,TRUE)</formula>
    </cfRule>
    <cfRule type="expression" dxfId="1806" priority="13022">
      <formula>IF(RIGHT(TEXT(AE435,"0.#"),1)=".",TRUE,FALSE)</formula>
    </cfRule>
  </conditionalFormatting>
  <conditionalFormatting sqref="AM433">
    <cfRule type="expression" dxfId="1805" priority="13013">
      <formula>IF(RIGHT(TEXT(AM433,"0.#"),1)=".",FALSE,TRUE)</formula>
    </cfRule>
    <cfRule type="expression" dxfId="1804" priority="13014">
      <formula>IF(RIGHT(TEXT(AM433,"0.#"),1)=".",TRUE,FALSE)</formula>
    </cfRule>
  </conditionalFormatting>
  <conditionalFormatting sqref="AM434">
    <cfRule type="expression" dxfId="1803" priority="13011">
      <formula>IF(RIGHT(TEXT(AM434,"0.#"),1)=".",FALSE,TRUE)</formula>
    </cfRule>
    <cfRule type="expression" dxfId="1802" priority="13012">
      <formula>IF(RIGHT(TEXT(AM434,"0.#"),1)=".",TRUE,FALSE)</formula>
    </cfRule>
  </conditionalFormatting>
  <conditionalFormatting sqref="AU433">
    <cfRule type="expression" dxfId="1801" priority="13001">
      <formula>IF(RIGHT(TEXT(AU433,"0.#"),1)=".",FALSE,TRUE)</formula>
    </cfRule>
    <cfRule type="expression" dxfId="1800" priority="13002">
      <formula>IF(RIGHT(TEXT(AU433,"0.#"),1)=".",TRUE,FALSE)</formula>
    </cfRule>
  </conditionalFormatting>
  <conditionalFormatting sqref="AU434">
    <cfRule type="expression" dxfId="1799" priority="12999">
      <formula>IF(RIGHT(TEXT(AU434,"0.#"),1)=".",FALSE,TRUE)</formula>
    </cfRule>
    <cfRule type="expression" dxfId="1798" priority="13000">
      <formula>IF(RIGHT(TEXT(AU434,"0.#"),1)=".",TRUE,FALSE)</formula>
    </cfRule>
  </conditionalFormatting>
  <conditionalFormatting sqref="AI433">
    <cfRule type="expression" dxfId="1797" priority="12935">
      <formula>IF(RIGHT(TEXT(AI433,"0.#"),1)=".",FALSE,TRUE)</formula>
    </cfRule>
    <cfRule type="expression" dxfId="1796" priority="12936">
      <formula>IF(RIGHT(TEXT(AI433,"0.#"),1)=".",TRUE,FALSE)</formula>
    </cfRule>
  </conditionalFormatting>
  <conditionalFormatting sqref="AI434">
    <cfRule type="expression" dxfId="1795" priority="12933">
      <formula>IF(RIGHT(TEXT(AI434,"0.#"),1)=".",FALSE,TRUE)</formula>
    </cfRule>
    <cfRule type="expression" dxfId="1794" priority="12934">
      <formula>IF(RIGHT(TEXT(AI434,"0.#"),1)=".",TRUE,FALSE)</formula>
    </cfRule>
  </conditionalFormatting>
  <conditionalFormatting sqref="AQ434">
    <cfRule type="expression" dxfId="1793" priority="12917">
      <formula>IF(RIGHT(TEXT(AQ434,"0.#"),1)=".",FALSE,TRUE)</formula>
    </cfRule>
    <cfRule type="expression" dxfId="1792" priority="12918">
      <formula>IF(RIGHT(TEXT(AQ434,"0.#"),1)=".",TRUE,FALSE)</formula>
    </cfRule>
  </conditionalFormatting>
  <conditionalFormatting sqref="AQ433">
    <cfRule type="expression" dxfId="1791" priority="12901">
      <formula>IF(RIGHT(TEXT(AQ433,"0.#"),1)=".",FALSE,TRUE)</formula>
    </cfRule>
    <cfRule type="expression" dxfId="1790" priority="12902">
      <formula>IF(RIGHT(TEXT(AQ433,"0.#"),1)=".",TRUE,FALSE)</formula>
    </cfRule>
  </conditionalFormatting>
  <conditionalFormatting sqref="AL839:AO866">
    <cfRule type="expression" dxfId="1789" priority="6625">
      <formula>IF(AND(AL839&gt;=0, RIGHT(TEXT(AL839,"0.#"),1)&lt;&gt;"."),TRUE,FALSE)</formula>
    </cfRule>
    <cfRule type="expression" dxfId="1788" priority="6626">
      <formula>IF(AND(AL839&gt;=0, RIGHT(TEXT(AL839,"0.#"),1)="."),TRUE,FALSE)</formula>
    </cfRule>
    <cfRule type="expression" dxfId="1787" priority="6627">
      <formula>IF(AND(AL839&lt;0, RIGHT(TEXT(AL839,"0.#"),1)&lt;&gt;"."),TRUE,FALSE)</formula>
    </cfRule>
    <cfRule type="expression" dxfId="1786" priority="6628">
      <formula>IF(AND(AL839&lt;0, RIGHT(TEXT(AL839,"0.#"),1)="."),TRUE,FALSE)</formula>
    </cfRule>
  </conditionalFormatting>
  <conditionalFormatting sqref="AQ53:AQ55">
    <cfRule type="expression" dxfId="1785" priority="4647">
      <formula>IF(RIGHT(TEXT(AQ53,"0.#"),1)=".",FALSE,TRUE)</formula>
    </cfRule>
    <cfRule type="expression" dxfId="1784" priority="4648">
      <formula>IF(RIGHT(TEXT(AQ53,"0.#"),1)=".",TRUE,FALSE)</formula>
    </cfRule>
  </conditionalFormatting>
  <conditionalFormatting sqref="AU53:AU55">
    <cfRule type="expression" dxfId="1783" priority="4645">
      <formula>IF(RIGHT(TEXT(AU53,"0.#"),1)=".",FALSE,TRUE)</formula>
    </cfRule>
    <cfRule type="expression" dxfId="1782" priority="4646">
      <formula>IF(RIGHT(TEXT(AU53,"0.#"),1)=".",TRUE,FALSE)</formula>
    </cfRule>
  </conditionalFormatting>
  <conditionalFormatting sqref="AQ60:AQ62">
    <cfRule type="expression" dxfId="1781" priority="4643">
      <formula>IF(RIGHT(TEXT(AQ60,"0.#"),1)=".",FALSE,TRUE)</formula>
    </cfRule>
    <cfRule type="expression" dxfId="1780" priority="4644">
      <formula>IF(RIGHT(TEXT(AQ60,"0.#"),1)=".",TRUE,FALSE)</formula>
    </cfRule>
  </conditionalFormatting>
  <conditionalFormatting sqref="AU60:AU62">
    <cfRule type="expression" dxfId="1779" priority="4641">
      <formula>IF(RIGHT(TEXT(AU60,"0.#"),1)=".",FALSE,TRUE)</formula>
    </cfRule>
    <cfRule type="expression" dxfId="1778" priority="4642">
      <formula>IF(RIGHT(TEXT(AU60,"0.#"),1)=".",TRUE,FALSE)</formula>
    </cfRule>
  </conditionalFormatting>
  <conditionalFormatting sqref="AQ75:AQ77">
    <cfRule type="expression" dxfId="1777" priority="4639">
      <formula>IF(RIGHT(TEXT(AQ75,"0.#"),1)=".",FALSE,TRUE)</formula>
    </cfRule>
    <cfRule type="expression" dxfId="1776" priority="4640">
      <formula>IF(RIGHT(TEXT(AQ75,"0.#"),1)=".",TRUE,FALSE)</formula>
    </cfRule>
  </conditionalFormatting>
  <conditionalFormatting sqref="AU75:AU77">
    <cfRule type="expression" dxfId="1775" priority="4637">
      <formula>IF(RIGHT(TEXT(AU75,"0.#"),1)=".",FALSE,TRUE)</formula>
    </cfRule>
    <cfRule type="expression" dxfId="1774" priority="4638">
      <formula>IF(RIGHT(TEXT(AU75,"0.#"),1)=".",TRUE,FALSE)</formula>
    </cfRule>
  </conditionalFormatting>
  <conditionalFormatting sqref="AQ87:AQ89">
    <cfRule type="expression" dxfId="1773" priority="4635">
      <formula>IF(RIGHT(TEXT(AQ87,"0.#"),1)=".",FALSE,TRUE)</formula>
    </cfRule>
    <cfRule type="expression" dxfId="1772" priority="4636">
      <formula>IF(RIGHT(TEXT(AQ87,"0.#"),1)=".",TRUE,FALSE)</formula>
    </cfRule>
  </conditionalFormatting>
  <conditionalFormatting sqref="AU87:AU89">
    <cfRule type="expression" dxfId="1771" priority="4633">
      <formula>IF(RIGHT(TEXT(AU87,"0.#"),1)=".",FALSE,TRUE)</formula>
    </cfRule>
    <cfRule type="expression" dxfId="1770" priority="4634">
      <formula>IF(RIGHT(TEXT(AU87,"0.#"),1)=".",TRUE,FALSE)</formula>
    </cfRule>
  </conditionalFormatting>
  <conditionalFormatting sqref="AQ92:AQ94">
    <cfRule type="expression" dxfId="1769" priority="4631">
      <formula>IF(RIGHT(TEXT(AQ92,"0.#"),1)=".",FALSE,TRUE)</formula>
    </cfRule>
    <cfRule type="expression" dxfId="1768" priority="4632">
      <formula>IF(RIGHT(TEXT(AQ92,"0.#"),1)=".",TRUE,FALSE)</formula>
    </cfRule>
  </conditionalFormatting>
  <conditionalFormatting sqref="AU92:AU94">
    <cfRule type="expression" dxfId="1767" priority="4629">
      <formula>IF(RIGHT(TEXT(AU92,"0.#"),1)=".",FALSE,TRUE)</formula>
    </cfRule>
    <cfRule type="expression" dxfId="1766" priority="4630">
      <formula>IF(RIGHT(TEXT(AU92,"0.#"),1)=".",TRUE,FALSE)</formula>
    </cfRule>
  </conditionalFormatting>
  <conditionalFormatting sqref="AQ97:AQ99">
    <cfRule type="expression" dxfId="1765" priority="4627">
      <formula>IF(RIGHT(TEXT(AQ97,"0.#"),1)=".",FALSE,TRUE)</formula>
    </cfRule>
    <cfRule type="expression" dxfId="1764" priority="4628">
      <formula>IF(RIGHT(TEXT(AQ97,"0.#"),1)=".",TRUE,FALSE)</formula>
    </cfRule>
  </conditionalFormatting>
  <conditionalFormatting sqref="AU97:AU99">
    <cfRule type="expression" dxfId="1763" priority="4625">
      <formula>IF(RIGHT(TEXT(AU97,"0.#"),1)=".",FALSE,TRUE)</formula>
    </cfRule>
    <cfRule type="expression" dxfId="1762" priority="4626">
      <formula>IF(RIGHT(TEXT(AU97,"0.#"),1)=".",TRUE,FALSE)</formula>
    </cfRule>
  </conditionalFormatting>
  <conditionalFormatting sqref="AE458">
    <cfRule type="expression" dxfId="1761" priority="4319">
      <formula>IF(RIGHT(TEXT(AE458,"0.#"),1)=".",FALSE,TRUE)</formula>
    </cfRule>
    <cfRule type="expression" dxfId="1760" priority="4320">
      <formula>IF(RIGHT(TEXT(AE458,"0.#"),1)=".",TRUE,FALSE)</formula>
    </cfRule>
  </conditionalFormatting>
  <conditionalFormatting sqref="AE459">
    <cfRule type="expression" dxfId="1759" priority="4317">
      <formula>IF(RIGHT(TEXT(AE459,"0.#"),1)=".",FALSE,TRUE)</formula>
    </cfRule>
    <cfRule type="expression" dxfId="1758" priority="4318">
      <formula>IF(RIGHT(TEXT(AE459,"0.#"),1)=".",TRUE,FALSE)</formula>
    </cfRule>
  </conditionalFormatting>
  <conditionalFormatting sqref="AE460 AI460 AM460 AQ460 AU460">
    <cfRule type="expression" dxfId="1757" priority="4315">
      <formula>IF(RIGHT(TEXT(AE460,"0.#"),1)=".",FALSE,TRUE)</formula>
    </cfRule>
    <cfRule type="expression" dxfId="1756" priority="4316">
      <formula>IF(RIGHT(TEXT(AE460,"0.#"),1)=".",TRUE,FALSE)</formula>
    </cfRule>
  </conditionalFormatting>
  <conditionalFormatting sqref="AM458">
    <cfRule type="expression" dxfId="1755" priority="4313">
      <formula>IF(RIGHT(TEXT(AM458,"0.#"),1)=".",FALSE,TRUE)</formula>
    </cfRule>
    <cfRule type="expression" dxfId="1754" priority="4314">
      <formula>IF(RIGHT(TEXT(AM458,"0.#"),1)=".",TRUE,FALSE)</formula>
    </cfRule>
  </conditionalFormatting>
  <conditionalFormatting sqref="AM459">
    <cfRule type="expression" dxfId="1753" priority="4311">
      <formula>IF(RIGHT(TEXT(AM459,"0.#"),1)=".",FALSE,TRUE)</formula>
    </cfRule>
    <cfRule type="expression" dxfId="1752" priority="4312">
      <formula>IF(RIGHT(TEXT(AM459,"0.#"),1)=".",TRUE,FALSE)</formula>
    </cfRule>
  </conditionalFormatting>
  <conditionalFormatting sqref="AU458">
    <cfRule type="expression" dxfId="1751" priority="4307">
      <formula>IF(RIGHT(TEXT(AU458,"0.#"),1)=".",FALSE,TRUE)</formula>
    </cfRule>
    <cfRule type="expression" dxfId="1750" priority="4308">
      <formula>IF(RIGHT(TEXT(AU458,"0.#"),1)=".",TRUE,FALSE)</formula>
    </cfRule>
  </conditionalFormatting>
  <conditionalFormatting sqref="AU459">
    <cfRule type="expression" dxfId="1749" priority="4305">
      <formula>IF(RIGHT(TEXT(AU459,"0.#"),1)=".",FALSE,TRUE)</formula>
    </cfRule>
    <cfRule type="expression" dxfId="1748" priority="4306">
      <formula>IF(RIGHT(TEXT(AU459,"0.#"),1)=".",TRUE,FALSE)</formula>
    </cfRule>
  </conditionalFormatting>
  <conditionalFormatting sqref="AI458">
    <cfRule type="expression" dxfId="1747" priority="4301">
      <formula>IF(RIGHT(TEXT(AI458,"0.#"),1)=".",FALSE,TRUE)</formula>
    </cfRule>
    <cfRule type="expression" dxfId="1746" priority="4302">
      <formula>IF(RIGHT(TEXT(AI458,"0.#"),1)=".",TRUE,FALSE)</formula>
    </cfRule>
  </conditionalFormatting>
  <conditionalFormatting sqref="AI459">
    <cfRule type="expression" dxfId="1745" priority="4299">
      <formula>IF(RIGHT(TEXT(AI459,"0.#"),1)=".",FALSE,TRUE)</formula>
    </cfRule>
    <cfRule type="expression" dxfId="1744" priority="4300">
      <formula>IF(RIGHT(TEXT(AI459,"0.#"),1)=".",TRUE,FALSE)</formula>
    </cfRule>
  </conditionalFormatting>
  <conditionalFormatting sqref="AQ459">
    <cfRule type="expression" dxfId="1743" priority="4295">
      <formula>IF(RIGHT(TEXT(AQ459,"0.#"),1)=".",FALSE,TRUE)</formula>
    </cfRule>
    <cfRule type="expression" dxfId="1742" priority="4296">
      <formula>IF(RIGHT(TEXT(AQ459,"0.#"),1)=".",TRUE,FALSE)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709" max="49" man="1"/>
    <brk id="739" max="49" man="1"/>
    <brk id="778" max="49" man="1"/>
    <brk id="833"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2019-05-07T07:12:47Z</cp:lastPrinted>
  <dcterms:created xsi:type="dcterms:W3CDTF">2012-03-13T00:50:25Z</dcterms:created>
  <dcterms:modified xsi:type="dcterms:W3CDTF">2019-08-20T01:00:26Z</dcterms:modified>
</cp:coreProperties>
</file>