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H31\05_平成31年度行政事業レビューについて\04_【8月22日(木)〆】H31レビューシート等提出フォルダ(最終公表用)\★0920差し替え用\"/>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M48" i="3"/>
  <c r="AM34" i="3"/>
  <c r="AM67" i="3" l="1"/>
  <c r="AU40" i="3" l="1"/>
  <c r="W29" i="3" l="1"/>
  <c r="AQ119" i="3" l="1"/>
  <c r="AM119" i="3"/>
  <c r="AM70" i="3" l="1"/>
  <c r="P29" i="3" l="1"/>
  <c r="AU47" i="3" l="1"/>
  <c r="AM116" i="3" l="1"/>
  <c r="AM122" i="3"/>
  <c r="AQ71" i="3" l="1"/>
  <c r="AU33" i="3" l="1"/>
  <c r="AM71" i="3" l="1"/>
  <c r="AM69" i="3"/>
  <c r="AM72" i="3" s="1"/>
  <c r="AQ116" i="3"/>
  <c r="AQ122" i="3"/>
  <c r="AQ102" i="3" l="1"/>
  <c r="AM102" i="3"/>
  <c r="AM101"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<sst xmlns="http://schemas.openxmlformats.org/spreadsheetml/2006/main" count="3055" uniqueCount="704">
  <si>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</si>
  <si>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</si>
  <si>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</si>
  <si>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</si>
  <si>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</si>
  <si>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</si>
  <si>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</si>
  <si>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</si>
  <si>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</si>
  <si>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</si>
  <si>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</si>
  <si>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</si>
  <si>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</si>
  <si>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</si>
  <si>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</si>
  <si>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</si>
  <si>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</si>
  <si>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</si>
  <si>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</si>
  <si>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</si>
  <si>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</si>
  <si>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</si>
  <si>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</si>
  <si>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</si>
  <si>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</si>
  <si>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</si>
  <si>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</si>
  <si>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</si>
  <si>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</si>
  <si>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</si>
  <si>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</si>
  <si>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</si>
  <si>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</si>
  <si>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</si>
  <si>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</si>
  <si>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</si>
  <si>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</si>
  <si>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</si>
  <si>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</si>
  <si>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</si>
  <si>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</si>
  <si>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</si>
  <si>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</si>
  <si>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</si>
  <si>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</si>
  <si>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</si>
  <si>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</si>
  <si>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</si>
  <si>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</si>
  <si>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</si>
  <si>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</si>
  <si>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</si>
  <si>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</si>
  <si>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</si>
  <si>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</si>
  <si>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</si>
  <si>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</si>
  <si>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</si>
  <si>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</si>
  <si>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</si>
  <si>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</si>
  <si>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</si>
  <si>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</si>
  <si>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</si>
  <si>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</si>
  <si>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</si>
  <si>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</si>
  <si>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</si>
  <si>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</si>
  <si>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</si>
  <si>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</si>
  <si>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</si>
  <si>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</si>
  <si>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</si>
  <si>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</si>
  <si>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</si>
  <si>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</si>
  <si>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</si>
  <si>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</si>
  <si>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</si>
  <si>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</si>
  <si>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</si>
  <si>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</si>
  <si>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</si>
  <si>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</si>
  <si>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</si>
  <si>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</si>
  <si>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</si>
  <si>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</si>
  <si>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</si>
  <si>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</si>
  <si>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</si>
  <si>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</si>
  <si>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</si>
  <si>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</si>
  <si>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</si>
  <si>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</si>
  <si>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</si>
  <si>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</si>
  <si>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</si>
  <si>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</si>
  <si>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</si>
  <si>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</si>
  <si>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</si>
  <si>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</si>
  <si>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</si>
  <si>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</si>
  <si>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</si>
  <si>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</si>
  <si>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</si>
  <si>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</si>
  <si>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</si>
  <si>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</si>
  <si>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</si>
  <si>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</si>
  <si>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</si>
  <si>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</si>
  <si>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</si>
  <si>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</si>
  <si>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</si>
  <si>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</si>
  <si>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</si>
  <si>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</si>
  <si>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</si>
  <si>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</si>
  <si>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</si>
  <si>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</si>
  <si>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</si>
  <si>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</si>
  <si>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</si>
  <si>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</si>
  <si>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</si>
  <si>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</si>
  <si>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</si>
  <si>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</si>
  <si>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</si>
  <si>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</si>
  <si>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</si>
  <si>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</si>
  <si>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</si>
  <si>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</si>
  <si>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</si>
  <si>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</si>
  <si>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</si>
  <si>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</si>
  <si>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</si>
  <si>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</si>
  <si>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</si>
  <si>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</si>
  <si>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</si>
  <si>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</si>
  <si>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</si>
  <si>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</si>
  <si>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</si>
  <si>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</si>
  <si>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</si>
  <si>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</si>
  <si>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</si>
  <si>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</si>
  <si>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</si>
  <si>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</si>
  <si>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</si>
  <si>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</si>
  <si>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</si>
  <si>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</si>
  <si>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</si>
  <si>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</si>
  <si>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</si>
  <si>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</si>
  <si>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</si>
  <si>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</si>
  <si>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</si>
  <si>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</si>
  <si>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</si>
  <si>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</si>
  <si>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</si>
  <si>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</si>
  <si>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</si>
  <si>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</si>
  <si>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</si>
  <si>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</si>
  <si>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</si>
  <si>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</si>
  <si>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</si>
  <si>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</si>
  <si>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</si>
  <si>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</si>
  <si>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</si>
  <si>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</si>
  <si>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</si>
  <si>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</si>
  <si>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</si>
  <si>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</si>
  <si>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</si>
  <si>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</si>
  <si>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</si>
  <si>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</si>
  <si>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</si>
  <si>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</si>
  <si>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</si>
  <si>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</si>
  <si>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</si>
  <si>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</si>
  <si>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</si>
  <si>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</si>
  <si>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</si>
  <si>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</si>
  <si>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</si>
  <si>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</si>
  <si>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</si>
  <si>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</si>
  <si>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</si>
  <si>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</si>
  <si>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</si>
  <si>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</si>
  <si>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</si>
  <si>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</si>
  <si>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</si>
  <si>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</si>
  <si>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</si>
  <si>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</si>
  <si>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</si>
  <si>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</si>
  <si>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</si>
  <si>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</si>
  <si>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</si>
  <si>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</si>
  <si>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</si>
  <si>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</si>
  <si>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</si>
  <si>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</si>
  <si>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</si>
  <si>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</si>
  <si>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</si>
  <si>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</si>
  <si>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</si>
  <si>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</si>
  <si>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</si>
  <si>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</si>
  <si>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</si>
  <si>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</si>
  <si>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</si>
  <si>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</si>
  <si>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</si>
  <si>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</si>
  <si>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</si>
  <si>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</si>
  <si>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</si>
  <si>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</si>
  <si>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</si>
  <si>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</si>
  <si>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</si>
  <si>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</si>
  <si>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</si>
  <si>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</si>
  <si>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</si>
  <si>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</si>
  <si>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</si>
  <si>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</si>
  <si>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</si>
  <si>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</si>
  <si>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</si>
  <si>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</si>
  <si>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</si>
  <si>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</si>
  <si>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</si>
  <si>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</si>
  <si>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</si>
  <si>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</si>
  <si>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</si>
  <si>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</si>
  <si>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</si>
  <si>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</si>
  <si>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</si>
  <si>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</si>
  <si>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</si>
  <si>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</si>
  <si>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</si>
  <si>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</si>
  <si>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</si>
  <si>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</si>
  <si>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</si>
  <si>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</si>
  <si>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</si>
  <si>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</si>
  <si>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</si>
  <si>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</si>
  <si>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</si>
  <si>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</si>
  <si>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</si>
  <si>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</si>
  <si>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</si>
  <si>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</si>
  <si>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</si>
  <si>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</si>
  <si>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</si>
  <si>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</si>
  <si>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</si>
  <si>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</si>
  <si>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</si>
  <si>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</si>
  <si>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</si>
  <si>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</si>
  <si>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</si>
  <si>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</si>
  <si>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</si>
  <si>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</si>
  <si>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</si>
  <si>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</si>
  <si>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</si>
  <si>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</si>
  <si>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</si>
  <si>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</si>
  <si>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</si>
  <si>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</si>
  <si>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</si>
  <si>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</si>
  <si>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</si>
  <si>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</si>
  <si>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</si>
  <si>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</si>
  <si>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</si>
  <si>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</si>
  <si>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</si>
  <si>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</si>
  <si>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</si>
  <si>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</si>
  <si>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</si>
  <si>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</si>
  <si>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</si>
  <si>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</si>
  <si>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</si>
  <si>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</si>
  <si>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</si>
  <si>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</si>
  <si>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</si>
  <si>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</si>
  <si>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</si>
  <si>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</si>
  <si>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</si>
  <si>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</si>
  <si>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</si>
  <si>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</si>
  <si>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</si>
  <si>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</si>
  <si>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</si>
  <si>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</si>
  <si>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</si>
  <si>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</si>
  <si>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</si>
  <si>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</si>
  <si>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</si>
  <si>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</si>
  <si>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</si>
  <si>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</si>
  <si>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</si>
  <si>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</si>
  <si>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</si>
  <si>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</si>
  <si>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</si>
  <si>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</si>
  <si>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</si>
  <si>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</si>
  <si>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</si>
  <si>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</si>
  <si>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</si>
  <si>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</si>
  <si>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</si>
  <si>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</si>
  <si>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</si>
  <si>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</si>
  <si>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</si>
  <si>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</si>
  <si>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</si>
  <si>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</si>
  <si>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</si>
  <si>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</si>
  <si>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</si>
  <si>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</si>
  <si>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</si>
  <si>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</si>
  <si>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</si>
  <si>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</si>
  <si>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</si>
  <si>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</si>
  <si>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</si>
  <si>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</si>
  <si>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</si>
  <si>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</si>
  <si>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</si>
  <si>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</si>
  <si>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</si>
  <si>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</si>
  <si>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</si>
  <si>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</si>
  <si>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</si>
  <si>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</si>
  <si>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</si>
  <si>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</si>
  <si>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</si>
  <si>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</si>
  <si>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</si>
  <si>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</si>
  <si>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</si>
  <si>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</si>
  <si>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</si>
  <si>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</si>
  <si>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</si>
  <si>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</si>
  <si>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</si>
  <si>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</si>
  <si>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</si>
  <si>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</si>
  <si>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</si>
  <si>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</si>
  <si>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</si>
  <si>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</si>
  <si>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</si>
  <si>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</si>
  <si>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</si>
  <si>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</si>
  <si>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</si>
  <si>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</si>
  <si>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</si>
  <si>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</si>
  <si>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</si>
  <si>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</si>
  <si>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</si>
  <si>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</si>
  <si>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</si>
  <si>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</si>
  <si>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</si>
  <si>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</si>
  <si>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</si>
  <si>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</si>
  <si>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</si>
  <si>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</si>
  <si>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</si>
  <si>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</si>
  <si>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</si>
  <si>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</si>
  <si>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</si>
  <si>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</si>
  <si>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</si>
  <si>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</si>
  <si>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</si>
  <si>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</si>
  <si>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</si>
  <si>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</si>
  <si>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</si>
  <si>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</si>
  <si>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</si>
  <si>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</si>
  <si>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</si>
  <si>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</si>
  <si>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</si>
  <si>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</si>
  <si>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</si>
  <si>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</si>
  <si>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</si>
  <si>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</si>
  <si>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</si>
  <si>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</si>
  <si>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</si>
  <si>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</si>
  <si>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</si>
  <si>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</si>
  <si>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</si>
  <si>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</si>
  <si>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</si>
  <si>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</si>
  <si>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</si>
  <si>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</si>
  <si>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</si>
  <si>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</si>
  <si>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</si>
  <si>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</si>
  <si>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</si>
  <si>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</si>
  <si>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</si>
  <si>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</si>
  <si>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</si>
  <si>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</si>
  <si>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</si>
  <si>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</si>
  <si>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</si>
  <si>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</si>
  <si>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</si>
  <si>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</si>
  <si>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</si>
  <si>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</si>
  <si>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</si>
  <si>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</si>
  <si>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</si>
  <si>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</si>
  <si>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</si>
  <si>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</si>
  <si>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</si>
  <si>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</si>
  <si>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</si>
  <si>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</si>
  <si>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</si>
  <si>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</si>
  <si>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</si>
  <si>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</si>
  <si>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</si>
  <si>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</si>
  <si>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</si>
  <si>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</si>
  <si>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</si>
  <si>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</si>
  <si>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</si>
  <si>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</si>
  <si>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</si>
  <si>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</si>
  <si>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</si>
  <si>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</si>
  <si>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</si>
  <si>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</si>
  <si>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</si>
  <si>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</si>
  <si>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</si>
  <si>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</si>
  <si>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</si>
  <si>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</si>
  <si>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</si>
  <si>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</si>
  <si>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</si>
  <si>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</si>
  <si>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</si>
  <si>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</si>
  <si>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</si>
  <si>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</si>
  <si>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</si>
  <si>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</si>
  <si>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</si>
  <si>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</si>
  <si>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</si>
  <si>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</si>
  <si>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</si>
  <si>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</si>
  <si>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</si>
  <si>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</si>
  <si>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</si>
  <si>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</si>
  <si>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</si>
  <si>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</si>
  <si>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</si>
  <si>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</si>
  <si>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</si>
  <si>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</si>
  <si>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</si>
  <si>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</si>
  <si>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</si>
  <si>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</si>
  <si>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</si>
  <si>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</si>
  <si>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</si>
  <si>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</si>
  <si>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</si>
  <si>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</si>
  <si>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</si>
  <si>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</si>
  <si>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</si>
  <si>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</si>
  <si>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</si>
  <si>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</si>
  <si>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</si>
  <si>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rPh sb="0" eb="2">
      <t>チキュウ</t>
    </rPh>
    <rPh sb="2" eb="5">
      <t>カンキョウキョク</t>
    </rPh>
    <phoneticPr fontId="6"/>
  </si>
  <si>
    <t>地球温暖化対策課
地球温暖化対策事業室</t>
    <phoneticPr fontId="6"/>
  </si>
  <si>
    <t>室長　相澤　寛史</t>
    <rPh sb="0" eb="2">
      <t>シツチョウ</t>
    </rPh>
    <rPh sb="3" eb="5">
      <t>アイザワ</t>
    </rPh>
    <rPh sb="6" eb="7">
      <t>ヒロシ</t>
    </rPh>
    <rPh sb="7" eb="8">
      <t>シ</t>
    </rPh>
    <phoneticPr fontId="6"/>
  </si>
  <si>
    <t>○</t>
  </si>
  <si>
    <t>特別会計に関する法律第85条第3項第1号ホ及び第2号同法施行令第50条第7項第10号及び第11号並びに第9項第1号</t>
    <phoneticPr fontId="6"/>
  </si>
  <si>
    <t>環境省</t>
    <rPh sb="0" eb="3">
      <t>カンキョウショウ</t>
    </rPh>
    <phoneticPr fontId="6"/>
  </si>
  <si>
    <t>-</t>
    <phoneticPr fontId="6"/>
  </si>
  <si>
    <t>-</t>
    <phoneticPr fontId="6"/>
  </si>
  <si>
    <t>-</t>
    <phoneticPr fontId="6"/>
  </si>
  <si>
    <t>-</t>
    <phoneticPr fontId="6"/>
  </si>
  <si>
    <t>-</t>
    <phoneticPr fontId="6"/>
  </si>
  <si>
    <t>-</t>
    <phoneticPr fontId="6"/>
  </si>
  <si>
    <t>-</t>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</si>
  <si>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</si>
  <si>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2030年までに新築住宅の平均でZEHの実現を目指す
※2020年までにハウスメーカー等が新築する注文戸建住宅の半数以上でZEHの実現を目指す</t>
    <rPh sb="20" eb="22">
      <t>ジツゲン</t>
    </rPh>
    <rPh sb="23" eb="25">
      <t>メザ</t>
    </rPh>
    <rPh sb="65" eb="67">
      <t>ジツゲン</t>
    </rPh>
    <phoneticPr fontId="6"/>
  </si>
  <si>
    <t>-</t>
    <phoneticPr fontId="6"/>
  </si>
  <si>
    <t>-</t>
    <phoneticPr fontId="6"/>
  </si>
  <si>
    <t>平成32年度迄に断熱リフォームを倍増（平成23年度（32万件）比）させる</t>
    <phoneticPr fontId="6"/>
  </si>
  <si>
    <t>-</t>
    <phoneticPr fontId="6"/>
  </si>
  <si>
    <t>-</t>
    <phoneticPr fontId="6"/>
  </si>
  <si>
    <t>普及に伴い、ZEHに要する費用、高性能建材の価格の低減を見込む</t>
    <phoneticPr fontId="6"/>
  </si>
  <si>
    <t>1t-CO2当たりの削減コスト</t>
    <phoneticPr fontId="6"/>
  </si>
  <si>
    <t>-</t>
    <phoneticPr fontId="6"/>
  </si>
  <si>
    <t>-</t>
    <phoneticPr fontId="6"/>
  </si>
  <si>
    <t>ZEH補助実施件数【戸建、断熱リノベ、高中低層】</t>
    <rPh sb="19" eb="20">
      <t>コウ</t>
    </rPh>
    <phoneticPr fontId="6"/>
  </si>
  <si>
    <t>件</t>
    <rPh sb="0" eb="1">
      <t>ケン</t>
    </rPh>
    <phoneticPr fontId="6"/>
  </si>
  <si>
    <t>-</t>
    <phoneticPr fontId="6"/>
  </si>
  <si>
    <t>1.地球温暖化対策の推進</t>
    <rPh sb="2" eb="4">
      <t>チキュウ</t>
    </rPh>
    <rPh sb="4" eb="7">
      <t>オンダンカ</t>
    </rPh>
    <rPh sb="7" eb="9">
      <t>タイサク</t>
    </rPh>
    <rPh sb="10" eb="12">
      <t>スイシン</t>
    </rPh>
    <phoneticPr fontId="6"/>
  </si>
  <si>
    <t>エネルギー起源二酸化炭素の排出量（CO2換算トン）</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</si>
  <si>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</si>
  <si>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</si>
  <si>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</si>
  <si>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</si>
  <si>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</si>
  <si>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</si>
  <si>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</si>
  <si>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</si>
  <si>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</si>
  <si>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</si>
  <si>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</si>
  <si>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</si>
  <si>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</si>
  <si>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ネット・ゼロ・エネルギー・ハウス/断熱リノベーションの普及により、家庭部門におけるエネルギー起源二酸化炭素の排出削減に寄与する。</t>
    <rPh sb="17" eb="19">
      <t>ダンネツ</t>
    </rPh>
    <rPh sb="27" eb="29">
      <t>フキュウ</t>
    </rPh>
    <rPh sb="33" eb="35">
      <t>カテイ</t>
    </rPh>
    <rPh sb="35" eb="37">
      <t>ブモン</t>
    </rPh>
    <rPh sb="46" eb="48">
      <t>キゲン</t>
    </rPh>
    <rPh sb="48" eb="51">
      <t>ニサンカ</t>
    </rPh>
    <rPh sb="51" eb="53">
      <t>タンソ</t>
    </rPh>
    <rPh sb="54" eb="56">
      <t>ハイシュツ</t>
    </rPh>
    <rPh sb="56" eb="58">
      <t>サクゲン</t>
    </rPh>
    <rPh sb="59" eb="61">
      <t>キヨ</t>
    </rPh>
    <phoneticPr fontId="6"/>
  </si>
  <si>
    <t>-</t>
    <phoneticPr fontId="6"/>
  </si>
  <si>
    <t>-</t>
    <phoneticPr fontId="6"/>
  </si>
  <si>
    <t>-</t>
    <phoneticPr fontId="6"/>
  </si>
  <si>
    <t>-</t>
    <phoneticPr fontId="6"/>
  </si>
  <si>
    <t>-</t>
    <phoneticPr fontId="6"/>
  </si>
  <si>
    <t>-</t>
    <phoneticPr fontId="6"/>
  </si>
  <si>
    <t>平成29年度まで経済産業省がZEH・断熱リノベーションの導入補助を実施し、その導入数については上昇傾向が見られるため、本事業は国民のニーズを反映していると言える。また、これまで対象外とされていた集合住宅のZEH化は、我が国における新築の戸数に占める割合に鑑みると社会のニーズを捉えていると言える。</t>
    <rPh sb="18" eb="20">
      <t>ダンネツ</t>
    </rPh>
    <phoneticPr fontId="6"/>
  </si>
  <si>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6"/>
  </si>
  <si>
    <t>地球温暖化対策計画において、ZEH・断熱リノベーションの目標が設定されており、国が主導すべき事業である。</t>
    <phoneticPr fontId="6"/>
  </si>
  <si>
    <t>無</t>
  </si>
  <si>
    <t>‐</t>
  </si>
  <si>
    <t>-</t>
    <phoneticPr fontId="6"/>
  </si>
  <si>
    <t>-</t>
    <phoneticPr fontId="6"/>
  </si>
  <si>
    <t>-</t>
    <phoneticPr fontId="6"/>
  </si>
  <si>
    <t>環境省</t>
  </si>
  <si>
    <t>間接補助事業者への補助金の交付</t>
    <phoneticPr fontId="6"/>
  </si>
  <si>
    <t>事業費</t>
    <rPh sb="0" eb="3">
      <t>ジギョウヒ</t>
    </rPh>
    <phoneticPr fontId="6"/>
  </si>
  <si>
    <t>事務費</t>
    <rPh sb="0" eb="3">
      <t>ジムヒ</t>
    </rPh>
    <phoneticPr fontId="6"/>
  </si>
  <si>
    <t>事業運営費用(人件費、旅費、建物借料、雑役務費、消耗品費、諸謝金、委託料等)</t>
    <phoneticPr fontId="6"/>
  </si>
  <si>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6"/>
  </si>
  <si>
    <t>（一社）環境共創イニシアチブ</t>
    <rPh sb="4" eb="6">
      <t>カンキョウ</t>
    </rPh>
    <rPh sb="6" eb="8">
      <t>キョウソウ</t>
    </rPh>
    <phoneticPr fontId="6"/>
  </si>
  <si>
    <t>補助事業の執行</t>
    <rPh sb="0" eb="2">
      <t>ホジョ</t>
    </rPh>
    <rPh sb="2" eb="4">
      <t>ジギョウ</t>
    </rPh>
    <rPh sb="5" eb="7">
      <t>シッコウ</t>
    </rPh>
    <phoneticPr fontId="6"/>
  </si>
  <si>
    <t>補助金等交付</t>
  </si>
  <si>
    <t>-</t>
    <phoneticPr fontId="6"/>
  </si>
  <si>
    <t>-</t>
    <phoneticPr fontId="6"/>
  </si>
  <si>
    <t>（一社）低炭素社会創出促進協会</t>
    <phoneticPr fontId="6"/>
  </si>
  <si>
    <t>補助事業の執行</t>
    <phoneticPr fontId="6"/>
  </si>
  <si>
    <t>補助金等交付</t>
    <phoneticPr fontId="6"/>
  </si>
  <si>
    <t>集合住宅への高性能建材導入</t>
    <rPh sb="0" eb="2">
      <t>シュウゴウ</t>
    </rPh>
    <rPh sb="2" eb="4">
      <t>ジュウタク</t>
    </rPh>
    <rPh sb="6" eb="9">
      <t>コウセイノウ</t>
    </rPh>
    <rPh sb="9" eb="11">
      <t>ケンザイ</t>
    </rPh>
    <rPh sb="11" eb="13">
      <t>ドウニュウ</t>
    </rPh>
    <phoneticPr fontId="6"/>
  </si>
  <si>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住宅の断熱改修を推進する必要があり、本事業は重要である。予算の範囲内で効率的・効果的に成果が得られるよう事業を実施しており、平成31年度も引き続き事業に取り組む。</t>
    <rPh sb="138" eb="139">
      <t>ホン</t>
    </rPh>
    <rPh sb="139" eb="141">
      <t>ジギョウ</t>
    </rPh>
    <rPh sb="142" eb="144">
      <t>ジュウヨウ</t>
    </rPh>
    <rPh sb="148" eb="150">
      <t>ヨサン</t>
    </rPh>
    <rPh sb="151" eb="154">
      <t>ハンイナイ</t>
    </rPh>
    <rPh sb="155" eb="158">
      <t>コウリツテキ</t>
    </rPh>
    <rPh sb="159" eb="162">
      <t>コウカテキ</t>
    </rPh>
    <rPh sb="163" eb="165">
      <t>セイカ</t>
    </rPh>
    <rPh sb="166" eb="167">
      <t>エ</t>
    </rPh>
    <rPh sb="172" eb="174">
      <t>ジギョウ</t>
    </rPh>
    <rPh sb="175" eb="177">
      <t>ジッシ</t>
    </rPh>
    <rPh sb="182" eb="184">
      <t>ヘイセイ</t>
    </rPh>
    <rPh sb="186" eb="188">
      <t>ネンド</t>
    </rPh>
    <rPh sb="189" eb="190">
      <t>ヒ</t>
    </rPh>
    <rPh sb="191" eb="192">
      <t>ツヅ</t>
    </rPh>
    <rPh sb="193" eb="195">
      <t>ジギョウ</t>
    </rPh>
    <rPh sb="196" eb="197">
      <t>ト</t>
    </rPh>
    <rPh sb="198" eb="199">
      <t>ク</t>
    </rPh>
    <phoneticPr fontId="6"/>
  </si>
  <si>
    <t>引き続き効率的・効果的に成果が得られるよう事業を取り組むと共に、更なる執行率向上に向け課題整理を行う。</t>
    <rPh sb="0" eb="1">
      <t>ヒ</t>
    </rPh>
    <rPh sb="2" eb="3">
      <t>ツヅ</t>
    </rPh>
    <rPh sb="4" eb="7">
      <t>コウリツテキ</t>
    </rPh>
    <rPh sb="8" eb="11">
      <t>コウカテキ</t>
    </rPh>
    <rPh sb="12" eb="14">
      <t>セイカ</t>
    </rPh>
    <rPh sb="15" eb="16">
      <t>エ</t>
    </rPh>
    <rPh sb="21" eb="23">
      <t>ジギョウ</t>
    </rPh>
    <rPh sb="24" eb="25">
      <t>ト</t>
    </rPh>
    <rPh sb="26" eb="27">
      <t>ク</t>
    </rPh>
    <rPh sb="29" eb="30">
      <t>トモ</t>
    </rPh>
    <rPh sb="32" eb="33">
      <t>サラ</t>
    </rPh>
    <rPh sb="35" eb="38">
      <t>シッコウリツ</t>
    </rPh>
    <rPh sb="38" eb="40">
      <t>コウジョウ</t>
    </rPh>
    <rPh sb="41" eb="42">
      <t>ム</t>
    </rPh>
    <rPh sb="43" eb="45">
      <t>カダイ</t>
    </rPh>
    <rPh sb="45" eb="47">
      <t>セイリ</t>
    </rPh>
    <rPh sb="48" eb="49">
      <t>オコナ</t>
    </rPh>
    <phoneticPr fontId="6"/>
  </si>
  <si>
    <t>中山五月台住宅団地管理組合法人</t>
    <phoneticPr fontId="6"/>
  </si>
  <si>
    <t>富士見町団地管理組合法人</t>
    <phoneticPr fontId="6"/>
  </si>
  <si>
    <t>団地管理組合法人若葉台東マンション管理組合</t>
    <phoneticPr fontId="6"/>
  </si>
  <si>
    <t>中富住宅管理組合法人</t>
    <phoneticPr fontId="6"/>
  </si>
  <si>
    <t>若葉台第二住宅管理組合</t>
    <phoneticPr fontId="6"/>
  </si>
  <si>
    <t>東急ドエルアルス多摩川管理組合</t>
    <phoneticPr fontId="6"/>
  </si>
  <si>
    <t>虹ヶ丘住宅管理組合</t>
    <phoneticPr fontId="6"/>
  </si>
  <si>
    <t>小栗原住宅管理組合</t>
    <phoneticPr fontId="6"/>
  </si>
  <si>
    <t>グリーンハイムいずみ野Ｃ地区管理組合</t>
    <phoneticPr fontId="6"/>
  </si>
  <si>
    <t>ルネ西船橋管理組合</t>
    <phoneticPr fontId="6"/>
  </si>
  <si>
    <t>-</t>
    <phoneticPr fontId="6"/>
  </si>
  <si>
    <t>-</t>
    <phoneticPr fontId="6"/>
  </si>
  <si>
    <t>地球温暖化対策計画（平成28年5月閣議決定）
エネルギー基本計画（平成30年7月閣議決定）
長期エネルギー需給見通し（平成27年7月）
エネルギー革新戦略（平成28年4月）</t>
    <phoneticPr fontId="6"/>
  </si>
  <si>
    <t>建築物リフォーム・リニューアル調査報告（国土交通省総合政策局建設経済統計調査室）</t>
    <phoneticPr fontId="6"/>
  </si>
  <si>
    <t>t-CO2</t>
    <phoneticPr fontId="6"/>
  </si>
  <si>
    <t>ハウスメーカー等の新築するZEHによるCO2排出削減量</t>
    <rPh sb="22" eb="24">
      <t>ハイシュツ</t>
    </rPh>
    <rPh sb="24" eb="27">
      <t>サクゲンリョウ</t>
    </rPh>
    <phoneticPr fontId="6"/>
  </si>
  <si>
    <t>地球温暖化対策計画（平成28年5月13日閣議決定）</t>
    <phoneticPr fontId="6"/>
  </si>
  <si>
    <t>【戸建ZEH】当該年度執行額／（当該年度CO2削減量×耐用年数（20年））　　　　　　　　　　　　　　</t>
    <phoneticPr fontId="6"/>
  </si>
  <si>
    <t>【断熱リノベーション】当該年度執行額／（当該年度CO2削減量×耐用年数（20年））　</t>
    <phoneticPr fontId="6"/>
  </si>
  <si>
    <t xml:space="preserve">予算（6.06億円）/1942 tCO2/20年 </t>
    <phoneticPr fontId="6"/>
  </si>
  <si>
    <t xml:space="preserve">予算（21.8億円）/46224 tCO2/20年 </t>
    <phoneticPr fontId="6"/>
  </si>
  <si>
    <t xml:space="preserve">予算（52.3億円）/46224 tCO2/20年 </t>
    <phoneticPr fontId="6"/>
  </si>
  <si>
    <t>2030年におけるすべての新築集合住宅の設計一次エネルギー消費量を合計した値を、基準１次エネルギー消費量を合計した値で除した際に、50%以上削減されていること</t>
    <rPh sb="4" eb="5">
      <t>ネン</t>
    </rPh>
    <rPh sb="13" eb="15">
      <t>シンチク</t>
    </rPh>
    <rPh sb="15" eb="17">
      <t>シュウゴウ</t>
    </rPh>
    <rPh sb="17" eb="19">
      <t>ジュウタク</t>
    </rPh>
    <rPh sb="20" eb="22">
      <t>セッケイ</t>
    </rPh>
    <rPh sb="22" eb="24">
      <t>イチジ</t>
    </rPh>
    <rPh sb="29" eb="32">
      <t>ショウヒリョウ</t>
    </rPh>
    <rPh sb="33" eb="35">
      <t>ゴウケイ</t>
    </rPh>
    <rPh sb="37" eb="38">
      <t>アタイ</t>
    </rPh>
    <rPh sb="40" eb="42">
      <t>キジュン</t>
    </rPh>
    <rPh sb="42" eb="44">
      <t>イチジ</t>
    </rPh>
    <rPh sb="49" eb="52">
      <t>ショウヒリョウ</t>
    </rPh>
    <rPh sb="53" eb="55">
      <t>ゴウケイ</t>
    </rPh>
    <rPh sb="57" eb="58">
      <t>アタイ</t>
    </rPh>
    <rPh sb="59" eb="60">
      <t>ジョ</t>
    </rPh>
    <rPh sb="62" eb="63">
      <t>サイ</t>
    </rPh>
    <rPh sb="68" eb="70">
      <t>イジョウ</t>
    </rPh>
    <rPh sb="70" eb="72">
      <t>サクゲン</t>
    </rPh>
    <phoneticPr fontId="6"/>
  </si>
  <si>
    <t>新築集合住宅のCO2排出削減量</t>
    <rPh sb="2" eb="4">
      <t>シュウゴウ</t>
    </rPh>
    <rPh sb="4" eb="6">
      <t>ジュウタク</t>
    </rPh>
    <phoneticPr fontId="6"/>
  </si>
  <si>
    <t>ネット・ゼロ・エネルギー・ハウス（ZEH）化等による住宅における低炭素化促進事業(経済産業省・一部国土交通省連携事業)</t>
    <rPh sb="41" eb="43">
      <t>ケイザイ</t>
    </rPh>
    <rPh sb="43" eb="46">
      <t>サンギョウショウ</t>
    </rPh>
    <rPh sb="47" eb="49">
      <t>イチブ</t>
    </rPh>
    <rPh sb="49" eb="54">
      <t>コクドコウツウショウ</t>
    </rPh>
    <rPh sb="54" eb="56">
      <t>レンケイ</t>
    </rPh>
    <rPh sb="56" eb="58">
      <t>ジギョウ</t>
    </rPh>
    <phoneticPr fontId="6"/>
  </si>
  <si>
    <t>2020年までに標準的な新築住宅で、2030年までに新築住宅の平均でZEH（ネット・ゼロ・エネルギー・ハウス）の実現を目指すことを目的に、脱炭素化が遅れている賃貸住宅及び分譲集合のZEH化、脱炭素化に資する素材や先進的な再エネ熱利用技術を使用したZEH化に支援し、さらに既存住宅の省エネルギー性能の向上をさらに進めるべく、省エネルギー性能に優れた建材を用いた改修を支援することで、高性能建材の価格低減を図り、家庭部門のCO2削減への寄与する。</t>
    <rPh sb="69" eb="70">
      <t>ダツ</t>
    </rPh>
    <rPh sb="95" eb="96">
      <t>ダツ</t>
    </rPh>
    <phoneticPr fontId="6"/>
  </si>
  <si>
    <t>-</t>
    <phoneticPr fontId="6"/>
  </si>
  <si>
    <t>-</t>
    <phoneticPr fontId="6"/>
  </si>
  <si>
    <t>-</t>
    <phoneticPr fontId="6"/>
  </si>
  <si>
    <t>万t-CO2/年</t>
    <rPh sb="0" eb="1">
      <t>マン</t>
    </rPh>
    <rPh sb="7" eb="8">
      <t>ネン</t>
    </rPh>
    <phoneticPr fontId="6"/>
  </si>
  <si>
    <t>A.(一社)環境共創イニシアチブ</t>
    <rPh sb="3" eb="4">
      <t>イッ</t>
    </rPh>
    <rPh sb="4" eb="5">
      <t>シャ</t>
    </rPh>
    <rPh sb="6" eb="8">
      <t>カンキョウ</t>
    </rPh>
    <rPh sb="8" eb="9">
      <t>トモ</t>
    </rPh>
    <phoneticPr fontId="6"/>
  </si>
  <si>
    <t>補助金額と実施件数を勘案し、単位当たりコスト等の水準は妥当であることを確認している。</t>
    <phoneticPr fontId="6"/>
  </si>
  <si>
    <t>CO2削減量も目標を超える削減量となっており、成果実績は成果目標に見合うものである。</t>
    <rPh sb="3" eb="6">
      <t>サクゲンリョウ</t>
    </rPh>
    <rPh sb="7" eb="9">
      <t>モクヒョウ</t>
    </rPh>
    <rPh sb="10" eb="11">
      <t>コ</t>
    </rPh>
    <rPh sb="13" eb="16">
      <t>サクゲンリョウ</t>
    </rPh>
    <rPh sb="23" eb="25">
      <t>セイカ</t>
    </rPh>
    <rPh sb="25" eb="27">
      <t>ジッセキ</t>
    </rPh>
    <rPh sb="28" eb="30">
      <t>セイカ</t>
    </rPh>
    <rPh sb="30" eb="32">
      <t>モクヒョウ</t>
    </rPh>
    <rPh sb="33" eb="35">
      <t>ミア</t>
    </rPh>
    <phoneticPr fontId="6"/>
  </si>
  <si>
    <t>アンケート等は、成果報告書として分析・公表し、次年度以降の当該事業の実施の基礎情報にするなど、十分活用されている。</t>
    <rPh sb="5" eb="6">
      <t>トウ</t>
    </rPh>
    <rPh sb="8" eb="10">
      <t>セイカ</t>
    </rPh>
    <rPh sb="10" eb="12">
      <t>ホウコク</t>
    </rPh>
    <rPh sb="12" eb="13">
      <t>ショ</t>
    </rPh>
    <rPh sb="16" eb="18">
      <t>ブンセキ</t>
    </rPh>
    <rPh sb="19" eb="21">
      <t>コウヒョウ</t>
    </rPh>
    <rPh sb="23" eb="26">
      <t>ジネンド</t>
    </rPh>
    <rPh sb="26" eb="28">
      <t>イコウ</t>
    </rPh>
    <rPh sb="29" eb="31">
      <t>トウガイ</t>
    </rPh>
    <rPh sb="31" eb="33">
      <t>ジギョウ</t>
    </rPh>
    <rPh sb="34" eb="36">
      <t>ジッシ</t>
    </rPh>
    <rPh sb="37" eb="39">
      <t>キソ</t>
    </rPh>
    <rPh sb="39" eb="41">
      <t>ジョウホウ</t>
    </rPh>
    <rPh sb="47" eb="49">
      <t>ジュウブン</t>
    </rPh>
    <rPh sb="49" eb="51">
      <t>カツヨウ</t>
    </rPh>
    <phoneticPr fontId="6"/>
  </si>
  <si>
    <t xml:space="preserve"> </t>
    <phoneticPr fontId="6"/>
  </si>
  <si>
    <t>採択件数は予算額から算出される想定見込み量と概ね一致しており、見込みに見合ったものである。</t>
    <rPh sb="0" eb="2">
      <t>サイタク</t>
    </rPh>
    <rPh sb="2" eb="4">
      <t>ケンスウ</t>
    </rPh>
    <rPh sb="5" eb="8">
      <t>ヨサンガク</t>
    </rPh>
    <rPh sb="10" eb="12">
      <t>サンシュツ</t>
    </rPh>
    <rPh sb="15" eb="17">
      <t>ソウテイ</t>
    </rPh>
    <rPh sb="17" eb="19">
      <t>ミコ</t>
    </rPh>
    <rPh sb="20" eb="21">
      <t>リョウ</t>
    </rPh>
    <rPh sb="22" eb="23">
      <t>オオム</t>
    </rPh>
    <rPh sb="24" eb="26">
      <t>イッチ</t>
    </rPh>
    <rPh sb="31" eb="33">
      <t>ミコ</t>
    </rPh>
    <rPh sb="35" eb="37">
      <t>ミア</t>
    </rPh>
    <phoneticPr fontId="6"/>
  </si>
  <si>
    <t>事業費/CO2削減量（t）×機器の平均耐用年数（20年）</t>
    <rPh sb="0" eb="3">
      <t>ジギョウヒ</t>
    </rPh>
    <phoneticPr fontId="6"/>
  </si>
  <si>
    <t>-</t>
    <phoneticPr fontId="6"/>
  </si>
  <si>
    <t>①戸建住宅において、ZEHの交付要件を満たす住宅を新築・改修する者に対して補助を行う。（補助率：定額）
②集合住宅において、ZEHの交付要件を満たす住宅（ZEH-M）を新築する者に対して補助を行う。（補助率：定額・定率）
③ZEH、ZEH-Mの要件を満たし、かつ、低炭素化に資する素材を一定量以上使用、又は先進的な再エネ熱利用技術を活用した住宅を建築する際に補助を行う。（補助率：定額）
④既存戸建住宅について高性能建材導入に係る経費の一部を補助する。戸建住宅においては、一定の要件を満たした蓄電池・蓄熱設備を設置する者に対し、補助を行う（定率・定額）。</t>
    <rPh sb="28" eb="30">
      <t>カイシュウ</t>
    </rPh>
    <rPh sb="88" eb="89">
      <t>モノ</t>
    </rPh>
    <rPh sb="90" eb="91">
      <t>タイ</t>
    </rPh>
    <rPh sb="107" eb="109">
      <t>テイリツ</t>
    </rPh>
    <rPh sb="236" eb="238">
      <t>イッテイ</t>
    </rPh>
    <rPh sb="239" eb="241">
      <t>ヨウケン</t>
    </rPh>
    <rPh sb="242" eb="243">
      <t>ミ</t>
    </rPh>
    <rPh sb="246" eb="249">
      <t>チクデンチ</t>
    </rPh>
    <rPh sb="250" eb="252">
      <t>チクネツ</t>
    </rPh>
    <rPh sb="252" eb="254">
      <t>セツビ</t>
    </rPh>
    <rPh sb="255" eb="257">
      <t>セッチ</t>
    </rPh>
    <rPh sb="259" eb="260">
      <t>モノ</t>
    </rPh>
    <rPh sb="261" eb="262">
      <t>タイ</t>
    </rPh>
    <rPh sb="264" eb="266">
      <t>ホジョ</t>
    </rPh>
    <rPh sb="267" eb="268">
      <t>オコナ</t>
    </rPh>
    <rPh sb="270" eb="272">
      <t>テイリツ</t>
    </rPh>
    <phoneticPr fontId="6"/>
  </si>
  <si>
    <t>断熱リフォームによるCO2排出削減量</t>
    <rPh sb="0" eb="2">
      <t>ダンネツ</t>
    </rPh>
    <phoneticPr fontId="6"/>
  </si>
  <si>
    <t>【中低層ZEH】当該年度執行額／（当該年度CO2削減量×耐用年数（20年））　　　　　　　　　　　　</t>
    <phoneticPr fontId="6"/>
  </si>
  <si>
    <t>5,658円/t-CO2/年　×補助単価比(1)</t>
    <rPh sb="5" eb="6">
      <t>エン</t>
    </rPh>
    <rPh sb="13" eb="14">
      <t>ネン</t>
    </rPh>
    <rPh sb="16" eb="18">
      <t>ホジョ</t>
    </rPh>
    <rPh sb="18" eb="20">
      <t>タンカ</t>
    </rPh>
    <rPh sb="20" eb="21">
      <t>ヒ</t>
    </rPh>
    <phoneticPr fontId="6"/>
  </si>
  <si>
    <t>9,934円/t-CO2/年　×補助単価比(2/3)</t>
    <rPh sb="18" eb="20">
      <t>タンカ</t>
    </rPh>
    <phoneticPr fontId="6"/>
  </si>
  <si>
    <t>15,596円/t-CO2/年　×補助単価比(6/7)</t>
    <phoneticPr fontId="6"/>
  </si>
  <si>
    <t>執行団体公募において、一定の公募期間を設け、公募説明会を実施し、外部有識者の意見を踏まえて決定している。</t>
    <phoneticPr fontId="6"/>
  </si>
  <si>
    <t>受益者負担を1/2～1/3とし、間接補助事業者に相応の負担を求めている。</t>
    <phoneticPr fontId="6"/>
  </si>
  <si>
    <t>費用・使途は事業目的に即した真に必要な経費か否かを精査した上で支出している。</t>
    <phoneticPr fontId="6"/>
  </si>
  <si>
    <t>B.中山五月台住宅団地管理組合法人</t>
    <rPh sb="2" eb="4">
      <t>ナカヤマ</t>
    </rPh>
    <rPh sb="4" eb="6">
      <t>ゴガツ</t>
    </rPh>
    <rPh sb="6" eb="7">
      <t>ダイ</t>
    </rPh>
    <rPh sb="7" eb="9">
      <t>ジュウタク</t>
    </rPh>
    <rPh sb="9" eb="11">
      <t>ダンチ</t>
    </rPh>
    <rPh sb="11" eb="13">
      <t>カンリ</t>
    </rPh>
    <rPh sb="13" eb="15">
      <t>クミアイ</t>
    </rPh>
    <rPh sb="15" eb="17">
      <t>ホウジン</t>
    </rPh>
    <phoneticPr fontId="6"/>
  </si>
  <si>
    <t>-</t>
    <phoneticPr fontId="6"/>
  </si>
  <si>
    <t>事業の執行にかかる費用について真に必要な経費か否かを精査した上で支出している。</t>
    <rPh sb="0" eb="2">
      <t>ジギョウ</t>
    </rPh>
    <rPh sb="3" eb="5">
      <t>シッコウ</t>
    </rPh>
    <rPh sb="9" eb="11">
      <t>ヒヨウ</t>
    </rPh>
    <rPh sb="15" eb="16">
      <t>シン</t>
    </rPh>
    <rPh sb="17" eb="19">
      <t>ヒツヨウ</t>
    </rPh>
    <rPh sb="20" eb="22">
      <t>ケイヒ</t>
    </rPh>
    <rPh sb="23" eb="24">
      <t>イナ</t>
    </rPh>
    <rPh sb="26" eb="28">
      <t>セイサ</t>
    </rPh>
    <rPh sb="30" eb="31">
      <t>ウエ</t>
    </rPh>
    <rPh sb="32" eb="34">
      <t>シシュツ</t>
    </rPh>
    <phoneticPr fontId="6"/>
  </si>
  <si>
    <t>執行率向上・事務費の削減等の工夫を行っている。</t>
    <rPh sb="0" eb="3">
      <t>シッコウリツ</t>
    </rPh>
    <rPh sb="3" eb="5">
      <t>コウジョウ</t>
    </rPh>
    <rPh sb="6" eb="9">
      <t>ジムヒ</t>
    </rPh>
    <rPh sb="10" eb="12">
      <t>サクゲン</t>
    </rPh>
    <rPh sb="12" eb="13">
      <t>トウ</t>
    </rPh>
    <rPh sb="14" eb="16">
      <t>クフウ</t>
    </rPh>
    <rPh sb="17" eb="18">
      <t>オコナ</t>
    </rPh>
    <phoneticPr fontId="6"/>
  </si>
  <si>
    <t>国土交通省</t>
  </si>
  <si>
    <t>経済産業省</t>
  </si>
  <si>
    <t>地域型住宅グリーン化事業</t>
    <phoneticPr fontId="6"/>
  </si>
  <si>
    <t>省エネルギー投資促進に向けた支援補助金</t>
    <phoneticPr fontId="6"/>
  </si>
  <si>
    <t>ネット・ゼロ・エネルギー・ハウスを活用したレジリエンス強化事業費補助金</t>
    <phoneticPr fontId="6"/>
  </si>
  <si>
    <t>エネルギー基本計画における2030年度目標を達成するため、集合住宅におけるZEH-M化の更なる普及に取り組むため。さらに既存住宅における断熱リフォームを加速化させ、新築住宅だけでなく既存住宅においても省CO2化を図るため。
要求額のうち「新しい日本のための優先課題推進枠」4,400百万円。</t>
    <rPh sb="5" eb="7">
      <t>キホン</t>
    </rPh>
    <rPh sb="7" eb="9">
      <t>ケイカク</t>
    </rPh>
    <rPh sb="17" eb="19">
      <t>ネンド</t>
    </rPh>
    <rPh sb="19" eb="21">
      <t>モクヒョウ</t>
    </rPh>
    <rPh sb="22" eb="24">
      <t>タッセイ</t>
    </rPh>
    <rPh sb="29" eb="31">
      <t>シュウゴウ</t>
    </rPh>
    <rPh sb="31" eb="33">
      <t>ジュウタク</t>
    </rPh>
    <rPh sb="42" eb="43">
      <t>カ</t>
    </rPh>
    <rPh sb="44" eb="45">
      <t>サラ</t>
    </rPh>
    <rPh sb="47" eb="49">
      <t>フキュウ</t>
    </rPh>
    <rPh sb="50" eb="51">
      <t>ト</t>
    </rPh>
    <rPh sb="52" eb="53">
      <t>ク</t>
    </rPh>
    <rPh sb="60" eb="62">
      <t>キソン</t>
    </rPh>
    <rPh sb="62" eb="64">
      <t>ジュウタク</t>
    </rPh>
    <rPh sb="68" eb="70">
      <t>ダンネツ</t>
    </rPh>
    <rPh sb="76" eb="79">
      <t>カソクカ</t>
    </rPh>
    <rPh sb="82" eb="84">
      <t>シンチク</t>
    </rPh>
    <rPh sb="84" eb="86">
      <t>ジュウタク</t>
    </rPh>
    <rPh sb="91" eb="93">
      <t>キゾン</t>
    </rPh>
    <rPh sb="93" eb="95">
      <t>ジュウタク</t>
    </rPh>
    <rPh sb="100" eb="101">
      <t>ショウ</t>
    </rPh>
    <rPh sb="104" eb="105">
      <t>カ</t>
    </rPh>
    <rPh sb="106" eb="107">
      <t>ハカ</t>
    </rPh>
    <phoneticPr fontId="6"/>
  </si>
  <si>
    <t>○成果目標を成果実績が大幅に上回っており（322.7％）、当初の目標値が妥当であったのか、その根拠も含めて説明が欲しい。
○本事業との関連事業として国土交通省ならびに経済産業省の事業が合計で3事業列挙されているものの、説明欄への記載が求められている役割分担の具体的な内容がいっさい記載されていない。これでは、事業間の重複の有無や棲み分け・連携の妥当性が判断できない。</t>
    <phoneticPr fontId="6"/>
  </si>
  <si>
    <t>外部有識者の所見のとおり、成果目標の目標値の妥当性を、その根拠とともに説明すること。また、他省庁との役割分担をに具体的に明記するとともに、事業間重複の有無やすみ分け・連携の妥当性等を説明すること。</t>
    <phoneticPr fontId="6"/>
  </si>
  <si>
    <t>関係省庁（経済産業省・国土交通省・環境省）が連携して、住宅のZEH化や既存住宅の省ＣＯ２化に取り組んでいる。環境省では、戸建住宅のZEHや中層以下のZEH-Mなどの供給を支援している。
一方、国土交通省では、中小工務店等が連携して建築するZEHの供給の支援、さらに省CO2化を進めた先導的なLCCM（ライフサイクルカーボンマイナス）住宅の供給へ支援を行い、経済産業省では、将来の更なる普及に向けて、より高性能なZEHや高層のZEH-Mの供給へ支援を行っている。</t>
    <rPh sb="33" eb="34">
      <t>カ</t>
    </rPh>
    <rPh sb="35" eb="37">
      <t>キゾン</t>
    </rPh>
    <rPh sb="37" eb="39">
      <t>ジュウタク</t>
    </rPh>
    <rPh sb="69" eb="70">
      <t>チュウ</t>
    </rPh>
    <rPh sb="85" eb="87">
      <t>シエン</t>
    </rPh>
    <rPh sb="93" eb="95">
      <t>イッポウ</t>
    </rPh>
    <rPh sb="172" eb="174">
      <t>シエン</t>
    </rPh>
    <rPh sb="175" eb="176">
      <t>オコナ</t>
    </rPh>
    <rPh sb="221" eb="223">
      <t>シエン</t>
    </rPh>
    <rPh sb="224" eb="225">
      <t>オコナ</t>
    </rPh>
    <phoneticPr fontId="6"/>
  </si>
  <si>
    <t>○成果目標と成果実績の算出方法を精査した結果、数値に修正が必要であり、再計算の後数値を修正した。
○本事業との関連事業として記載した国土交通省ならびに経済産業省の事業について、役割分担の具体的な内容を記載した。</t>
    <phoneticPr fontId="6"/>
  </si>
  <si>
    <t>平成42年度までに1tあたりのCO2削減コストを18,000円以下とする。※本事業の終了年度である32年度までは国費ベース、42年度は事業費ベースの目標値</t>
    <rPh sb="0" eb="2">
      <t>ヘイセイ</t>
    </rPh>
    <rPh sb="4" eb="6">
      <t>ネンド</t>
    </rPh>
    <rPh sb="18" eb="20">
      <t>サクゲン</t>
    </rPh>
    <rPh sb="30" eb="31">
      <t>エン</t>
    </rPh>
    <rPh sb="31" eb="33">
      <t>イカ</t>
    </rPh>
    <rPh sb="38" eb="39">
      <t>ホン</t>
    </rPh>
    <rPh sb="39" eb="41">
      <t>ジギョウ</t>
    </rPh>
    <rPh sb="42" eb="44">
      <t>シュウリョウ</t>
    </rPh>
    <rPh sb="44" eb="46">
      <t>ネンド</t>
    </rPh>
    <rPh sb="51" eb="53">
      <t>ネンド</t>
    </rPh>
    <rPh sb="56" eb="58">
      <t>コクヒ</t>
    </rPh>
    <rPh sb="64" eb="66">
      <t>ネンド</t>
    </rPh>
    <rPh sb="67" eb="70">
      <t>ジギョウヒ</t>
    </rPh>
    <rPh sb="74" eb="77">
      <t>モクヒョウチ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</si>
</sst>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10">
    <cellStyle name="標準" xfId="0" builtinId="0"/>
    <cellStyle name="標準 2" xfId="4"/>
    <cellStyle name="標準 2 2" xfId="7"/>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xdr:colOff>
      <xdr:row>742</xdr:row>
      <xdr:rowOff>0</xdr:rowOff>
    </xdr:from>
    <xdr:to>
      <xdr:col>36</xdr:col>
      <xdr:colOff>106251</xdr:colOff>
      <xdr:row>758</xdr:row>
      <xdr:rowOff>631975</xdr:rowOff>
    </xdr:to>
    <xdr:grpSp>
      <xdr:nvGrpSpPr>
        <xdr:cNvPr id="3" name="グループ化 2"/>
        <xdr:cNvGrpSpPr/>
      </xdr:nvGrpSpPr>
      <xdr:grpSpPr>
        <a:xfrm>
          <a:off x="3108961" y="56215280"/>
          <a:ext cx="3580970" cy="6931175"/>
          <a:chOff x="4179094" y="39933571"/>
          <a:chExt cx="3918499" cy="4819635"/>
        </a:xfrm>
      </xdr:grpSpPr>
      <xdr:sp macro="" textlink="">
        <xdr:nvSpPr>
          <xdr:cNvPr id="4" name="正方形/長方形 3"/>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8,442</a:t>
            </a:r>
            <a:r>
              <a:rPr kumimoji="1" lang="ja-JP" altLang="en-US" sz="1100"/>
              <a:t>百万円</a:t>
            </a:r>
          </a:p>
        </xdr:txBody>
      </xdr:sp>
      <xdr:sp macro="" textlink="">
        <xdr:nvSpPr>
          <xdr:cNvPr id="5" name="正方形/長方形 4"/>
          <xdr:cNvSpPr/>
        </xdr:nvSpPr>
        <xdr:spPr bwMode="auto">
          <a:xfrm>
            <a:off x="4381437" y="41922882"/>
            <a:ext cx="3716156" cy="86515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t>A.</a:t>
            </a:r>
            <a:r>
              <a:rPr kumimoji="1" lang="ja-JP" altLang="ja-JP" sz="1100">
                <a:solidFill>
                  <a:schemeClr val="dk1"/>
                </a:solidFill>
                <a:effectLst/>
                <a:latin typeface="+mn-lt"/>
                <a:ea typeface="+mn-ea"/>
                <a:cs typeface="+mn-cs"/>
              </a:rPr>
              <a:t>一般社団法人</a:t>
            </a:r>
            <a:endParaRPr lang="ja-JP" altLang="ja-JP">
              <a:effectLst/>
            </a:endParaRPr>
          </a:p>
          <a:p>
            <a:r>
              <a:rPr kumimoji="1" lang="ja-JP" altLang="en-US" sz="1100">
                <a:solidFill>
                  <a:schemeClr val="dk1"/>
                </a:solidFill>
                <a:effectLst/>
                <a:latin typeface="+mn-lt"/>
                <a:ea typeface="+mn-ea"/>
                <a:cs typeface="+mn-cs"/>
              </a:rPr>
              <a:t>環境共創イニシアチブ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ほか１者</a:t>
            </a:r>
            <a:endParaRPr lang="ja-JP" altLang="ja-JP">
              <a:effectLst/>
            </a:endParaRPr>
          </a:p>
          <a:p>
            <a:r>
              <a:rPr kumimoji="1" lang="en-US" altLang="ja-JP" sz="1100">
                <a:solidFill>
                  <a:srgbClr val="FF0000"/>
                </a:solidFill>
                <a:effectLst/>
                <a:latin typeface="+mn-lt"/>
                <a:ea typeface="+mn-ea"/>
                <a:cs typeface="+mn-cs"/>
              </a:rPr>
              <a:t>8,442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（うち</a:t>
            </a:r>
            <a:r>
              <a:rPr kumimoji="1" lang="en-US" altLang="ja-JP" sz="1100">
                <a:solidFill>
                  <a:srgbClr val="FF0000"/>
                </a:solidFill>
              </a:rPr>
              <a:t>885</a:t>
            </a:r>
            <a:r>
              <a:rPr kumimoji="1" lang="ja-JP" altLang="en-US" sz="1100"/>
              <a:t>百万円は</a:t>
            </a:r>
            <a:r>
              <a:rPr kumimoji="1" lang="ja-JP" altLang="ja-JP" sz="1100">
                <a:solidFill>
                  <a:schemeClr val="dk1"/>
                </a:solidFill>
                <a:effectLst/>
                <a:latin typeface="+mn-lt"/>
                <a:ea typeface="+mn-ea"/>
                <a:cs typeface="+mn-cs"/>
              </a:rPr>
              <a:t>、執行事務費として直接補助</a:t>
            </a:r>
            <a:r>
              <a:rPr kumimoji="1" lang="ja-JP" altLang="en-US" sz="1100"/>
              <a:t>）</a:t>
            </a:r>
            <a:endParaRPr kumimoji="1" lang="en-US" altLang="ja-JP" sz="1100"/>
          </a:p>
        </xdr:txBody>
      </xdr:sp>
      <xdr:cxnSp macro="">
        <xdr:nvCxnSpPr>
          <xdr:cNvPr id="6" name="直線矢印コネクタ 5"/>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bwMode="auto">
          <a:xfrm>
            <a:off x="5587590" y="41611308"/>
            <a:ext cx="1059902"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8" name="大かっこ 7"/>
          <xdr:cNvSpPr/>
        </xdr:nvSpPr>
        <xdr:spPr bwMode="auto">
          <a:xfrm>
            <a:off x="4179094" y="40602568"/>
            <a:ext cx="3738563" cy="4856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sp macro="" textlink="">
        <xdr:nvSpPr>
          <xdr:cNvPr id="9" name="大かっこ 8"/>
          <xdr:cNvSpPr/>
        </xdr:nvSpPr>
        <xdr:spPr bwMode="auto">
          <a:xfrm>
            <a:off x="4746385" y="42934903"/>
            <a:ext cx="2852099" cy="45674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10" name="正方形/長方形 9"/>
          <xdr:cNvSpPr/>
        </xdr:nvSpPr>
        <xdr:spPr bwMode="auto">
          <a:xfrm>
            <a:off x="4381438" y="44088323"/>
            <a:ext cx="3563584"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住宅（賃貸集合、分譲集合、戸建）を建築・改修する者</a:t>
            </a:r>
            <a:r>
              <a:rPr kumimoji="1" lang="en-US" altLang="ja-JP" sz="1100">
                <a:solidFill>
                  <a:schemeClr val="dk1"/>
                </a:solidFill>
                <a:effectLst/>
                <a:latin typeface="+mn-lt"/>
                <a:ea typeface="+mn-ea"/>
                <a:cs typeface="+mn-cs"/>
              </a:rPr>
              <a:t>(8,249</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solidFill>
                  <a:srgbClr val="FF0000"/>
                </a:solidFill>
              </a:rPr>
              <a:t>7,557</a:t>
            </a:r>
            <a:r>
              <a:rPr kumimoji="1" lang="ja-JP" altLang="en-US" sz="1100"/>
              <a:t>百万円</a:t>
            </a:r>
          </a:p>
        </xdr:txBody>
      </xdr:sp>
      <xdr:cxnSp macro="">
        <xdr:nvCxnSpPr>
          <xdr:cNvPr id="11" name="直線矢印コネクタ 10"/>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bwMode="auto">
          <a:xfrm>
            <a:off x="5568319" y="43778127"/>
            <a:ext cx="1050266"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G1" zoomScale="75" zoomScaleNormal="75" zoomScaleSheetLayoutView="75" zoomScalePageLayoutView="85" workbookViewId="0">
      <selection activeCell="AM101" sqref="AM101:AP10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4" t="s">
        <v>0</v>
      </c>
      <c r="AK2" s="934"/>
      <c r="AL2" s="934"/>
      <c r="AM2" s="934"/>
      <c r="AN2" s="934"/>
      <c r="AO2" s="935" t="s">
        <v>466</v>
      </c>
      <c r="AP2" s="935"/>
      <c r="AQ2" s="935"/>
      <c r="AR2" s="79" t="str">
        <f>IF(OR(AO2="　", AO2=""), "", "-")</f>
        <v/>
      </c>
      <c r="AS2" s="936">
        <v>64</v>
      </c>
      <c r="AT2" s="936"/>
      <c r="AU2" s="936"/>
      <c r="AV2" s="52" t="str">
        <f>IF(AW2="", "", "-")</f>
        <v/>
      </c>
      <c r="AW2" s="909"/>
      <c r="AX2" s="909"/>
    </row>
    <row r="3" spans="1:50" ht="21" customHeight="1" thickBot="1" x14ac:dyDescent="0.25">
      <c r="A3" s="865" t="s">
        <v>542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573</v>
      </c>
      <c r="AK3" s="867"/>
      <c r="AL3" s="867"/>
      <c r="AM3" s="867"/>
      <c r="AN3" s="867"/>
      <c r="AO3" s="867"/>
      <c r="AP3" s="867"/>
      <c r="AQ3" s="867"/>
      <c r="AR3" s="867"/>
      <c r="AS3" s="867"/>
      <c r="AT3" s="867"/>
      <c r="AU3" s="867"/>
      <c r="AV3" s="867"/>
      <c r="AW3" s="867"/>
      <c r="AX3" s="24" t="s">
        <v>65</v>
      </c>
    </row>
    <row r="4" spans="1:50" ht="41.55" customHeight="1" x14ac:dyDescent="0.2">
      <c r="A4" s="702" t="s">
        <v>25</v>
      </c>
      <c r="B4" s="703"/>
      <c r="C4" s="703"/>
      <c r="D4" s="703"/>
      <c r="E4" s="703"/>
      <c r="F4" s="703"/>
      <c r="G4" s="680" t="s">
        <v>666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568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67</v>
      </c>
      <c r="B5" s="691"/>
      <c r="C5" s="691"/>
      <c r="D5" s="691"/>
      <c r="E5" s="691"/>
      <c r="F5" s="692"/>
      <c r="G5" s="837" t="s">
        <v>455</v>
      </c>
      <c r="H5" s="838"/>
      <c r="I5" s="838"/>
      <c r="J5" s="838"/>
      <c r="K5" s="838"/>
      <c r="L5" s="838"/>
      <c r="M5" s="839" t="s">
        <v>66</v>
      </c>
      <c r="N5" s="840"/>
      <c r="O5" s="840"/>
      <c r="P5" s="840"/>
      <c r="Q5" s="840"/>
      <c r="R5" s="841"/>
      <c r="S5" s="842" t="s">
        <v>87</v>
      </c>
      <c r="T5" s="838"/>
      <c r="U5" s="838"/>
      <c r="V5" s="838"/>
      <c r="W5" s="838"/>
      <c r="X5" s="843"/>
      <c r="Y5" s="696" t="s">
        <v>3</v>
      </c>
      <c r="Z5" s="543"/>
      <c r="AA5" s="543"/>
      <c r="AB5" s="543"/>
      <c r="AC5" s="543"/>
      <c r="AD5" s="544"/>
      <c r="AE5" s="697" t="s">
        <v>569</v>
      </c>
      <c r="AF5" s="697"/>
      <c r="AG5" s="697"/>
      <c r="AH5" s="697"/>
      <c r="AI5" s="697"/>
      <c r="AJ5" s="697"/>
      <c r="AK5" s="697"/>
      <c r="AL5" s="697"/>
      <c r="AM5" s="697"/>
      <c r="AN5" s="697"/>
      <c r="AO5" s="697"/>
      <c r="AP5" s="698"/>
      <c r="AQ5" s="699" t="s">
        <v>570</v>
      </c>
      <c r="AR5" s="700"/>
      <c r="AS5" s="700"/>
      <c r="AT5" s="700"/>
      <c r="AU5" s="700"/>
      <c r="AV5" s="700"/>
      <c r="AW5" s="700"/>
      <c r="AX5" s="701"/>
    </row>
    <row r="6" spans="1:50" ht="39" customHeight="1" x14ac:dyDescent="0.2">
      <c r="A6" s="704" t="s">
        <v>4</v>
      </c>
      <c r="B6" s="705"/>
      <c r="C6" s="705"/>
      <c r="D6" s="705"/>
      <c r="E6" s="705"/>
      <c r="F6" s="705"/>
      <c r="G6" s="395" t="str">
        <f>入力規則等!F39</f>
        <v>エネルギー対策特別会計エネルギー需給勘定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2" customHeight="1" x14ac:dyDescent="0.2">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0" t="s">
        <v>514</v>
      </c>
      <c r="Z7" s="443"/>
      <c r="AA7" s="443"/>
      <c r="AB7" s="443"/>
      <c r="AC7" s="443"/>
      <c r="AD7" s="921"/>
      <c r="AE7" s="910" t="s">
        <v>654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5" t="s">
        <v>378</v>
      </c>
      <c r="B8" s="496"/>
      <c r="C8" s="496"/>
      <c r="D8" s="496"/>
      <c r="E8" s="496"/>
      <c r="F8" s="497"/>
      <c r="G8" s="937" t="str">
        <f>入力規則等!A28</f>
        <v>地球温暖化対策</v>
      </c>
      <c r="H8" s="718"/>
      <c r="I8" s="718"/>
      <c r="J8" s="718"/>
      <c r="K8" s="718"/>
      <c r="L8" s="718"/>
      <c r="M8" s="718"/>
      <c r="N8" s="718"/>
      <c r="O8" s="718"/>
      <c r="P8" s="718"/>
      <c r="Q8" s="718"/>
      <c r="R8" s="718"/>
      <c r="S8" s="718"/>
      <c r="T8" s="718"/>
      <c r="U8" s="718"/>
      <c r="V8" s="718"/>
      <c r="W8" s="718"/>
      <c r="X8" s="938"/>
      <c r="Y8" s="844" t="s">
        <v>379</v>
      </c>
      <c r="Z8" s="845"/>
      <c r="AA8" s="845"/>
      <c r="AB8" s="845"/>
      <c r="AC8" s="845"/>
      <c r="AD8" s="846"/>
      <c r="AE8" s="717" t="str">
        <f>入力規則等!K13</f>
        <v>エネルギー対策</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2">
      <c r="A9" s="847" t="s">
        <v>23</v>
      </c>
      <c r="B9" s="848"/>
      <c r="C9" s="848"/>
      <c r="D9" s="848"/>
      <c r="E9" s="848"/>
      <c r="F9" s="848"/>
      <c r="G9" s="849" t="s">
        <v>667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58" t="s">
        <v>30</v>
      </c>
      <c r="B10" s="659"/>
      <c r="C10" s="659"/>
      <c r="D10" s="659"/>
      <c r="E10" s="659"/>
      <c r="F10" s="659"/>
      <c r="G10" s="752" t="s">
        <v>680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941" t="s">
        <v>24</v>
      </c>
      <c r="B12" s="942"/>
      <c r="C12" s="942"/>
      <c r="D12" s="942"/>
      <c r="E12" s="942"/>
      <c r="F12" s="943"/>
      <c r="G12" s="758"/>
      <c r="H12" s="759"/>
      <c r="I12" s="759"/>
      <c r="J12" s="759"/>
      <c r="K12" s="759"/>
      <c r="L12" s="759"/>
      <c r="M12" s="759"/>
      <c r="N12" s="759"/>
      <c r="O12" s="759"/>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0"/>
    </row>
    <row r="13" spans="1:50" ht="21" customHeight="1" x14ac:dyDescent="0.2">
      <c r="A13" s="614"/>
      <c r="B13" s="615"/>
      <c r="C13" s="615"/>
      <c r="D13" s="615"/>
      <c r="E13" s="615"/>
      <c r="F13" s="616"/>
      <c r="G13" s="721" t="s">
        <v>6</v>
      </c>
      <c r="H13" s="722"/>
      <c r="I13" s="762" t="s">
        <v>7</v>
      </c>
      <c r="J13" s="763"/>
      <c r="K13" s="763"/>
      <c r="L13" s="763"/>
      <c r="M13" s="763"/>
      <c r="N13" s="763"/>
      <c r="O13" s="764"/>
      <c r="P13" s="655" t="s">
        <v>574</v>
      </c>
      <c r="Q13" s="656"/>
      <c r="R13" s="656"/>
      <c r="S13" s="656"/>
      <c r="T13" s="656"/>
      <c r="U13" s="656"/>
      <c r="V13" s="657"/>
      <c r="W13" s="655" t="s">
        <v>574</v>
      </c>
      <c r="X13" s="656"/>
      <c r="Y13" s="656"/>
      <c r="Z13" s="656"/>
      <c r="AA13" s="656"/>
      <c r="AB13" s="656"/>
      <c r="AC13" s="657"/>
      <c r="AD13" s="655">
        <v>8500</v>
      </c>
      <c r="AE13" s="656"/>
      <c r="AF13" s="656"/>
      <c r="AG13" s="656"/>
      <c r="AH13" s="656"/>
      <c r="AI13" s="656"/>
      <c r="AJ13" s="657"/>
      <c r="AK13" s="655">
        <v>9700</v>
      </c>
      <c r="AL13" s="656"/>
      <c r="AM13" s="656"/>
      <c r="AN13" s="656"/>
      <c r="AO13" s="656"/>
      <c r="AP13" s="656"/>
      <c r="AQ13" s="657"/>
      <c r="AR13" s="917">
        <v>15700</v>
      </c>
      <c r="AS13" s="918"/>
      <c r="AT13" s="918"/>
      <c r="AU13" s="918"/>
      <c r="AV13" s="918"/>
      <c r="AW13" s="918"/>
      <c r="AX13" s="919"/>
    </row>
    <row r="14" spans="1:50" ht="21" customHeight="1" x14ac:dyDescent="0.2">
      <c r="A14" s="614"/>
      <c r="B14" s="615"/>
      <c r="C14" s="615"/>
      <c r="D14" s="615"/>
      <c r="E14" s="615"/>
      <c r="F14" s="616"/>
      <c r="G14" s="723"/>
      <c r="H14" s="724"/>
      <c r="I14" s="709" t="s">
        <v>8</v>
      </c>
      <c r="J14" s="760"/>
      <c r="K14" s="760"/>
      <c r="L14" s="760"/>
      <c r="M14" s="760"/>
      <c r="N14" s="760"/>
      <c r="O14" s="761"/>
      <c r="P14" s="655" t="s">
        <v>575</v>
      </c>
      <c r="Q14" s="656"/>
      <c r="R14" s="656"/>
      <c r="S14" s="656"/>
      <c r="T14" s="656"/>
      <c r="U14" s="656"/>
      <c r="V14" s="657"/>
      <c r="W14" s="655" t="s">
        <v>574</v>
      </c>
      <c r="X14" s="656"/>
      <c r="Y14" s="656"/>
      <c r="Z14" s="656"/>
      <c r="AA14" s="656"/>
      <c r="AB14" s="656"/>
      <c r="AC14" s="657"/>
      <c r="AD14" s="655" t="s">
        <v>576</v>
      </c>
      <c r="AE14" s="656"/>
      <c r="AF14" s="656"/>
      <c r="AG14" s="656"/>
      <c r="AH14" s="656"/>
      <c r="AI14" s="656"/>
      <c r="AJ14" s="657"/>
      <c r="AK14" s="655"/>
      <c r="AL14" s="656"/>
      <c r="AM14" s="656"/>
      <c r="AN14" s="656"/>
      <c r="AO14" s="656"/>
      <c r="AP14" s="656"/>
      <c r="AQ14" s="657"/>
      <c r="AR14" s="784"/>
      <c r="AS14" s="784"/>
      <c r="AT14" s="784"/>
      <c r="AU14" s="784"/>
      <c r="AV14" s="784"/>
      <c r="AW14" s="784"/>
      <c r="AX14" s="785"/>
    </row>
    <row r="15" spans="1:50" ht="21" customHeight="1" x14ac:dyDescent="0.2">
      <c r="A15" s="614"/>
      <c r="B15" s="615"/>
      <c r="C15" s="615"/>
      <c r="D15" s="615"/>
      <c r="E15" s="615"/>
      <c r="F15" s="616"/>
      <c r="G15" s="723"/>
      <c r="H15" s="724"/>
      <c r="I15" s="709" t="s">
        <v>51</v>
      </c>
      <c r="J15" s="710"/>
      <c r="K15" s="710"/>
      <c r="L15" s="710"/>
      <c r="M15" s="710"/>
      <c r="N15" s="710"/>
      <c r="O15" s="711"/>
      <c r="P15" s="655" t="s">
        <v>576</v>
      </c>
      <c r="Q15" s="656"/>
      <c r="R15" s="656"/>
      <c r="S15" s="656"/>
      <c r="T15" s="656"/>
      <c r="U15" s="656"/>
      <c r="V15" s="657"/>
      <c r="W15" s="655" t="s">
        <v>579</v>
      </c>
      <c r="X15" s="656"/>
      <c r="Y15" s="656"/>
      <c r="Z15" s="656"/>
      <c r="AA15" s="656"/>
      <c r="AB15" s="656"/>
      <c r="AC15" s="657"/>
      <c r="AD15" s="655" t="s">
        <v>574</v>
      </c>
      <c r="AE15" s="656"/>
      <c r="AF15" s="656"/>
      <c r="AG15" s="656"/>
      <c r="AH15" s="656"/>
      <c r="AI15" s="656"/>
      <c r="AJ15" s="657"/>
      <c r="AK15" s="655">
        <v>40</v>
      </c>
      <c r="AL15" s="656"/>
      <c r="AM15" s="656"/>
      <c r="AN15" s="656"/>
      <c r="AO15" s="656"/>
      <c r="AP15" s="656"/>
      <c r="AQ15" s="657"/>
      <c r="AR15" s="655"/>
      <c r="AS15" s="656"/>
      <c r="AT15" s="656"/>
      <c r="AU15" s="656"/>
      <c r="AV15" s="656"/>
      <c r="AW15" s="656"/>
      <c r="AX15" s="802"/>
    </row>
    <row r="16" spans="1:50" ht="21" customHeight="1" x14ac:dyDescent="0.2">
      <c r="A16" s="614"/>
      <c r="B16" s="615"/>
      <c r="C16" s="615"/>
      <c r="D16" s="615"/>
      <c r="E16" s="615"/>
      <c r="F16" s="616"/>
      <c r="G16" s="723"/>
      <c r="H16" s="724"/>
      <c r="I16" s="709" t="s">
        <v>52</v>
      </c>
      <c r="J16" s="710"/>
      <c r="K16" s="710"/>
      <c r="L16" s="710"/>
      <c r="M16" s="710"/>
      <c r="N16" s="710"/>
      <c r="O16" s="711"/>
      <c r="P16" s="655" t="s">
        <v>577</v>
      </c>
      <c r="Q16" s="656"/>
      <c r="R16" s="656"/>
      <c r="S16" s="656"/>
      <c r="T16" s="656"/>
      <c r="U16" s="656"/>
      <c r="V16" s="657"/>
      <c r="W16" s="655" t="s">
        <v>574</v>
      </c>
      <c r="X16" s="656"/>
      <c r="Y16" s="656"/>
      <c r="Z16" s="656"/>
      <c r="AA16" s="656"/>
      <c r="AB16" s="656"/>
      <c r="AC16" s="657"/>
      <c r="AD16" s="655">
        <v>-40</v>
      </c>
      <c r="AE16" s="656"/>
      <c r="AF16" s="656"/>
      <c r="AG16" s="656"/>
      <c r="AH16" s="656"/>
      <c r="AI16" s="656"/>
      <c r="AJ16" s="657"/>
      <c r="AK16" s="655" t="s">
        <v>580</v>
      </c>
      <c r="AL16" s="656"/>
      <c r="AM16" s="656"/>
      <c r="AN16" s="656"/>
      <c r="AO16" s="656"/>
      <c r="AP16" s="656"/>
      <c r="AQ16" s="657"/>
      <c r="AR16" s="755"/>
      <c r="AS16" s="756"/>
      <c r="AT16" s="756"/>
      <c r="AU16" s="756"/>
      <c r="AV16" s="756"/>
      <c r="AW16" s="756"/>
      <c r="AX16" s="757"/>
    </row>
    <row r="17" spans="1:50" ht="24.75" customHeight="1" x14ac:dyDescent="0.2">
      <c r="A17" s="614"/>
      <c r="B17" s="615"/>
      <c r="C17" s="615"/>
      <c r="D17" s="615"/>
      <c r="E17" s="615"/>
      <c r="F17" s="616"/>
      <c r="G17" s="723"/>
      <c r="H17" s="724"/>
      <c r="I17" s="709" t="s">
        <v>50</v>
      </c>
      <c r="J17" s="760"/>
      <c r="K17" s="760"/>
      <c r="L17" s="760"/>
      <c r="M17" s="760"/>
      <c r="N17" s="760"/>
      <c r="O17" s="761"/>
      <c r="P17" s="655" t="s">
        <v>578</v>
      </c>
      <c r="Q17" s="656"/>
      <c r="R17" s="656"/>
      <c r="S17" s="656"/>
      <c r="T17" s="656"/>
      <c r="U17" s="656"/>
      <c r="V17" s="657"/>
      <c r="W17" s="655" t="s">
        <v>574</v>
      </c>
      <c r="X17" s="656"/>
      <c r="Y17" s="656"/>
      <c r="Z17" s="656"/>
      <c r="AA17" s="656"/>
      <c r="AB17" s="656"/>
      <c r="AC17" s="657"/>
      <c r="AD17" s="655" t="s">
        <v>668</v>
      </c>
      <c r="AE17" s="656"/>
      <c r="AF17" s="656"/>
      <c r="AG17" s="656"/>
      <c r="AH17" s="656"/>
      <c r="AI17" s="656"/>
      <c r="AJ17" s="657"/>
      <c r="AK17" s="655" t="s">
        <v>574</v>
      </c>
      <c r="AL17" s="656"/>
      <c r="AM17" s="656"/>
      <c r="AN17" s="656"/>
      <c r="AO17" s="656"/>
      <c r="AP17" s="656"/>
      <c r="AQ17" s="657"/>
      <c r="AR17" s="915"/>
      <c r="AS17" s="915"/>
      <c r="AT17" s="915"/>
      <c r="AU17" s="915"/>
      <c r="AV17" s="915"/>
      <c r="AW17" s="915"/>
      <c r="AX17" s="916"/>
    </row>
    <row r="18" spans="1:50" ht="24.75" customHeight="1" x14ac:dyDescent="0.2">
      <c r="A18" s="614"/>
      <c r="B18" s="615"/>
      <c r="C18" s="615"/>
      <c r="D18" s="615"/>
      <c r="E18" s="615"/>
      <c r="F18" s="616"/>
      <c r="G18" s="725"/>
      <c r="H18" s="726"/>
      <c r="I18" s="714" t="s">
        <v>20</v>
      </c>
      <c r="J18" s="715"/>
      <c r="K18" s="715"/>
      <c r="L18" s="715"/>
      <c r="M18" s="715"/>
      <c r="N18" s="715"/>
      <c r="O18" s="716"/>
      <c r="P18" s="876">
        <f>SUM(P13:V17)</f>
        <v>0</v>
      </c>
      <c r="Q18" s="877"/>
      <c r="R18" s="877"/>
      <c r="S18" s="877"/>
      <c r="T18" s="877"/>
      <c r="U18" s="877"/>
      <c r="V18" s="878"/>
      <c r="W18" s="876">
        <f>SUM(W13:AC17)</f>
        <v>0</v>
      </c>
      <c r="X18" s="877"/>
      <c r="Y18" s="877"/>
      <c r="Z18" s="877"/>
      <c r="AA18" s="877"/>
      <c r="AB18" s="877"/>
      <c r="AC18" s="878"/>
      <c r="AD18" s="876">
        <f>SUM(AD13:AJ17)</f>
        <v>8460</v>
      </c>
      <c r="AE18" s="877"/>
      <c r="AF18" s="877"/>
      <c r="AG18" s="877"/>
      <c r="AH18" s="877"/>
      <c r="AI18" s="877"/>
      <c r="AJ18" s="878"/>
      <c r="AK18" s="876">
        <f>SUM(AK13:AQ17)</f>
        <v>9740</v>
      </c>
      <c r="AL18" s="877"/>
      <c r="AM18" s="877"/>
      <c r="AN18" s="877"/>
      <c r="AO18" s="877"/>
      <c r="AP18" s="877"/>
      <c r="AQ18" s="878"/>
      <c r="AR18" s="876">
        <f>SUM(AR13:AX17)</f>
        <v>15700</v>
      </c>
      <c r="AS18" s="877"/>
      <c r="AT18" s="877"/>
      <c r="AU18" s="877"/>
      <c r="AV18" s="877"/>
      <c r="AW18" s="877"/>
      <c r="AX18" s="879"/>
    </row>
    <row r="19" spans="1:50" ht="24.75" customHeight="1" x14ac:dyDescent="0.2">
      <c r="A19" s="614"/>
      <c r="B19" s="615"/>
      <c r="C19" s="615"/>
      <c r="D19" s="615"/>
      <c r="E19" s="615"/>
      <c r="F19" s="616"/>
      <c r="G19" s="874" t="s">
        <v>9</v>
      </c>
      <c r="H19" s="875"/>
      <c r="I19" s="875"/>
      <c r="J19" s="875"/>
      <c r="K19" s="875"/>
      <c r="L19" s="875"/>
      <c r="M19" s="875"/>
      <c r="N19" s="875"/>
      <c r="O19" s="875"/>
      <c r="P19" s="655"/>
      <c r="Q19" s="656"/>
      <c r="R19" s="656"/>
      <c r="S19" s="656"/>
      <c r="T19" s="656"/>
      <c r="U19" s="656"/>
      <c r="V19" s="657"/>
      <c r="W19" s="655"/>
      <c r="X19" s="656"/>
      <c r="Y19" s="656"/>
      <c r="Z19" s="656"/>
      <c r="AA19" s="656"/>
      <c r="AB19" s="656"/>
      <c r="AC19" s="657"/>
      <c r="AD19" s="655">
        <v>8442</v>
      </c>
      <c r="AE19" s="656"/>
      <c r="AF19" s="656"/>
      <c r="AG19" s="656"/>
      <c r="AH19" s="656"/>
      <c r="AI19" s="656"/>
      <c r="AJ19" s="657"/>
      <c r="AK19" s="327"/>
      <c r="AL19" s="327"/>
      <c r="AM19" s="327"/>
      <c r="AN19" s="327"/>
      <c r="AO19" s="327"/>
      <c r="AP19" s="327"/>
      <c r="AQ19" s="327"/>
      <c r="AR19" s="327"/>
      <c r="AS19" s="327"/>
      <c r="AT19" s="327"/>
      <c r="AU19" s="327"/>
      <c r="AV19" s="327"/>
      <c r="AW19" s="327"/>
      <c r="AX19" s="329"/>
    </row>
    <row r="20" spans="1:50" ht="24.75" customHeight="1" x14ac:dyDescent="0.2">
      <c r="A20" s="614"/>
      <c r="B20" s="615"/>
      <c r="C20" s="615"/>
      <c r="D20" s="615"/>
      <c r="E20" s="615"/>
      <c r="F20" s="616"/>
      <c r="G20" s="874" t="s">
        <v>10</v>
      </c>
      <c r="H20" s="875"/>
      <c r="I20" s="875"/>
      <c r="J20" s="875"/>
      <c r="K20" s="875"/>
      <c r="L20" s="875"/>
      <c r="M20" s="875"/>
      <c r="N20" s="875"/>
      <c r="O20" s="875"/>
      <c r="P20" s="315" t="str">
        <f>IF(P18=0, "-", SUM(P19)/P18)</f>
        <v>-</v>
      </c>
      <c r="Q20" s="315"/>
      <c r="R20" s="315"/>
      <c r="S20" s="315"/>
      <c r="T20" s="315"/>
      <c r="U20" s="315"/>
      <c r="V20" s="315"/>
      <c r="W20" s="315" t="str">
        <f t="shared" ref="W20" si="0">IF(W18=0, "-", SUM(W19)/W18)</f>
        <v>-</v>
      </c>
      <c r="X20" s="315"/>
      <c r="Y20" s="315"/>
      <c r="Z20" s="315"/>
      <c r="AA20" s="315"/>
      <c r="AB20" s="315"/>
      <c r="AC20" s="315"/>
      <c r="AD20" s="315">
        <f t="shared" ref="AD20" si="1">IF(AD18=0, "-", SUM(AD19)/AD18)</f>
        <v>0.99787234042553197</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2">
      <c r="A21" s="847"/>
      <c r="B21" s="848"/>
      <c r="C21" s="848"/>
      <c r="D21" s="848"/>
      <c r="E21" s="848"/>
      <c r="F21" s="944"/>
      <c r="G21" s="313" t="s">
        <v>478</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f t="shared" ref="AD21" si="3">IF(AD19=0, "-", SUM(AD19)/SUM(AD13,AD14))</f>
        <v>0.99317647058823533</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2">
      <c r="A22" s="962" t="s">
        <v>558</v>
      </c>
      <c r="B22" s="963"/>
      <c r="C22" s="963"/>
      <c r="D22" s="963"/>
      <c r="E22" s="963"/>
      <c r="F22" s="964"/>
      <c r="G22" s="949" t="s">
        <v>457</v>
      </c>
      <c r="H22" s="221"/>
      <c r="I22" s="221"/>
      <c r="J22" s="221"/>
      <c r="K22" s="221"/>
      <c r="L22" s="221"/>
      <c r="M22" s="221"/>
      <c r="N22" s="221"/>
      <c r="O22" s="222"/>
      <c r="P22" s="939" t="s">
        <v>519</v>
      </c>
      <c r="Q22" s="221"/>
      <c r="R22" s="221"/>
      <c r="S22" s="221"/>
      <c r="T22" s="221"/>
      <c r="U22" s="221"/>
      <c r="V22" s="222"/>
      <c r="W22" s="939" t="s">
        <v>515</v>
      </c>
      <c r="X22" s="221"/>
      <c r="Y22" s="221"/>
      <c r="Z22" s="221"/>
      <c r="AA22" s="221"/>
      <c r="AB22" s="221"/>
      <c r="AC22" s="222"/>
      <c r="AD22" s="939" t="s">
        <v>456</v>
      </c>
      <c r="AE22" s="221"/>
      <c r="AF22" s="221"/>
      <c r="AG22" s="221"/>
      <c r="AH22" s="221"/>
      <c r="AI22" s="221"/>
      <c r="AJ22" s="221"/>
      <c r="AK22" s="221"/>
      <c r="AL22" s="221"/>
      <c r="AM22" s="221"/>
      <c r="AN22" s="221"/>
      <c r="AO22" s="221"/>
      <c r="AP22" s="221"/>
      <c r="AQ22" s="221"/>
      <c r="AR22" s="221"/>
      <c r="AS22" s="221"/>
      <c r="AT22" s="221"/>
      <c r="AU22" s="221"/>
      <c r="AV22" s="221"/>
      <c r="AW22" s="221"/>
      <c r="AX22" s="971"/>
    </row>
    <row r="23" spans="1:50" ht="25.5" customHeight="1" x14ac:dyDescent="0.2">
      <c r="A23" s="965"/>
      <c r="B23" s="966"/>
      <c r="C23" s="966"/>
      <c r="D23" s="966"/>
      <c r="E23" s="966"/>
      <c r="F23" s="967"/>
      <c r="G23" s="950" t="s">
        <v>581</v>
      </c>
      <c r="H23" s="951"/>
      <c r="I23" s="951"/>
      <c r="J23" s="951"/>
      <c r="K23" s="951"/>
      <c r="L23" s="951"/>
      <c r="M23" s="951"/>
      <c r="N23" s="951"/>
      <c r="O23" s="952"/>
      <c r="P23" s="917">
        <v>9700</v>
      </c>
      <c r="Q23" s="918"/>
      <c r="R23" s="918"/>
      <c r="S23" s="918"/>
      <c r="T23" s="918"/>
      <c r="U23" s="918"/>
      <c r="V23" s="940"/>
      <c r="W23" s="917">
        <v>15700</v>
      </c>
      <c r="X23" s="918"/>
      <c r="Y23" s="918"/>
      <c r="Z23" s="918"/>
      <c r="AA23" s="918"/>
      <c r="AB23" s="918"/>
      <c r="AC23" s="940"/>
      <c r="AD23" s="972" t="s">
        <v>698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c r="H24" s="954"/>
      <c r="I24" s="954"/>
      <c r="J24" s="954"/>
      <c r="K24" s="954"/>
      <c r="L24" s="954"/>
      <c r="M24" s="954"/>
      <c r="N24" s="954"/>
      <c r="O24" s="955"/>
      <c r="P24" s="655"/>
      <c r="Q24" s="656"/>
      <c r="R24" s="656"/>
      <c r="S24" s="656"/>
      <c r="T24" s="656"/>
      <c r="U24" s="656"/>
      <c r="V24" s="657"/>
      <c r="W24" s="655"/>
      <c r="X24" s="656"/>
      <c r="Y24" s="656"/>
      <c r="Z24" s="656"/>
      <c r="AA24" s="656"/>
      <c r="AB24" s="656"/>
      <c r="AC24" s="657"/>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5"/>
      <c r="Q25" s="656"/>
      <c r="R25" s="656"/>
      <c r="S25" s="656"/>
      <c r="T25" s="656"/>
      <c r="U25" s="656"/>
      <c r="V25" s="657"/>
      <c r="W25" s="655"/>
      <c r="X25" s="656"/>
      <c r="Y25" s="656"/>
      <c r="Z25" s="656"/>
      <c r="AA25" s="656"/>
      <c r="AB25" s="656"/>
      <c r="AC25" s="657"/>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5"/>
      <c r="Q26" s="656"/>
      <c r="R26" s="656"/>
      <c r="S26" s="656"/>
      <c r="T26" s="656"/>
      <c r="U26" s="656"/>
      <c r="V26" s="657"/>
      <c r="W26" s="655"/>
      <c r="X26" s="656"/>
      <c r="Y26" s="656"/>
      <c r="Z26" s="656"/>
      <c r="AA26" s="656"/>
      <c r="AB26" s="656"/>
      <c r="AC26" s="657"/>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5"/>
      <c r="Q27" s="656"/>
      <c r="R27" s="656"/>
      <c r="S27" s="656"/>
      <c r="T27" s="656"/>
      <c r="U27" s="656"/>
      <c r="V27" s="657"/>
      <c r="W27" s="655"/>
      <c r="X27" s="656"/>
      <c r="Y27" s="656"/>
      <c r="Z27" s="656"/>
      <c r="AA27" s="656"/>
      <c r="AB27" s="656"/>
      <c r="AC27" s="657"/>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461</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458</v>
      </c>
      <c r="H29" s="960"/>
      <c r="I29" s="960"/>
      <c r="J29" s="960"/>
      <c r="K29" s="960"/>
      <c r="L29" s="960"/>
      <c r="M29" s="960"/>
      <c r="N29" s="960"/>
      <c r="O29" s="961"/>
      <c r="P29" s="655">
        <f>AK13</f>
        <v>9700</v>
      </c>
      <c r="Q29" s="656"/>
      <c r="R29" s="656"/>
      <c r="S29" s="656"/>
      <c r="T29" s="656"/>
      <c r="U29" s="656"/>
      <c r="V29" s="657"/>
      <c r="W29" s="931">
        <f>AR13</f>
        <v>15700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2">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534</v>
      </c>
      <c r="AF30" s="857"/>
      <c r="AG30" s="857"/>
      <c r="AH30" s="858"/>
      <c r="AI30" s="856" t="s">
        <v>531</v>
      </c>
      <c r="AJ30" s="857"/>
      <c r="AK30" s="857"/>
      <c r="AL30" s="858"/>
      <c r="AM30" s="913" t="s">
        <v>526</v>
      </c>
      <c r="AN30" s="913"/>
      <c r="AO30" s="913"/>
      <c r="AP30" s="856"/>
      <c r="AQ30" s="765" t="s">
        <v>354</v>
      </c>
      <c r="AR30" s="766"/>
      <c r="AS30" s="766"/>
      <c r="AT30" s="767"/>
      <c r="AU30" s="772" t="s">
        <v>253</v>
      </c>
      <c r="AV30" s="772"/>
      <c r="AW30" s="772"/>
      <c r="AX30" s="91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6"/>
      <c r="AC31" s="247"/>
      <c r="AD31" s="248"/>
      <c r="AE31" s="246"/>
      <c r="AF31" s="247"/>
      <c r="AG31" s="247"/>
      <c r="AH31" s="248"/>
      <c r="AI31" s="246"/>
      <c r="AJ31" s="247"/>
      <c r="AK31" s="247"/>
      <c r="AL31" s="248"/>
      <c r="AM31" s="250"/>
      <c r="AN31" s="250"/>
      <c r="AO31" s="250"/>
      <c r="AP31" s="246"/>
      <c r="AQ31" s="590">
        <v>32</v>
      </c>
      <c r="AR31" s="200"/>
      <c r="AS31" s="133" t="s">
        <v>355</v>
      </c>
      <c r="AT31" s="134"/>
      <c r="AU31" s="199">
        <v>42</v>
      </c>
      <c r="AV31" s="199"/>
      <c r="AW31" s="398" t="s">
        <v>300</v>
      </c>
      <c r="AX31" s="399"/>
    </row>
    <row r="32" spans="1:50" ht="27" customHeight="1" x14ac:dyDescent="0.2">
      <c r="A32" s="403"/>
      <c r="B32" s="401"/>
      <c r="C32" s="401"/>
      <c r="D32" s="401"/>
      <c r="E32" s="401"/>
      <c r="F32" s="402"/>
      <c r="G32" s="564" t="s">
        <v>582</v>
      </c>
      <c r="H32" s="565"/>
      <c r="I32" s="565"/>
      <c r="J32" s="565"/>
      <c r="K32" s="565"/>
      <c r="L32" s="565"/>
      <c r="M32" s="565"/>
      <c r="N32" s="565"/>
      <c r="O32" s="566"/>
      <c r="P32" s="105" t="s">
        <v>657</v>
      </c>
      <c r="Q32" s="105"/>
      <c r="R32" s="105"/>
      <c r="S32" s="105"/>
      <c r="T32" s="105"/>
      <c r="U32" s="105"/>
      <c r="V32" s="105"/>
      <c r="W32" s="105"/>
      <c r="X32" s="106"/>
      <c r="Y32" s="471" t="s">
        <v>12</v>
      </c>
      <c r="Z32" s="531"/>
      <c r="AA32" s="532"/>
      <c r="AB32" s="523" t="s">
        <v>656</v>
      </c>
      <c r="AC32" s="523"/>
      <c r="AD32" s="523"/>
      <c r="AE32" s="218" t="s">
        <v>574</v>
      </c>
      <c r="AF32" s="219"/>
      <c r="AG32" s="219"/>
      <c r="AH32" s="219"/>
      <c r="AI32" s="218" t="s">
        <v>574</v>
      </c>
      <c r="AJ32" s="219"/>
      <c r="AK32" s="219"/>
      <c r="AL32" s="219"/>
      <c r="AM32" s="218">
        <v>924480</v>
      </c>
      <c r="AN32" s="219"/>
      <c r="AO32" s="219"/>
      <c r="AP32" s="219"/>
      <c r="AQ32" s="337" t="s">
        <v>574</v>
      </c>
      <c r="AR32" s="207"/>
      <c r="AS32" s="207"/>
      <c r="AT32" s="338"/>
      <c r="AU32" s="219" t="s">
        <v>574</v>
      </c>
      <c r="AV32" s="219"/>
      <c r="AW32" s="219"/>
      <c r="AX32" s="272"/>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656</v>
      </c>
      <c r="AC33" s="523"/>
      <c r="AD33" s="523"/>
      <c r="AE33" s="218" t="s">
        <v>583</v>
      </c>
      <c r="AF33" s="219"/>
      <c r="AG33" s="219"/>
      <c r="AH33" s="219"/>
      <c r="AI33" s="218" t="s">
        <v>574</v>
      </c>
      <c r="AJ33" s="219"/>
      <c r="AK33" s="219"/>
      <c r="AL33" s="219"/>
      <c r="AM33" s="218">
        <v>674657</v>
      </c>
      <c r="AN33" s="219"/>
      <c r="AO33" s="219"/>
      <c r="AP33" s="219"/>
      <c r="AQ33" s="337">
        <v>995447</v>
      </c>
      <c r="AR33" s="207"/>
      <c r="AS33" s="207"/>
      <c r="AT33" s="338"/>
      <c r="AU33" s="219">
        <f>280000*4.63*20</f>
        <v>25928000</v>
      </c>
      <c r="AV33" s="219"/>
      <c r="AW33" s="219"/>
      <c r="AX33" s="272"/>
    </row>
    <row r="34" spans="1:50" ht="46.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t="s">
        <v>679</v>
      </c>
      <c r="AJ34" s="219"/>
      <c r="AK34" s="219"/>
      <c r="AL34" s="219"/>
      <c r="AM34" s="218">
        <f>AM32/AM33*100</f>
        <v>137.02963135341366</v>
      </c>
      <c r="AN34" s="219"/>
      <c r="AO34" s="219"/>
      <c r="AP34" s="219"/>
      <c r="AQ34" s="337" t="s">
        <v>624</v>
      </c>
      <c r="AR34" s="207"/>
      <c r="AS34" s="207"/>
      <c r="AT34" s="338"/>
      <c r="AU34" s="219" t="s">
        <v>574</v>
      </c>
      <c r="AV34" s="219"/>
      <c r="AW34" s="219"/>
      <c r="AX34" s="272"/>
    </row>
    <row r="35" spans="1:50" ht="23.25" customHeight="1" x14ac:dyDescent="0.2">
      <c r="A35" s="225" t="s">
        <v>504</v>
      </c>
      <c r="B35" s="226"/>
      <c r="C35" s="226"/>
      <c r="D35" s="226"/>
      <c r="E35" s="226"/>
      <c r="F35" s="227"/>
      <c r="G35" s="231" t="s">
        <v>658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768" t="s">
        <v>473</v>
      </c>
      <c r="B37" s="769"/>
      <c r="C37" s="769"/>
      <c r="D37" s="769"/>
      <c r="E37" s="769"/>
      <c r="F37" s="770"/>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3" t="s">
        <v>11</v>
      </c>
      <c r="AC37" s="244"/>
      <c r="AD37" s="245"/>
      <c r="AE37" s="243" t="s">
        <v>534</v>
      </c>
      <c r="AF37" s="244"/>
      <c r="AG37" s="244"/>
      <c r="AH37" s="245"/>
      <c r="AI37" s="243" t="s">
        <v>531</v>
      </c>
      <c r="AJ37" s="244"/>
      <c r="AK37" s="244"/>
      <c r="AL37" s="245"/>
      <c r="AM37" s="249" t="s">
        <v>526</v>
      </c>
      <c r="AN37" s="249"/>
      <c r="AO37" s="249"/>
      <c r="AP37" s="243"/>
      <c r="AQ37" s="153" t="s">
        <v>354</v>
      </c>
      <c r="AR37" s="154"/>
      <c r="AS37" s="154"/>
      <c r="AT37" s="155"/>
      <c r="AU37" s="411" t="s">
        <v>253</v>
      </c>
      <c r="AV37" s="411"/>
      <c r="AW37" s="411"/>
      <c r="AX37" s="908"/>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6"/>
      <c r="AC38" s="247"/>
      <c r="AD38" s="248"/>
      <c r="AE38" s="246"/>
      <c r="AF38" s="247"/>
      <c r="AG38" s="247"/>
      <c r="AH38" s="248"/>
      <c r="AI38" s="246"/>
      <c r="AJ38" s="247"/>
      <c r="AK38" s="247"/>
      <c r="AL38" s="248"/>
      <c r="AM38" s="250"/>
      <c r="AN38" s="250"/>
      <c r="AO38" s="250"/>
      <c r="AP38" s="246"/>
      <c r="AQ38" s="590">
        <v>32</v>
      </c>
      <c r="AR38" s="200"/>
      <c r="AS38" s="133" t="s">
        <v>355</v>
      </c>
      <c r="AT38" s="134"/>
      <c r="AU38" s="199">
        <v>42</v>
      </c>
      <c r="AV38" s="199"/>
      <c r="AW38" s="398" t="s">
        <v>300</v>
      </c>
      <c r="AX38" s="399"/>
    </row>
    <row r="39" spans="1:50" ht="23.25" customHeight="1" x14ac:dyDescent="0.2">
      <c r="A39" s="403"/>
      <c r="B39" s="401"/>
      <c r="C39" s="401"/>
      <c r="D39" s="401"/>
      <c r="E39" s="401"/>
      <c r="F39" s="402"/>
      <c r="G39" s="564" t="s">
        <v>585</v>
      </c>
      <c r="H39" s="565"/>
      <c r="I39" s="565"/>
      <c r="J39" s="565"/>
      <c r="K39" s="565"/>
      <c r="L39" s="565"/>
      <c r="M39" s="565"/>
      <c r="N39" s="565"/>
      <c r="O39" s="566"/>
      <c r="P39" s="105" t="s">
        <v>681</v>
      </c>
      <c r="Q39" s="105"/>
      <c r="R39" s="105"/>
      <c r="S39" s="105"/>
      <c r="T39" s="105"/>
      <c r="U39" s="105"/>
      <c r="V39" s="105"/>
      <c r="W39" s="105"/>
      <c r="X39" s="106"/>
      <c r="Y39" s="471" t="s">
        <v>12</v>
      </c>
      <c r="Z39" s="531"/>
      <c r="AA39" s="532"/>
      <c r="AB39" s="523" t="s">
        <v>656</v>
      </c>
      <c r="AC39" s="523"/>
      <c r="AD39" s="523"/>
      <c r="AE39" s="218" t="s">
        <v>574</v>
      </c>
      <c r="AF39" s="219"/>
      <c r="AG39" s="219"/>
      <c r="AH39" s="219"/>
      <c r="AI39" s="218" t="s">
        <v>575</v>
      </c>
      <c r="AJ39" s="219"/>
      <c r="AK39" s="219"/>
      <c r="AL39" s="219"/>
      <c r="AM39" s="218">
        <v>219420</v>
      </c>
      <c r="AN39" s="219"/>
      <c r="AO39" s="219"/>
      <c r="AP39" s="219"/>
      <c r="AQ39" s="337" t="s">
        <v>574</v>
      </c>
      <c r="AR39" s="207"/>
      <c r="AS39" s="207"/>
      <c r="AT39" s="338"/>
      <c r="AU39" s="219" t="s">
        <v>574</v>
      </c>
      <c r="AV39" s="219"/>
      <c r="AW39" s="219"/>
      <c r="AX39" s="272"/>
    </row>
    <row r="40" spans="1:50" ht="23.25"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656</v>
      </c>
      <c r="AC40" s="523"/>
      <c r="AD40" s="523"/>
      <c r="AE40" s="218" t="s">
        <v>565</v>
      </c>
      <c r="AF40" s="219"/>
      <c r="AG40" s="219"/>
      <c r="AH40" s="219"/>
      <c r="AI40" s="218" t="s">
        <v>574</v>
      </c>
      <c r="AJ40" s="219"/>
      <c r="AK40" s="219"/>
      <c r="AL40" s="219"/>
      <c r="AM40" s="218">
        <v>185143</v>
      </c>
      <c r="AN40" s="219"/>
      <c r="AO40" s="219"/>
      <c r="AP40" s="219"/>
      <c r="AQ40" s="337">
        <v>2176000</v>
      </c>
      <c r="AR40" s="207"/>
      <c r="AS40" s="207"/>
      <c r="AT40" s="338"/>
      <c r="AU40" s="219">
        <f>2176000/640000*995000</f>
        <v>3383000</v>
      </c>
      <c r="AV40" s="219"/>
      <c r="AW40" s="219"/>
      <c r="AX40" s="272"/>
    </row>
    <row r="41" spans="1:50" ht="23.25"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574</v>
      </c>
      <c r="AF41" s="219"/>
      <c r="AG41" s="219"/>
      <c r="AH41" s="219"/>
      <c r="AI41" s="218" t="s">
        <v>565</v>
      </c>
      <c r="AJ41" s="219"/>
      <c r="AK41" s="219"/>
      <c r="AL41" s="219"/>
      <c r="AM41" s="218">
        <f>AM39/AM40*100</f>
        <v>118.51379744305753</v>
      </c>
      <c r="AN41" s="219"/>
      <c r="AO41" s="219"/>
      <c r="AP41" s="219"/>
      <c r="AQ41" s="337" t="s">
        <v>587</v>
      </c>
      <c r="AR41" s="207"/>
      <c r="AS41" s="207"/>
      <c r="AT41" s="338"/>
      <c r="AU41" s="219" t="s">
        <v>574</v>
      </c>
      <c r="AV41" s="219"/>
      <c r="AW41" s="219"/>
      <c r="AX41" s="272"/>
    </row>
    <row r="42" spans="1:50" ht="23.25" customHeight="1" x14ac:dyDescent="0.2">
      <c r="A42" s="225" t="s">
        <v>504</v>
      </c>
      <c r="B42" s="226"/>
      <c r="C42" s="226"/>
      <c r="D42" s="226"/>
      <c r="E42" s="226"/>
      <c r="F42" s="227"/>
      <c r="G42" s="231" t="s">
        <v>655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768" t="s">
        <v>473</v>
      </c>
      <c r="B44" s="769"/>
      <c r="C44" s="769"/>
      <c r="D44" s="769"/>
      <c r="E44" s="769"/>
      <c r="F44" s="770"/>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3" t="s">
        <v>11</v>
      </c>
      <c r="AC44" s="244"/>
      <c r="AD44" s="245"/>
      <c r="AE44" s="243" t="s">
        <v>534</v>
      </c>
      <c r="AF44" s="244"/>
      <c r="AG44" s="244"/>
      <c r="AH44" s="245"/>
      <c r="AI44" s="243" t="s">
        <v>531</v>
      </c>
      <c r="AJ44" s="244"/>
      <c r="AK44" s="244"/>
      <c r="AL44" s="245"/>
      <c r="AM44" s="249" t="s">
        <v>526</v>
      </c>
      <c r="AN44" s="249"/>
      <c r="AO44" s="249"/>
      <c r="AP44" s="243"/>
      <c r="AQ44" s="153" t="s">
        <v>354</v>
      </c>
      <c r="AR44" s="154"/>
      <c r="AS44" s="154"/>
      <c r="AT44" s="155"/>
      <c r="AU44" s="411" t="s">
        <v>253</v>
      </c>
      <c r="AV44" s="411"/>
      <c r="AW44" s="411"/>
      <c r="AX44" s="908"/>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6"/>
      <c r="AC45" s="247"/>
      <c r="AD45" s="248"/>
      <c r="AE45" s="246"/>
      <c r="AF45" s="247"/>
      <c r="AG45" s="247"/>
      <c r="AH45" s="248"/>
      <c r="AI45" s="246"/>
      <c r="AJ45" s="247"/>
      <c r="AK45" s="247"/>
      <c r="AL45" s="248"/>
      <c r="AM45" s="250"/>
      <c r="AN45" s="250"/>
      <c r="AO45" s="250"/>
      <c r="AP45" s="246"/>
      <c r="AQ45" s="590">
        <v>35</v>
      </c>
      <c r="AR45" s="200"/>
      <c r="AS45" s="133" t="s">
        <v>355</v>
      </c>
      <c r="AT45" s="134"/>
      <c r="AU45" s="199">
        <v>42</v>
      </c>
      <c r="AV45" s="199"/>
      <c r="AW45" s="398" t="s">
        <v>300</v>
      </c>
      <c r="AX45" s="399"/>
    </row>
    <row r="46" spans="1:50" ht="23.25" customHeight="1" x14ac:dyDescent="0.2">
      <c r="A46" s="403"/>
      <c r="B46" s="401"/>
      <c r="C46" s="401"/>
      <c r="D46" s="401"/>
      <c r="E46" s="401"/>
      <c r="F46" s="402"/>
      <c r="G46" s="564" t="s">
        <v>664</v>
      </c>
      <c r="H46" s="565"/>
      <c r="I46" s="565"/>
      <c r="J46" s="565"/>
      <c r="K46" s="565"/>
      <c r="L46" s="565"/>
      <c r="M46" s="565"/>
      <c r="N46" s="565"/>
      <c r="O46" s="566"/>
      <c r="P46" s="105" t="s">
        <v>665</v>
      </c>
      <c r="Q46" s="105"/>
      <c r="R46" s="105"/>
      <c r="S46" s="105"/>
      <c r="T46" s="105"/>
      <c r="U46" s="105"/>
      <c r="V46" s="105"/>
      <c r="W46" s="105"/>
      <c r="X46" s="106"/>
      <c r="Y46" s="471" t="s">
        <v>12</v>
      </c>
      <c r="Z46" s="531"/>
      <c r="AA46" s="532"/>
      <c r="AB46" s="523" t="s">
        <v>656</v>
      </c>
      <c r="AC46" s="523"/>
      <c r="AD46" s="523"/>
      <c r="AE46" s="218" t="s">
        <v>574</v>
      </c>
      <c r="AF46" s="219"/>
      <c r="AG46" s="219"/>
      <c r="AH46" s="219"/>
      <c r="AI46" s="218" t="s">
        <v>575</v>
      </c>
      <c r="AJ46" s="219"/>
      <c r="AK46" s="219"/>
      <c r="AL46" s="219"/>
      <c r="AM46" s="218">
        <v>38820</v>
      </c>
      <c r="AN46" s="219"/>
      <c r="AO46" s="219"/>
      <c r="AP46" s="219"/>
      <c r="AQ46" s="337" t="s">
        <v>574</v>
      </c>
      <c r="AR46" s="207"/>
      <c r="AS46" s="207"/>
      <c r="AT46" s="338"/>
      <c r="AU46" s="219" t="s">
        <v>583</v>
      </c>
      <c r="AV46" s="219"/>
      <c r="AW46" s="219"/>
      <c r="AX46" s="272"/>
    </row>
    <row r="47" spans="1:50" ht="23.25"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656</v>
      </c>
      <c r="AC47" s="523"/>
      <c r="AD47" s="523"/>
      <c r="AE47" s="218" t="s">
        <v>574</v>
      </c>
      <c r="AF47" s="219"/>
      <c r="AG47" s="219"/>
      <c r="AH47" s="219"/>
      <c r="AI47" s="218" t="s">
        <v>586</v>
      </c>
      <c r="AJ47" s="219"/>
      <c r="AK47" s="219"/>
      <c r="AL47" s="219"/>
      <c r="AM47" s="218">
        <v>69714</v>
      </c>
      <c r="AN47" s="219"/>
      <c r="AO47" s="219"/>
      <c r="AP47" s="219"/>
      <c r="AQ47" s="337" t="s">
        <v>574</v>
      </c>
      <c r="AR47" s="207"/>
      <c r="AS47" s="207"/>
      <c r="AT47" s="338"/>
      <c r="AU47" s="219">
        <f>500000*2.44*0.5*20</f>
        <v>12200000</v>
      </c>
      <c r="AV47" s="219"/>
      <c r="AW47" s="219"/>
      <c r="AX47" s="272"/>
    </row>
    <row r="48" spans="1:50" ht="59.55"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574</v>
      </c>
      <c r="AF48" s="219"/>
      <c r="AG48" s="219"/>
      <c r="AH48" s="219"/>
      <c r="AI48" s="218" t="s">
        <v>575</v>
      </c>
      <c r="AJ48" s="219"/>
      <c r="AK48" s="219"/>
      <c r="AL48" s="219"/>
      <c r="AM48" s="218">
        <f>AM46/AM47*100</f>
        <v>55.684654445305107</v>
      </c>
      <c r="AN48" s="219"/>
      <c r="AO48" s="219"/>
      <c r="AP48" s="219"/>
      <c r="AQ48" s="337" t="s">
        <v>574</v>
      </c>
      <c r="AR48" s="207"/>
      <c r="AS48" s="207"/>
      <c r="AT48" s="338"/>
      <c r="AU48" s="219" t="s">
        <v>603</v>
      </c>
      <c r="AV48" s="219"/>
      <c r="AW48" s="219"/>
      <c r="AX48" s="272"/>
    </row>
    <row r="49" spans="1:50" ht="23.25" customHeight="1" x14ac:dyDescent="0.2">
      <c r="A49" s="225" t="s">
        <v>504</v>
      </c>
      <c r="B49" s="226"/>
      <c r="C49" s="226"/>
      <c r="D49" s="226"/>
      <c r="E49" s="226"/>
      <c r="F49" s="227"/>
      <c r="G49" s="231" t="s">
        <v>676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3" t="s">
        <v>11</v>
      </c>
      <c r="AC51" s="244"/>
      <c r="AD51" s="245"/>
      <c r="AE51" s="243" t="s">
        <v>534</v>
      </c>
      <c r="AF51" s="244"/>
      <c r="AG51" s="244"/>
      <c r="AH51" s="245"/>
      <c r="AI51" s="243" t="s">
        <v>531</v>
      </c>
      <c r="AJ51" s="244"/>
      <c r="AK51" s="244"/>
      <c r="AL51" s="245"/>
      <c r="AM51" s="249" t="s">
        <v>527</v>
      </c>
      <c r="AN51" s="249"/>
      <c r="AO51" s="249"/>
      <c r="AP51" s="243"/>
      <c r="AQ51" s="153" t="s">
        <v>354</v>
      </c>
      <c r="AR51" s="154"/>
      <c r="AS51" s="154"/>
      <c r="AT51" s="155"/>
      <c r="AU51" s="922" t="s">
        <v>253</v>
      </c>
      <c r="AV51" s="922"/>
      <c r="AW51" s="922"/>
      <c r="AX51" s="923"/>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6"/>
      <c r="AC52" s="247"/>
      <c r="AD52" s="248"/>
      <c r="AE52" s="246"/>
      <c r="AF52" s="247"/>
      <c r="AG52" s="247"/>
      <c r="AH52" s="248"/>
      <c r="AI52" s="246"/>
      <c r="AJ52" s="247"/>
      <c r="AK52" s="247"/>
      <c r="AL52" s="248"/>
      <c r="AM52" s="250"/>
      <c r="AN52" s="250"/>
      <c r="AO52" s="250"/>
      <c r="AP52" s="246"/>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72"/>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72"/>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7"/>
      <c r="AR55" s="207"/>
      <c r="AS55" s="207"/>
      <c r="AT55" s="338"/>
      <c r="AU55" s="219"/>
      <c r="AV55" s="219"/>
      <c r="AW55" s="219"/>
      <c r="AX55" s="272"/>
    </row>
    <row r="56" spans="1:50" ht="23.25" hidden="1" customHeight="1" x14ac:dyDescent="0.2">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3" t="s">
        <v>11</v>
      </c>
      <c r="AC58" s="244"/>
      <c r="AD58" s="245"/>
      <c r="AE58" s="243" t="s">
        <v>535</v>
      </c>
      <c r="AF58" s="244"/>
      <c r="AG58" s="244"/>
      <c r="AH58" s="245"/>
      <c r="AI58" s="243" t="s">
        <v>531</v>
      </c>
      <c r="AJ58" s="244"/>
      <c r="AK58" s="244"/>
      <c r="AL58" s="245"/>
      <c r="AM58" s="249" t="s">
        <v>526</v>
      </c>
      <c r="AN58" s="249"/>
      <c r="AO58" s="249"/>
      <c r="AP58" s="243"/>
      <c r="AQ58" s="153" t="s">
        <v>354</v>
      </c>
      <c r="AR58" s="154"/>
      <c r="AS58" s="154"/>
      <c r="AT58" s="155"/>
      <c r="AU58" s="922" t="s">
        <v>253</v>
      </c>
      <c r="AV58" s="922"/>
      <c r="AW58" s="922"/>
      <c r="AX58" s="923"/>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6"/>
      <c r="AC59" s="247"/>
      <c r="AD59" s="248"/>
      <c r="AE59" s="246"/>
      <c r="AF59" s="247"/>
      <c r="AG59" s="247"/>
      <c r="AH59" s="248"/>
      <c r="AI59" s="246"/>
      <c r="AJ59" s="247"/>
      <c r="AK59" s="247"/>
      <c r="AL59" s="248"/>
      <c r="AM59" s="250"/>
      <c r="AN59" s="250"/>
      <c r="AO59" s="250"/>
      <c r="AP59" s="246"/>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72"/>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72"/>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37"/>
      <c r="AR62" s="207"/>
      <c r="AS62" s="207"/>
      <c r="AT62" s="338"/>
      <c r="AU62" s="219"/>
      <c r="AV62" s="219"/>
      <c r="AW62" s="219"/>
      <c r="AX62" s="272"/>
    </row>
    <row r="63" spans="1:50" ht="23.25" hidden="1" customHeight="1" x14ac:dyDescent="0.2">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82" t="s">
        <v>474</v>
      </c>
      <c r="B65" s="483"/>
      <c r="C65" s="483"/>
      <c r="D65" s="483"/>
      <c r="E65" s="483"/>
      <c r="F65" s="484"/>
      <c r="G65" s="485"/>
      <c r="H65" s="238" t="s">
        <v>265</v>
      </c>
      <c r="I65" s="238"/>
      <c r="J65" s="238"/>
      <c r="K65" s="238"/>
      <c r="L65" s="238"/>
      <c r="M65" s="238"/>
      <c r="N65" s="238"/>
      <c r="O65" s="239"/>
      <c r="P65" s="237" t="s">
        <v>59</v>
      </c>
      <c r="Q65" s="238"/>
      <c r="R65" s="238"/>
      <c r="S65" s="238"/>
      <c r="T65" s="238"/>
      <c r="U65" s="238"/>
      <c r="V65" s="239"/>
      <c r="W65" s="487" t="s">
        <v>469</v>
      </c>
      <c r="X65" s="488"/>
      <c r="Y65" s="491"/>
      <c r="Z65" s="491"/>
      <c r="AA65" s="492"/>
      <c r="AB65" s="237" t="s">
        <v>11</v>
      </c>
      <c r="AC65" s="238"/>
      <c r="AD65" s="239"/>
      <c r="AE65" s="243" t="s">
        <v>534</v>
      </c>
      <c r="AF65" s="244"/>
      <c r="AG65" s="244"/>
      <c r="AH65" s="245"/>
      <c r="AI65" s="243" t="s">
        <v>531</v>
      </c>
      <c r="AJ65" s="244"/>
      <c r="AK65" s="244"/>
      <c r="AL65" s="245"/>
      <c r="AM65" s="249" t="s">
        <v>526</v>
      </c>
      <c r="AN65" s="249"/>
      <c r="AO65" s="249"/>
      <c r="AP65" s="243"/>
      <c r="AQ65" s="237" t="s">
        <v>354</v>
      </c>
      <c r="AR65" s="238"/>
      <c r="AS65" s="238"/>
      <c r="AT65" s="239"/>
      <c r="AU65" s="251" t="s">
        <v>253</v>
      </c>
      <c r="AV65" s="251"/>
      <c r="AW65" s="251"/>
      <c r="AX65" s="252"/>
    </row>
    <row r="66" spans="1:50" ht="18.75" customHeight="1" x14ac:dyDescent="0.2">
      <c r="A66" s="475"/>
      <c r="B66" s="476"/>
      <c r="C66" s="476"/>
      <c r="D66" s="476"/>
      <c r="E66" s="476"/>
      <c r="F66" s="477"/>
      <c r="G66" s="486"/>
      <c r="H66" s="241"/>
      <c r="I66" s="241"/>
      <c r="J66" s="241"/>
      <c r="K66" s="241"/>
      <c r="L66" s="241"/>
      <c r="M66" s="241"/>
      <c r="N66" s="241"/>
      <c r="O66" s="242"/>
      <c r="P66" s="240"/>
      <c r="Q66" s="241"/>
      <c r="R66" s="241"/>
      <c r="S66" s="241"/>
      <c r="T66" s="241"/>
      <c r="U66" s="241"/>
      <c r="V66" s="242"/>
      <c r="W66" s="489"/>
      <c r="X66" s="490"/>
      <c r="Y66" s="493"/>
      <c r="Z66" s="493"/>
      <c r="AA66" s="494"/>
      <c r="AB66" s="240"/>
      <c r="AC66" s="241"/>
      <c r="AD66" s="242"/>
      <c r="AE66" s="246"/>
      <c r="AF66" s="247"/>
      <c r="AG66" s="247"/>
      <c r="AH66" s="248"/>
      <c r="AI66" s="246"/>
      <c r="AJ66" s="247"/>
      <c r="AK66" s="247"/>
      <c r="AL66" s="248"/>
      <c r="AM66" s="250"/>
      <c r="AN66" s="250"/>
      <c r="AO66" s="250"/>
      <c r="AP66" s="246"/>
      <c r="AQ66" s="198">
        <v>32</v>
      </c>
      <c r="AR66" s="199"/>
      <c r="AS66" s="241" t="s">
        <v>355</v>
      </c>
      <c r="AT66" s="242"/>
      <c r="AU66" s="199">
        <v>42</v>
      </c>
      <c r="AV66" s="199"/>
      <c r="AW66" s="241" t="s">
        <v>472</v>
      </c>
      <c r="AX66" s="253"/>
    </row>
    <row r="67" spans="1:50" ht="37.5" customHeight="1" x14ac:dyDescent="0.2">
      <c r="A67" s="475"/>
      <c r="B67" s="476"/>
      <c r="C67" s="476"/>
      <c r="D67" s="476"/>
      <c r="E67" s="476"/>
      <c r="F67" s="477"/>
      <c r="G67" s="254" t="s">
        <v>356</v>
      </c>
      <c r="H67" s="257" t="s">
        <v>703</v>
      </c>
      <c r="I67" s="258"/>
      <c r="J67" s="258"/>
      <c r="K67" s="258"/>
      <c r="L67" s="258"/>
      <c r="M67" s="258"/>
      <c r="N67" s="258"/>
      <c r="O67" s="259"/>
      <c r="P67" s="257" t="s">
        <v>589</v>
      </c>
      <c r="Q67" s="258"/>
      <c r="R67" s="258"/>
      <c r="S67" s="258"/>
      <c r="T67" s="258"/>
      <c r="U67" s="258"/>
      <c r="V67" s="259"/>
      <c r="W67" s="263"/>
      <c r="X67" s="264"/>
      <c r="Y67" s="269" t="s">
        <v>12</v>
      </c>
      <c r="Z67" s="269"/>
      <c r="AA67" s="270"/>
      <c r="AB67" s="271" t="s">
        <v>494</v>
      </c>
      <c r="AC67" s="271"/>
      <c r="AD67" s="271"/>
      <c r="AE67" s="218" t="s">
        <v>565</v>
      </c>
      <c r="AF67" s="219"/>
      <c r="AG67" s="219"/>
      <c r="AH67" s="219"/>
      <c r="AI67" s="218" t="s">
        <v>565</v>
      </c>
      <c r="AJ67" s="219"/>
      <c r="AK67" s="219"/>
      <c r="AL67" s="219"/>
      <c r="AM67" s="218">
        <f>ROUND(7187,0)</f>
        <v>7187</v>
      </c>
      <c r="AN67" s="219"/>
      <c r="AO67" s="219"/>
      <c r="AP67" s="219"/>
      <c r="AQ67" s="218" t="s">
        <v>599</v>
      </c>
      <c r="AR67" s="219"/>
      <c r="AS67" s="219"/>
      <c r="AT67" s="220"/>
      <c r="AU67" s="218" t="s">
        <v>600</v>
      </c>
      <c r="AV67" s="219"/>
      <c r="AW67" s="219"/>
      <c r="AX67" s="220"/>
    </row>
    <row r="68" spans="1:50" ht="37.5" customHeight="1" x14ac:dyDescent="0.2">
      <c r="A68" s="475"/>
      <c r="B68" s="476"/>
      <c r="C68" s="476"/>
      <c r="D68" s="476"/>
      <c r="E68" s="476"/>
      <c r="F68" s="477"/>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8" t="s">
        <v>565</v>
      </c>
      <c r="AF68" s="219"/>
      <c r="AG68" s="219"/>
      <c r="AH68" s="219"/>
      <c r="AI68" s="218" t="s">
        <v>565</v>
      </c>
      <c r="AJ68" s="219"/>
      <c r="AK68" s="219"/>
      <c r="AL68" s="219"/>
      <c r="AM68" s="218">
        <v>9145</v>
      </c>
      <c r="AN68" s="219"/>
      <c r="AO68" s="219"/>
      <c r="AP68" s="219"/>
      <c r="AQ68" s="218">
        <v>8417</v>
      </c>
      <c r="AR68" s="219"/>
      <c r="AS68" s="219"/>
      <c r="AT68" s="220"/>
      <c r="AU68" s="219">
        <v>18000</v>
      </c>
      <c r="AV68" s="219"/>
      <c r="AW68" s="219"/>
      <c r="AX68" s="272"/>
    </row>
    <row r="69" spans="1:50" ht="25.5" customHeight="1" x14ac:dyDescent="0.2">
      <c r="A69" s="475"/>
      <c r="B69" s="476"/>
      <c r="C69" s="476"/>
      <c r="D69" s="476"/>
      <c r="E69" s="476"/>
      <c r="F69" s="477"/>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3" t="s">
        <v>565</v>
      </c>
      <c r="AF69" s="274"/>
      <c r="AG69" s="274"/>
      <c r="AH69" s="274"/>
      <c r="AI69" s="273" t="s">
        <v>565</v>
      </c>
      <c r="AJ69" s="274"/>
      <c r="AK69" s="274"/>
      <c r="AL69" s="274"/>
      <c r="AM69" s="273">
        <f>AM68/AM67*100</f>
        <v>127.24363433978016</v>
      </c>
      <c r="AN69" s="274"/>
      <c r="AO69" s="274"/>
      <c r="AP69" s="274"/>
      <c r="AQ69" s="218" t="s">
        <v>600</v>
      </c>
      <c r="AR69" s="219"/>
      <c r="AS69" s="219"/>
      <c r="AT69" s="220"/>
      <c r="AU69" s="218" t="s">
        <v>600</v>
      </c>
      <c r="AV69" s="219"/>
      <c r="AW69" s="219"/>
      <c r="AX69" s="220"/>
    </row>
    <row r="70" spans="1:50" ht="23.25" customHeight="1" x14ac:dyDescent="0.2">
      <c r="A70" s="475" t="s">
        <v>479</v>
      </c>
      <c r="B70" s="476"/>
      <c r="C70" s="476"/>
      <c r="D70" s="476"/>
      <c r="E70" s="476"/>
      <c r="F70" s="477"/>
      <c r="G70" s="255" t="s">
        <v>357</v>
      </c>
      <c r="H70" s="304" t="s">
        <v>588</v>
      </c>
      <c r="I70" s="304"/>
      <c r="J70" s="304"/>
      <c r="K70" s="304"/>
      <c r="L70" s="304"/>
      <c r="M70" s="304"/>
      <c r="N70" s="304"/>
      <c r="O70" s="304"/>
      <c r="P70" s="304" t="s">
        <v>678</v>
      </c>
      <c r="Q70" s="304"/>
      <c r="R70" s="304"/>
      <c r="S70" s="304"/>
      <c r="T70" s="304"/>
      <c r="U70" s="304"/>
      <c r="V70" s="304"/>
      <c r="W70" s="307" t="s">
        <v>493</v>
      </c>
      <c r="X70" s="308"/>
      <c r="Y70" s="269" t="s">
        <v>12</v>
      </c>
      <c r="Z70" s="269"/>
      <c r="AA70" s="270"/>
      <c r="AB70" s="271" t="s">
        <v>494</v>
      </c>
      <c r="AC70" s="271"/>
      <c r="AD70" s="271"/>
      <c r="AE70" s="218" t="s">
        <v>597</v>
      </c>
      <c r="AF70" s="219"/>
      <c r="AG70" s="219"/>
      <c r="AH70" s="219"/>
      <c r="AI70" s="218" t="s">
        <v>598</v>
      </c>
      <c r="AJ70" s="219"/>
      <c r="AK70" s="219"/>
      <c r="AL70" s="219"/>
      <c r="AM70" s="218">
        <f>AM67</f>
        <v>7187</v>
      </c>
      <c r="AN70" s="219"/>
      <c r="AO70" s="219"/>
      <c r="AP70" s="219"/>
      <c r="AQ70" s="218" t="s">
        <v>565</v>
      </c>
      <c r="AR70" s="219"/>
      <c r="AS70" s="219"/>
      <c r="AT70" s="220"/>
      <c r="AU70" s="218" t="s">
        <v>600</v>
      </c>
      <c r="AV70" s="219"/>
      <c r="AW70" s="219"/>
      <c r="AX70" s="220"/>
    </row>
    <row r="71" spans="1:50" ht="23.25" customHeight="1" x14ac:dyDescent="0.2">
      <c r="A71" s="475"/>
      <c r="B71" s="476"/>
      <c r="C71" s="476"/>
      <c r="D71" s="476"/>
      <c r="E71" s="476"/>
      <c r="F71" s="477"/>
      <c r="G71" s="255"/>
      <c r="H71" s="305"/>
      <c r="I71" s="305"/>
      <c r="J71" s="305"/>
      <c r="K71" s="305"/>
      <c r="L71" s="305"/>
      <c r="M71" s="305"/>
      <c r="N71" s="305"/>
      <c r="O71" s="305"/>
      <c r="P71" s="305"/>
      <c r="Q71" s="305"/>
      <c r="R71" s="305"/>
      <c r="S71" s="305"/>
      <c r="T71" s="305"/>
      <c r="U71" s="305"/>
      <c r="V71" s="305"/>
      <c r="W71" s="309"/>
      <c r="X71" s="310"/>
      <c r="Y71" s="221" t="s">
        <v>54</v>
      </c>
      <c r="Z71" s="221"/>
      <c r="AA71" s="222"/>
      <c r="AB71" s="223" t="s">
        <v>494</v>
      </c>
      <c r="AC71" s="223"/>
      <c r="AD71" s="223"/>
      <c r="AE71" s="218" t="s">
        <v>597</v>
      </c>
      <c r="AF71" s="219"/>
      <c r="AG71" s="219"/>
      <c r="AH71" s="219"/>
      <c r="AI71" s="218" t="s">
        <v>597</v>
      </c>
      <c r="AJ71" s="219"/>
      <c r="AK71" s="219"/>
      <c r="AL71" s="219"/>
      <c r="AM71" s="218">
        <f>AM68</f>
        <v>9145</v>
      </c>
      <c r="AN71" s="219"/>
      <c r="AO71" s="219"/>
      <c r="AP71" s="219"/>
      <c r="AQ71" s="218">
        <f>AQ68</f>
        <v>8417</v>
      </c>
      <c r="AR71" s="219"/>
      <c r="AS71" s="219"/>
      <c r="AT71" s="220"/>
      <c r="AU71" s="218"/>
      <c r="AV71" s="219"/>
      <c r="AW71" s="219"/>
      <c r="AX71" s="220"/>
    </row>
    <row r="72" spans="1:50" ht="23.25" customHeight="1" x14ac:dyDescent="0.2">
      <c r="A72" s="478"/>
      <c r="B72" s="479"/>
      <c r="C72" s="479"/>
      <c r="D72" s="479"/>
      <c r="E72" s="479"/>
      <c r="F72" s="480"/>
      <c r="G72" s="255"/>
      <c r="H72" s="306"/>
      <c r="I72" s="306"/>
      <c r="J72" s="306"/>
      <c r="K72" s="306"/>
      <c r="L72" s="306"/>
      <c r="M72" s="306"/>
      <c r="N72" s="306"/>
      <c r="O72" s="306"/>
      <c r="P72" s="306"/>
      <c r="Q72" s="306"/>
      <c r="R72" s="306"/>
      <c r="S72" s="306"/>
      <c r="T72" s="306"/>
      <c r="U72" s="306"/>
      <c r="V72" s="306"/>
      <c r="W72" s="311"/>
      <c r="X72" s="312"/>
      <c r="Y72" s="221" t="s">
        <v>13</v>
      </c>
      <c r="Z72" s="221"/>
      <c r="AA72" s="222"/>
      <c r="AB72" s="224" t="s">
        <v>495</v>
      </c>
      <c r="AC72" s="224"/>
      <c r="AD72" s="224"/>
      <c r="AE72" s="218" t="s">
        <v>597</v>
      </c>
      <c r="AF72" s="219"/>
      <c r="AG72" s="219"/>
      <c r="AH72" s="219"/>
      <c r="AI72" s="218" t="s">
        <v>565</v>
      </c>
      <c r="AJ72" s="219"/>
      <c r="AK72" s="219"/>
      <c r="AL72" s="220"/>
      <c r="AM72" s="218">
        <f>AM69</f>
        <v>127.24363433978016</v>
      </c>
      <c r="AN72" s="219"/>
      <c r="AO72" s="219"/>
      <c r="AP72" s="220"/>
      <c r="AQ72" s="218" t="s">
        <v>565</v>
      </c>
      <c r="AR72" s="219"/>
      <c r="AS72" s="219"/>
      <c r="AT72" s="220"/>
      <c r="AU72" s="218" t="s">
        <v>600</v>
      </c>
      <c r="AV72" s="219"/>
      <c r="AW72" s="219"/>
      <c r="AX72" s="220"/>
    </row>
    <row r="73" spans="1:50" ht="18.75" hidden="1" customHeight="1" x14ac:dyDescent="0.2">
      <c r="A73" s="506" t="s">
        <v>474</v>
      </c>
      <c r="B73" s="507"/>
      <c r="C73" s="507"/>
      <c r="D73" s="507"/>
      <c r="E73" s="507"/>
      <c r="F73" s="508"/>
      <c r="G73" s="582"/>
      <c r="H73" s="130" t="s">
        <v>265</v>
      </c>
      <c r="I73" s="130"/>
      <c r="J73" s="130"/>
      <c r="K73" s="130"/>
      <c r="L73" s="130"/>
      <c r="M73" s="130"/>
      <c r="N73" s="130"/>
      <c r="O73" s="131"/>
      <c r="P73" s="161" t="s">
        <v>59</v>
      </c>
      <c r="Q73" s="130"/>
      <c r="R73" s="130"/>
      <c r="S73" s="130"/>
      <c r="T73" s="130"/>
      <c r="U73" s="130"/>
      <c r="V73" s="130"/>
      <c r="W73" s="130"/>
      <c r="X73" s="131"/>
      <c r="Y73" s="584"/>
      <c r="Z73" s="585"/>
      <c r="AA73" s="586"/>
      <c r="AB73" s="161" t="s">
        <v>11</v>
      </c>
      <c r="AC73" s="130"/>
      <c r="AD73" s="131"/>
      <c r="AE73" s="243" t="s">
        <v>534</v>
      </c>
      <c r="AF73" s="244"/>
      <c r="AG73" s="244"/>
      <c r="AH73" s="245"/>
      <c r="AI73" s="243" t="s">
        <v>531</v>
      </c>
      <c r="AJ73" s="244"/>
      <c r="AK73" s="244"/>
      <c r="AL73" s="245"/>
      <c r="AM73" s="249" t="s">
        <v>526</v>
      </c>
      <c r="AN73" s="249"/>
      <c r="AO73" s="249"/>
      <c r="AP73" s="243"/>
      <c r="AQ73" s="161"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6"/>
      <c r="Q74" s="133"/>
      <c r="R74" s="133"/>
      <c r="S74" s="133"/>
      <c r="T74" s="133"/>
      <c r="U74" s="133"/>
      <c r="V74" s="133"/>
      <c r="W74" s="133"/>
      <c r="X74" s="134"/>
      <c r="Y74" s="163"/>
      <c r="Z74" s="164"/>
      <c r="AA74" s="165"/>
      <c r="AB74" s="156"/>
      <c r="AC74" s="133"/>
      <c r="AD74" s="134"/>
      <c r="AE74" s="246"/>
      <c r="AF74" s="247"/>
      <c r="AG74" s="247"/>
      <c r="AH74" s="248"/>
      <c r="AI74" s="246"/>
      <c r="AJ74" s="247"/>
      <c r="AK74" s="247"/>
      <c r="AL74" s="248"/>
      <c r="AM74" s="250"/>
      <c r="AN74" s="250"/>
      <c r="AO74" s="250"/>
      <c r="AP74" s="246"/>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72"/>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72"/>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61" t="s">
        <v>13</v>
      </c>
      <c r="Z77" s="130"/>
      <c r="AA77" s="131"/>
      <c r="AB77" s="579" t="s">
        <v>14</v>
      </c>
      <c r="AC77" s="579"/>
      <c r="AD77" s="579"/>
      <c r="AE77" s="888"/>
      <c r="AF77" s="889"/>
      <c r="AG77" s="889"/>
      <c r="AH77" s="889"/>
      <c r="AI77" s="888"/>
      <c r="AJ77" s="889"/>
      <c r="AK77" s="889"/>
      <c r="AL77" s="889"/>
      <c r="AM77" s="888"/>
      <c r="AN77" s="889"/>
      <c r="AO77" s="889"/>
      <c r="AP77" s="889"/>
      <c r="AQ77" s="337"/>
      <c r="AR77" s="207"/>
      <c r="AS77" s="207"/>
      <c r="AT77" s="338"/>
      <c r="AU77" s="219"/>
      <c r="AV77" s="219"/>
      <c r="AW77" s="219"/>
      <c r="AX77" s="272"/>
    </row>
    <row r="78" spans="1:50" ht="69.75" hidden="1" customHeight="1" x14ac:dyDescent="0.2">
      <c r="A78" s="332" t="s">
        <v>507</v>
      </c>
      <c r="B78" s="333"/>
      <c r="C78" s="333"/>
      <c r="D78" s="333"/>
      <c r="E78" s="330" t="s">
        <v>451</v>
      </c>
      <c r="F78" s="331"/>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5"/>
    </row>
    <row r="80" spans="1:50" ht="18.75" customHeight="1" x14ac:dyDescent="0.2">
      <c r="A80" s="86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2">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2">
      <c r="A82" s="863"/>
      <c r="B82" s="527"/>
      <c r="C82" s="428"/>
      <c r="D82" s="428"/>
      <c r="E82" s="428"/>
      <c r="F82" s="429"/>
      <c r="G82" s="674" t="s">
        <v>669</v>
      </c>
      <c r="H82" s="674"/>
      <c r="I82" s="674"/>
      <c r="J82" s="674"/>
      <c r="K82" s="674"/>
      <c r="L82" s="674"/>
      <c r="M82" s="674"/>
      <c r="N82" s="674"/>
      <c r="O82" s="674"/>
      <c r="P82" s="674"/>
      <c r="Q82" s="674"/>
      <c r="R82" s="674"/>
      <c r="S82" s="674"/>
      <c r="T82" s="674"/>
      <c r="U82" s="674"/>
      <c r="V82" s="674"/>
      <c r="W82" s="674"/>
      <c r="X82" s="674"/>
      <c r="Y82" s="674"/>
      <c r="Z82" s="674"/>
      <c r="AA82" s="675"/>
      <c r="AB82" s="882" t="s">
        <v>669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customHeight="1" x14ac:dyDescent="0.2">
      <c r="A83" s="863"/>
      <c r="B83" s="527"/>
      <c r="C83" s="428"/>
      <c r="D83" s="428"/>
      <c r="E83" s="428"/>
      <c r="F83" s="429"/>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customHeight="1" x14ac:dyDescent="0.2">
      <c r="A84" s="863"/>
      <c r="B84" s="528"/>
      <c r="C84" s="529"/>
      <c r="D84" s="529"/>
      <c r="E84" s="529"/>
      <c r="F84" s="530"/>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customHeight="1" x14ac:dyDescent="0.2">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6"/>
      <c r="Z85" s="167"/>
      <c r="AA85" s="168"/>
      <c r="AB85" s="557" t="s">
        <v>11</v>
      </c>
      <c r="AC85" s="558"/>
      <c r="AD85" s="559"/>
      <c r="AE85" s="243" t="s">
        <v>534</v>
      </c>
      <c r="AF85" s="244"/>
      <c r="AG85" s="244"/>
      <c r="AH85" s="245"/>
      <c r="AI85" s="243" t="s">
        <v>531</v>
      </c>
      <c r="AJ85" s="244"/>
      <c r="AK85" s="244"/>
      <c r="AL85" s="245"/>
      <c r="AM85" s="249" t="s">
        <v>526</v>
      </c>
      <c r="AN85" s="249"/>
      <c r="AO85" s="249"/>
      <c r="AP85" s="243"/>
      <c r="AQ85" s="161" t="s">
        <v>354</v>
      </c>
      <c r="AR85" s="130"/>
      <c r="AS85" s="130"/>
      <c r="AT85" s="131"/>
      <c r="AU85" s="533" t="s">
        <v>253</v>
      </c>
      <c r="AV85" s="533"/>
      <c r="AW85" s="533"/>
      <c r="AX85" s="534"/>
      <c r="AY85" s="10"/>
      <c r="AZ85" s="10"/>
      <c r="BA85" s="10"/>
      <c r="BB85" s="10"/>
      <c r="BC85" s="10"/>
    </row>
    <row r="86" spans="1:60" ht="18.75" customHeight="1" x14ac:dyDescent="0.2">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6"/>
      <c r="Z86" s="167"/>
      <c r="AA86" s="168"/>
      <c r="AB86" s="246"/>
      <c r="AC86" s="247"/>
      <c r="AD86" s="248"/>
      <c r="AE86" s="246"/>
      <c r="AF86" s="247"/>
      <c r="AG86" s="247"/>
      <c r="AH86" s="248"/>
      <c r="AI86" s="246"/>
      <c r="AJ86" s="247"/>
      <c r="AK86" s="247"/>
      <c r="AL86" s="248"/>
      <c r="AM86" s="250"/>
      <c r="AN86" s="250"/>
      <c r="AO86" s="250"/>
      <c r="AP86" s="246"/>
      <c r="AQ86" s="198" t="s">
        <v>574</v>
      </c>
      <c r="AR86" s="199"/>
      <c r="AS86" s="133" t="s">
        <v>355</v>
      </c>
      <c r="AT86" s="134"/>
      <c r="AU86" s="199" t="s">
        <v>574</v>
      </c>
      <c r="AV86" s="199"/>
      <c r="AW86" s="398" t="s">
        <v>300</v>
      </c>
      <c r="AX86" s="399"/>
      <c r="AY86" s="10"/>
      <c r="AZ86" s="10"/>
      <c r="BA86" s="10"/>
      <c r="BB86" s="10"/>
      <c r="BC86" s="10"/>
      <c r="BD86" s="10"/>
      <c r="BE86" s="10"/>
      <c r="BF86" s="10"/>
      <c r="BG86" s="10"/>
      <c r="BH86" s="10"/>
    </row>
    <row r="87" spans="1:60" ht="23.25" customHeight="1" x14ac:dyDescent="0.2">
      <c r="A87" s="863"/>
      <c r="B87" s="428"/>
      <c r="C87" s="428"/>
      <c r="D87" s="428"/>
      <c r="E87" s="428"/>
      <c r="F87" s="429"/>
      <c r="G87" s="104" t="s">
        <v>669</v>
      </c>
      <c r="H87" s="105"/>
      <c r="I87" s="105"/>
      <c r="J87" s="105"/>
      <c r="K87" s="105"/>
      <c r="L87" s="105"/>
      <c r="M87" s="105"/>
      <c r="N87" s="105"/>
      <c r="O87" s="106"/>
      <c r="P87" s="105" t="s">
        <v>670</v>
      </c>
      <c r="Q87" s="514"/>
      <c r="R87" s="514"/>
      <c r="S87" s="514"/>
      <c r="T87" s="514"/>
      <c r="U87" s="514"/>
      <c r="V87" s="514"/>
      <c r="W87" s="514"/>
      <c r="X87" s="515"/>
      <c r="Y87" s="561" t="s">
        <v>62</v>
      </c>
      <c r="Z87" s="562"/>
      <c r="AA87" s="563"/>
      <c r="AB87" s="461" t="s">
        <v>574</v>
      </c>
      <c r="AC87" s="461"/>
      <c r="AD87" s="461"/>
      <c r="AE87" s="218" t="s">
        <v>574</v>
      </c>
      <c r="AF87" s="219"/>
      <c r="AG87" s="219"/>
      <c r="AH87" s="219"/>
      <c r="AI87" s="218" t="s">
        <v>583</v>
      </c>
      <c r="AJ87" s="219"/>
      <c r="AK87" s="219"/>
      <c r="AL87" s="219"/>
      <c r="AM87" s="218" t="s">
        <v>574</v>
      </c>
      <c r="AN87" s="219"/>
      <c r="AO87" s="219"/>
      <c r="AP87" s="219"/>
      <c r="AQ87" s="337" t="s">
        <v>574</v>
      </c>
      <c r="AR87" s="207"/>
      <c r="AS87" s="207"/>
      <c r="AT87" s="338"/>
      <c r="AU87" s="219" t="s">
        <v>575</v>
      </c>
      <c r="AV87" s="219"/>
      <c r="AW87" s="219"/>
      <c r="AX87" s="272"/>
    </row>
    <row r="88" spans="1:60" ht="23.25" customHeight="1" x14ac:dyDescent="0.2">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590</v>
      </c>
      <c r="AC88" s="523"/>
      <c r="AD88" s="523"/>
      <c r="AE88" s="218" t="s">
        <v>591</v>
      </c>
      <c r="AF88" s="219"/>
      <c r="AG88" s="219"/>
      <c r="AH88" s="219"/>
      <c r="AI88" s="218" t="s">
        <v>580</v>
      </c>
      <c r="AJ88" s="219"/>
      <c r="AK88" s="219"/>
      <c r="AL88" s="219"/>
      <c r="AM88" s="218" t="s">
        <v>574</v>
      </c>
      <c r="AN88" s="219"/>
      <c r="AO88" s="219"/>
      <c r="AP88" s="219"/>
      <c r="AQ88" s="337" t="s">
        <v>575</v>
      </c>
      <c r="AR88" s="207"/>
      <c r="AS88" s="207"/>
      <c r="AT88" s="338"/>
      <c r="AU88" s="219" t="s">
        <v>574</v>
      </c>
      <c r="AV88" s="219"/>
      <c r="AW88" s="219"/>
      <c r="AX88" s="272"/>
      <c r="AY88" s="10"/>
      <c r="AZ88" s="10"/>
      <c r="BA88" s="10"/>
      <c r="BB88" s="10"/>
      <c r="BC88" s="10"/>
    </row>
    <row r="89" spans="1:60" ht="23.25" customHeight="1" thickBot="1" x14ac:dyDescent="0.2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574</v>
      </c>
      <c r="AF89" s="219"/>
      <c r="AG89" s="219"/>
      <c r="AH89" s="219"/>
      <c r="AI89" s="218" t="s">
        <v>584</v>
      </c>
      <c r="AJ89" s="219"/>
      <c r="AK89" s="219"/>
      <c r="AL89" s="219"/>
      <c r="AM89" s="218" t="s">
        <v>574</v>
      </c>
      <c r="AN89" s="219"/>
      <c r="AO89" s="219"/>
      <c r="AP89" s="219"/>
      <c r="AQ89" s="337" t="s">
        <v>574</v>
      </c>
      <c r="AR89" s="207"/>
      <c r="AS89" s="207"/>
      <c r="AT89" s="338"/>
      <c r="AU89" s="219" t="s">
        <v>574</v>
      </c>
      <c r="AV89" s="219"/>
      <c r="AW89" s="219"/>
      <c r="AX89" s="272"/>
      <c r="AY89" s="10"/>
      <c r="AZ89" s="10"/>
      <c r="BA89" s="10"/>
      <c r="BB89" s="10"/>
      <c r="BC89" s="10"/>
      <c r="BD89" s="10"/>
      <c r="BE89" s="10"/>
      <c r="BF89" s="10"/>
      <c r="BG89" s="10"/>
      <c r="BH89" s="10"/>
    </row>
    <row r="90" spans="1:60" ht="18.75" hidden="1" customHeight="1" x14ac:dyDescent="0.2">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6"/>
      <c r="Z90" s="167"/>
      <c r="AA90" s="168"/>
      <c r="AB90" s="557" t="s">
        <v>11</v>
      </c>
      <c r="AC90" s="558"/>
      <c r="AD90" s="559"/>
      <c r="AE90" s="243" t="s">
        <v>534</v>
      </c>
      <c r="AF90" s="244"/>
      <c r="AG90" s="244"/>
      <c r="AH90" s="245"/>
      <c r="AI90" s="243" t="s">
        <v>531</v>
      </c>
      <c r="AJ90" s="244"/>
      <c r="AK90" s="244"/>
      <c r="AL90" s="245"/>
      <c r="AM90" s="249" t="s">
        <v>526</v>
      </c>
      <c r="AN90" s="249"/>
      <c r="AO90" s="249"/>
      <c r="AP90" s="243"/>
      <c r="AQ90" s="161" t="s">
        <v>354</v>
      </c>
      <c r="AR90" s="130"/>
      <c r="AS90" s="130"/>
      <c r="AT90" s="131"/>
      <c r="AU90" s="533" t="s">
        <v>253</v>
      </c>
      <c r="AV90" s="533"/>
      <c r="AW90" s="533"/>
      <c r="AX90" s="534"/>
    </row>
    <row r="91" spans="1:60" ht="18.75" hidden="1" customHeight="1" x14ac:dyDescent="0.2">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6"/>
      <c r="Z91" s="167"/>
      <c r="AA91" s="168"/>
      <c r="AB91" s="246"/>
      <c r="AC91" s="247"/>
      <c r="AD91" s="248"/>
      <c r="AE91" s="246"/>
      <c r="AF91" s="247"/>
      <c r="AG91" s="247"/>
      <c r="AH91" s="248"/>
      <c r="AI91" s="246"/>
      <c r="AJ91" s="247"/>
      <c r="AK91" s="247"/>
      <c r="AL91" s="248"/>
      <c r="AM91" s="250"/>
      <c r="AN91" s="250"/>
      <c r="AO91" s="250"/>
      <c r="AP91" s="246"/>
      <c r="AQ91" s="198"/>
      <c r="AR91" s="199"/>
      <c r="AS91" s="133" t="s">
        <v>355</v>
      </c>
      <c r="AT91" s="134"/>
      <c r="AU91" s="199"/>
      <c r="AV91" s="199"/>
      <c r="AW91" s="398" t="s">
        <v>300</v>
      </c>
      <c r="AX91" s="399"/>
      <c r="AY91" s="10"/>
      <c r="AZ91" s="10"/>
      <c r="BA91" s="10"/>
      <c r="BB91" s="10"/>
      <c r="BC91" s="10"/>
    </row>
    <row r="92" spans="1:60" ht="23.25" hidden="1" customHeight="1" x14ac:dyDescent="0.2">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72"/>
      <c r="AY92" s="10"/>
      <c r="AZ92" s="10"/>
      <c r="BA92" s="10"/>
      <c r="BB92" s="10"/>
      <c r="BC92" s="10"/>
      <c r="BD92" s="10"/>
      <c r="BE92" s="10"/>
      <c r="BF92" s="10"/>
      <c r="BG92" s="10"/>
      <c r="BH92" s="10"/>
    </row>
    <row r="93" spans="1:60" ht="23.25" hidden="1" customHeight="1" x14ac:dyDescent="0.2">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72"/>
    </row>
    <row r="94" spans="1:60" ht="23.25" hidden="1" customHeight="1" x14ac:dyDescent="0.2">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338"/>
      <c r="AU94" s="219"/>
      <c r="AV94" s="219"/>
      <c r="AW94" s="219"/>
      <c r="AX94" s="272"/>
      <c r="AY94" s="10"/>
      <c r="AZ94" s="10"/>
      <c r="BA94" s="10"/>
      <c r="BB94" s="10"/>
      <c r="BC94" s="10"/>
    </row>
    <row r="95" spans="1:60" ht="18.75" hidden="1" customHeight="1" x14ac:dyDescent="0.2">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6"/>
      <c r="Z95" s="167"/>
      <c r="AA95" s="168"/>
      <c r="AB95" s="557" t="s">
        <v>11</v>
      </c>
      <c r="AC95" s="558"/>
      <c r="AD95" s="559"/>
      <c r="AE95" s="243" t="s">
        <v>534</v>
      </c>
      <c r="AF95" s="244"/>
      <c r="AG95" s="244"/>
      <c r="AH95" s="245"/>
      <c r="AI95" s="243" t="s">
        <v>531</v>
      </c>
      <c r="AJ95" s="244"/>
      <c r="AK95" s="244"/>
      <c r="AL95" s="245"/>
      <c r="AM95" s="249" t="s">
        <v>526</v>
      </c>
      <c r="AN95" s="249"/>
      <c r="AO95" s="249"/>
      <c r="AP95" s="243"/>
      <c r="AQ95" s="161"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6"/>
      <c r="Z96" s="167"/>
      <c r="AA96" s="168"/>
      <c r="AB96" s="246"/>
      <c r="AC96" s="247"/>
      <c r="AD96" s="248"/>
      <c r="AE96" s="246"/>
      <c r="AF96" s="247"/>
      <c r="AG96" s="247"/>
      <c r="AH96" s="248"/>
      <c r="AI96" s="246"/>
      <c r="AJ96" s="247"/>
      <c r="AK96" s="247"/>
      <c r="AL96" s="248"/>
      <c r="AM96" s="250"/>
      <c r="AN96" s="250"/>
      <c r="AO96" s="250"/>
      <c r="AP96" s="246"/>
      <c r="AQ96" s="198"/>
      <c r="AR96" s="199"/>
      <c r="AS96" s="133" t="s">
        <v>355</v>
      </c>
      <c r="AT96" s="134"/>
      <c r="AU96" s="199"/>
      <c r="AV96" s="199"/>
      <c r="AW96" s="398" t="s">
        <v>300</v>
      </c>
      <c r="AX96" s="399"/>
    </row>
    <row r="97" spans="1:60" ht="23.25" hidden="1" customHeight="1" x14ac:dyDescent="0.2">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72"/>
      <c r="AY97" s="10"/>
      <c r="AZ97" s="10"/>
      <c r="BA97" s="10"/>
      <c r="BB97" s="10"/>
      <c r="BC97" s="10"/>
    </row>
    <row r="98" spans="1:60" ht="23.25" hidden="1" customHeight="1" x14ac:dyDescent="0.2">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338"/>
      <c r="AU98" s="219"/>
      <c r="AV98" s="219"/>
      <c r="AW98" s="219"/>
      <c r="AX98" s="272"/>
      <c r="AY98" s="10"/>
      <c r="AZ98" s="10"/>
      <c r="BA98" s="10"/>
      <c r="BB98" s="10"/>
      <c r="BC98" s="10"/>
      <c r="BD98" s="10"/>
      <c r="BE98" s="10"/>
      <c r="BF98" s="10"/>
      <c r="BG98" s="10"/>
      <c r="BH98" s="10"/>
    </row>
    <row r="99" spans="1:60" ht="23.25" hidden="1" customHeight="1" thickBot="1" x14ac:dyDescent="0.25">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534</v>
      </c>
      <c r="AF100" s="540"/>
      <c r="AG100" s="540"/>
      <c r="AH100" s="541"/>
      <c r="AI100" s="539" t="s">
        <v>531</v>
      </c>
      <c r="AJ100" s="540"/>
      <c r="AK100" s="540"/>
      <c r="AL100" s="541"/>
      <c r="AM100" s="539" t="s">
        <v>527</v>
      </c>
      <c r="AN100" s="540"/>
      <c r="AO100" s="540"/>
      <c r="AP100" s="541"/>
      <c r="AQ100" s="317" t="s">
        <v>520</v>
      </c>
      <c r="AR100" s="318"/>
      <c r="AS100" s="318"/>
      <c r="AT100" s="319"/>
      <c r="AU100" s="317" t="s">
        <v>517</v>
      </c>
      <c r="AV100" s="318"/>
      <c r="AW100" s="318"/>
      <c r="AX100" s="320"/>
    </row>
    <row r="101" spans="1:60" ht="23.25" customHeight="1" x14ac:dyDescent="0.2">
      <c r="A101" s="422"/>
      <c r="B101" s="423"/>
      <c r="C101" s="423"/>
      <c r="D101" s="423"/>
      <c r="E101" s="423"/>
      <c r="F101" s="424"/>
      <c r="G101" s="105" t="s">
        <v>592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593</v>
      </c>
      <c r="AC101" s="461"/>
      <c r="AD101" s="461"/>
      <c r="AE101" s="218" t="s">
        <v>579</v>
      </c>
      <c r="AF101" s="219"/>
      <c r="AG101" s="219"/>
      <c r="AH101" s="220"/>
      <c r="AI101" s="218" t="s">
        <v>594</v>
      </c>
      <c r="AJ101" s="219"/>
      <c r="AK101" s="219"/>
      <c r="AL101" s="220"/>
      <c r="AM101" s="218">
        <f>7100+158+(231+621+139)</f>
        <v>8249</v>
      </c>
      <c r="AN101" s="219"/>
      <c r="AO101" s="219"/>
      <c r="AP101" s="220"/>
      <c r="AQ101" s="218" t="s">
        <v>622</v>
      </c>
      <c r="AR101" s="219"/>
      <c r="AS101" s="219"/>
      <c r="AT101" s="220"/>
      <c r="AU101" s="218" t="s">
        <v>574</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t="s">
        <v>574</v>
      </c>
      <c r="AF102" s="418"/>
      <c r="AG102" s="418"/>
      <c r="AH102" s="418"/>
      <c r="AI102" s="418" t="s">
        <v>574</v>
      </c>
      <c r="AJ102" s="418"/>
      <c r="AK102" s="418"/>
      <c r="AL102" s="418"/>
      <c r="AM102" s="418">
        <f>ROUND(7000+50+300+18000/117,0)</f>
        <v>7504</v>
      </c>
      <c r="AN102" s="418"/>
      <c r="AO102" s="418"/>
      <c r="AP102" s="418"/>
      <c r="AQ102" s="273">
        <f>ROUND(8000+1293+20+400+6000/117,0)</f>
        <v>9764</v>
      </c>
      <c r="AR102" s="274"/>
      <c r="AS102" s="274"/>
      <c r="AT102" s="316"/>
      <c r="AU102" s="273" t="s">
        <v>575</v>
      </c>
      <c r="AV102" s="274"/>
      <c r="AW102" s="274"/>
      <c r="AX102" s="316"/>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1"/>
      <c r="AU103" s="284" t="s">
        <v>517</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6"/>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1"/>
      <c r="AU106" s="284" t="s">
        <v>517</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6"/>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1"/>
      <c r="AU109" s="284" t="s">
        <v>517</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6"/>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1"/>
      <c r="AU112" s="284" t="s">
        <v>517</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2">
      <c r="A116" s="439"/>
      <c r="B116" s="440"/>
      <c r="C116" s="440"/>
      <c r="D116" s="440"/>
      <c r="E116" s="440"/>
      <c r="F116" s="441"/>
      <c r="G116" s="393" t="s">
        <v>659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218" t="s">
        <v>601</v>
      </c>
      <c r="AF116" s="219"/>
      <c r="AG116" s="219"/>
      <c r="AH116" s="220"/>
      <c r="AI116" s="218" t="s">
        <v>601</v>
      </c>
      <c r="AJ116" s="219"/>
      <c r="AK116" s="219"/>
      <c r="AL116" s="220"/>
      <c r="AM116" s="418">
        <f>ROUND(5230509000/46224/20,0)</f>
        <v>5658</v>
      </c>
      <c r="AN116" s="418"/>
      <c r="AO116" s="418"/>
      <c r="AP116" s="418"/>
      <c r="AQ116" s="218">
        <f>AM116*1</f>
        <v>5658</v>
      </c>
      <c r="AR116" s="219"/>
      <c r="AS116" s="219"/>
      <c r="AT116" s="219"/>
      <c r="AU116" s="219"/>
      <c r="AV116" s="219"/>
      <c r="AW116" s="219"/>
      <c r="AX116" s="272"/>
    </row>
    <row r="117" spans="1:50" ht="46.5" customHeigh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418" t="s">
        <v>601</v>
      </c>
      <c r="AF117" s="418"/>
      <c r="AG117" s="418"/>
      <c r="AH117" s="418"/>
      <c r="AI117" s="418" t="s">
        <v>601</v>
      </c>
      <c r="AJ117" s="418"/>
      <c r="AK117" s="418"/>
      <c r="AL117" s="418"/>
      <c r="AM117" s="551" t="s">
        <v>663</v>
      </c>
      <c r="AN117" s="551"/>
      <c r="AO117" s="551"/>
      <c r="AP117" s="551"/>
      <c r="AQ117" s="551" t="s">
        <v>683</v>
      </c>
      <c r="AR117" s="551"/>
      <c r="AS117" s="551"/>
      <c r="AT117" s="551"/>
      <c r="AU117" s="551"/>
      <c r="AV117" s="551"/>
      <c r="AW117" s="551"/>
      <c r="AX117" s="552"/>
    </row>
    <row r="118" spans="1:50" ht="23.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customHeight="1" x14ac:dyDescent="0.2">
      <c r="A119" s="439"/>
      <c r="B119" s="440"/>
      <c r="C119" s="440"/>
      <c r="D119" s="440"/>
      <c r="E119" s="440"/>
      <c r="F119" s="441"/>
      <c r="G119" s="393" t="s">
        <v>660</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218" t="s">
        <v>602</v>
      </c>
      <c r="AF119" s="219"/>
      <c r="AG119" s="219"/>
      <c r="AH119" s="220"/>
      <c r="AI119" s="218" t="s">
        <v>602</v>
      </c>
      <c r="AJ119" s="219"/>
      <c r="AK119" s="219"/>
      <c r="AL119" s="220"/>
      <c r="AM119" s="418">
        <f>ROUND(2179791830/10971/20,0)</f>
        <v>9934</v>
      </c>
      <c r="AN119" s="418"/>
      <c r="AO119" s="418"/>
      <c r="AP119" s="418"/>
      <c r="AQ119" s="418">
        <f>ROUND(AM119*2/3,0)</f>
        <v>6623</v>
      </c>
      <c r="AR119" s="418"/>
      <c r="AS119" s="418"/>
      <c r="AT119" s="418"/>
      <c r="AU119" s="418"/>
      <c r="AV119" s="418"/>
      <c r="AW119" s="418"/>
      <c r="AX119" s="550"/>
    </row>
    <row r="120" spans="1:50" ht="46.5"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418" t="s">
        <v>602</v>
      </c>
      <c r="AF120" s="418"/>
      <c r="AG120" s="418"/>
      <c r="AH120" s="418"/>
      <c r="AI120" s="418" t="s">
        <v>602</v>
      </c>
      <c r="AJ120" s="418"/>
      <c r="AK120" s="418"/>
      <c r="AL120" s="418"/>
      <c r="AM120" s="551" t="s">
        <v>662</v>
      </c>
      <c r="AN120" s="551"/>
      <c r="AO120" s="551"/>
      <c r="AP120" s="551"/>
      <c r="AQ120" s="551" t="s">
        <v>684</v>
      </c>
      <c r="AR120" s="551"/>
      <c r="AS120" s="551"/>
      <c r="AT120" s="551"/>
      <c r="AU120" s="551"/>
      <c r="AV120" s="551"/>
      <c r="AW120" s="551"/>
      <c r="AX120" s="552"/>
    </row>
    <row r="121" spans="1:50" ht="23.25"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customHeight="1" x14ac:dyDescent="0.2">
      <c r="A122" s="439"/>
      <c r="B122" s="440"/>
      <c r="C122" s="440"/>
      <c r="D122" s="440"/>
      <c r="E122" s="440"/>
      <c r="F122" s="441"/>
      <c r="G122" s="393" t="s">
        <v>682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218" t="s">
        <v>603</v>
      </c>
      <c r="AF122" s="219"/>
      <c r="AG122" s="219"/>
      <c r="AH122" s="220"/>
      <c r="AI122" s="218" t="s">
        <v>604</v>
      </c>
      <c r="AJ122" s="219"/>
      <c r="AK122" s="219"/>
      <c r="AL122" s="220"/>
      <c r="AM122" s="418">
        <f>ROUND(605578000/1941.5/20,0)</f>
        <v>15596</v>
      </c>
      <c r="AN122" s="418"/>
      <c r="AO122" s="418"/>
      <c r="AP122" s="418"/>
      <c r="AQ122" s="418">
        <f>ROUND(AM122/70*60,0)</f>
        <v>13368</v>
      </c>
      <c r="AR122" s="418"/>
      <c r="AS122" s="418"/>
      <c r="AT122" s="418"/>
      <c r="AU122" s="418"/>
      <c r="AV122" s="418"/>
      <c r="AW122" s="418"/>
      <c r="AX122" s="550"/>
    </row>
    <row r="123" spans="1:50" ht="46.5" customHeight="1" thickBot="1" x14ac:dyDescent="0.2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418" t="s">
        <v>605</v>
      </c>
      <c r="AF123" s="418"/>
      <c r="AG123" s="418"/>
      <c r="AH123" s="418"/>
      <c r="AI123" s="418" t="s">
        <v>606</v>
      </c>
      <c r="AJ123" s="418"/>
      <c r="AK123" s="418"/>
      <c r="AL123" s="418"/>
      <c r="AM123" s="551" t="s">
        <v>661</v>
      </c>
      <c r="AN123" s="551"/>
      <c r="AO123" s="551"/>
      <c r="AP123" s="551"/>
      <c r="AQ123" s="551" t="s">
        <v>685</v>
      </c>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2">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29" t="s">
        <v>15</v>
      </c>
      <c r="B127" s="440"/>
      <c r="C127" s="440"/>
      <c r="D127" s="440"/>
      <c r="E127" s="440"/>
      <c r="F127" s="441"/>
      <c r="G127" s="247" t="s">
        <v>16</v>
      </c>
      <c r="H127" s="247"/>
      <c r="I127" s="247"/>
      <c r="J127" s="247"/>
      <c r="K127" s="247"/>
      <c r="L127" s="247"/>
      <c r="M127" s="247"/>
      <c r="N127" s="247"/>
      <c r="O127" s="247"/>
      <c r="P127" s="247"/>
      <c r="Q127" s="247"/>
      <c r="R127" s="247"/>
      <c r="S127" s="247"/>
      <c r="T127" s="247"/>
      <c r="U127" s="247"/>
      <c r="V127" s="247"/>
      <c r="W127" s="247"/>
      <c r="X127" s="248"/>
      <c r="Y127" s="924"/>
      <c r="Z127" s="925"/>
      <c r="AA127" s="926"/>
      <c r="AB127" s="246" t="s">
        <v>11</v>
      </c>
      <c r="AC127" s="247"/>
      <c r="AD127" s="248"/>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2">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564</v>
      </c>
      <c r="B130" s="185"/>
      <c r="C130" s="184" t="s">
        <v>358</v>
      </c>
      <c r="D130" s="185"/>
      <c r="E130" s="169" t="s">
        <v>387</v>
      </c>
      <c r="F130" s="170"/>
      <c r="G130" s="171" t="s">
        <v>574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534</v>
      </c>
      <c r="AF132" s="157"/>
      <c r="AG132" s="157"/>
      <c r="AH132" s="157"/>
      <c r="AI132" s="157" t="s">
        <v>531</v>
      </c>
      <c r="AJ132" s="157"/>
      <c r="AK132" s="157"/>
      <c r="AL132" s="157"/>
      <c r="AM132" s="157" t="s">
        <v>526</v>
      </c>
      <c r="AN132" s="157"/>
      <c r="AO132" s="157"/>
      <c r="AP132" s="153"/>
      <c r="AQ132" s="153" t="s">
        <v>354</v>
      </c>
      <c r="AR132" s="154"/>
      <c r="AS132" s="154"/>
      <c r="AT132" s="155"/>
      <c r="AU132" s="196" t="s">
        <v>370</v>
      </c>
      <c r="AV132" s="196"/>
      <c r="AW132" s="196"/>
      <c r="AX132" s="197"/>
    </row>
    <row r="133" spans="1:50" ht="18.75" customHeight="1" x14ac:dyDescent="0.2">
      <c r="A133" s="189"/>
      <c r="B133" s="186"/>
      <c r="C133" s="180"/>
      <c r="D133" s="186"/>
      <c r="E133" s="180"/>
      <c r="F133" s="181"/>
      <c r="G133" s="160"/>
      <c r="H133" s="133"/>
      <c r="I133" s="133"/>
      <c r="J133" s="133"/>
      <c r="K133" s="133"/>
      <c r="L133" s="133"/>
      <c r="M133" s="133"/>
      <c r="N133" s="133"/>
      <c r="O133" s="133"/>
      <c r="P133" s="133"/>
      <c r="Q133" s="133"/>
      <c r="R133" s="133"/>
      <c r="S133" s="133"/>
      <c r="T133" s="133"/>
      <c r="U133" s="133"/>
      <c r="V133" s="133"/>
      <c r="W133" s="133"/>
      <c r="X133" s="134"/>
      <c r="Y133" s="166"/>
      <c r="Z133" s="167"/>
      <c r="AA133" s="168"/>
      <c r="AB133" s="156"/>
      <c r="AC133" s="133"/>
      <c r="AD133" s="134"/>
      <c r="AE133" s="158"/>
      <c r="AF133" s="158"/>
      <c r="AG133" s="158"/>
      <c r="AH133" s="158"/>
      <c r="AI133" s="158"/>
      <c r="AJ133" s="158"/>
      <c r="AK133" s="158"/>
      <c r="AL133" s="158"/>
      <c r="AM133" s="158"/>
      <c r="AN133" s="158"/>
      <c r="AO133" s="158"/>
      <c r="AP133" s="156"/>
      <c r="AQ133" s="198" t="s">
        <v>574</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671</v>
      </c>
      <c r="AC134" s="205"/>
      <c r="AD134" s="205"/>
      <c r="AE134" s="206">
        <v>112800</v>
      </c>
      <c r="AF134" s="207"/>
      <c r="AG134" s="207"/>
      <c r="AH134" s="207"/>
      <c r="AI134" s="206">
        <v>111100</v>
      </c>
      <c r="AJ134" s="207"/>
      <c r="AK134" s="207"/>
      <c r="AL134" s="207"/>
      <c r="AM134" s="206" t="s">
        <v>623</v>
      </c>
      <c r="AN134" s="207"/>
      <c r="AO134" s="207"/>
      <c r="AP134" s="207"/>
      <c r="AQ134" s="206" t="s">
        <v>574</v>
      </c>
      <c r="AR134" s="207"/>
      <c r="AS134" s="207"/>
      <c r="AT134" s="207"/>
      <c r="AU134" s="206" t="s">
        <v>574</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671</v>
      </c>
      <c r="AC135" s="205"/>
      <c r="AD135" s="205"/>
      <c r="AE135" s="206" t="s">
        <v>574</v>
      </c>
      <c r="AF135" s="207"/>
      <c r="AG135" s="207"/>
      <c r="AH135" s="207"/>
      <c r="AI135" s="206" t="s">
        <v>584</v>
      </c>
      <c r="AJ135" s="207"/>
      <c r="AK135" s="207"/>
      <c r="AL135" s="207"/>
      <c r="AM135" s="206" t="s">
        <v>565</v>
      </c>
      <c r="AN135" s="207"/>
      <c r="AO135" s="207"/>
      <c r="AP135" s="207"/>
      <c r="AQ135" s="206" t="s">
        <v>574</v>
      </c>
      <c r="AR135" s="207"/>
      <c r="AS135" s="207"/>
      <c r="AT135" s="207"/>
      <c r="AU135" s="206">
        <v>92700</v>
      </c>
      <c r="AV135" s="207"/>
      <c r="AW135" s="207"/>
      <c r="AX135" s="208"/>
    </row>
    <row r="136" spans="1:50" ht="18.75" hidden="1" customHeight="1" x14ac:dyDescent="0.2">
      <c r="A136" s="189"/>
      <c r="B136" s="186"/>
      <c r="C136" s="180"/>
      <c r="D136" s="186"/>
      <c r="E136" s="180"/>
      <c r="F136" s="181"/>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534</v>
      </c>
      <c r="AF136" s="157"/>
      <c r="AG136" s="157"/>
      <c r="AH136" s="157"/>
      <c r="AI136" s="157" t="s">
        <v>531</v>
      </c>
      <c r="AJ136" s="157"/>
      <c r="AK136" s="157"/>
      <c r="AL136" s="157"/>
      <c r="AM136" s="157" t="s">
        <v>526</v>
      </c>
      <c r="AN136" s="157"/>
      <c r="AO136" s="157"/>
      <c r="AP136" s="153"/>
      <c r="AQ136" s="153" t="s">
        <v>354</v>
      </c>
      <c r="AR136" s="154"/>
      <c r="AS136" s="154"/>
      <c r="AT136" s="155"/>
      <c r="AU136" s="196" t="s">
        <v>370</v>
      </c>
      <c r="AV136" s="196"/>
      <c r="AW136" s="196"/>
      <c r="AX136" s="197"/>
    </row>
    <row r="137" spans="1:50" ht="18.75" hidden="1" customHeight="1" x14ac:dyDescent="0.2">
      <c r="A137" s="189"/>
      <c r="B137" s="186"/>
      <c r="C137" s="180"/>
      <c r="D137" s="186"/>
      <c r="E137" s="180"/>
      <c r="F137" s="181"/>
      <c r="G137" s="160"/>
      <c r="H137" s="133"/>
      <c r="I137" s="133"/>
      <c r="J137" s="133"/>
      <c r="K137" s="133"/>
      <c r="L137" s="133"/>
      <c r="M137" s="133"/>
      <c r="N137" s="133"/>
      <c r="O137" s="133"/>
      <c r="P137" s="133"/>
      <c r="Q137" s="133"/>
      <c r="R137" s="133"/>
      <c r="S137" s="133"/>
      <c r="T137" s="133"/>
      <c r="U137" s="133"/>
      <c r="V137" s="133"/>
      <c r="W137" s="133"/>
      <c r="X137" s="134"/>
      <c r="Y137" s="166"/>
      <c r="Z137" s="167"/>
      <c r="AA137" s="168"/>
      <c r="AB137" s="156"/>
      <c r="AC137" s="133"/>
      <c r="AD137" s="134"/>
      <c r="AE137" s="158"/>
      <c r="AF137" s="158"/>
      <c r="AG137" s="158"/>
      <c r="AH137" s="158"/>
      <c r="AI137" s="158"/>
      <c r="AJ137" s="158"/>
      <c r="AK137" s="158"/>
      <c r="AL137" s="158"/>
      <c r="AM137" s="158"/>
      <c r="AN137" s="158"/>
      <c r="AO137" s="158"/>
      <c r="AP137" s="156"/>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534</v>
      </c>
      <c r="AF140" s="157"/>
      <c r="AG140" s="157"/>
      <c r="AH140" s="157"/>
      <c r="AI140" s="157" t="s">
        <v>531</v>
      </c>
      <c r="AJ140" s="157"/>
      <c r="AK140" s="157"/>
      <c r="AL140" s="157"/>
      <c r="AM140" s="157" t="s">
        <v>526</v>
      </c>
      <c r="AN140" s="157"/>
      <c r="AO140" s="157"/>
      <c r="AP140" s="153"/>
      <c r="AQ140" s="153" t="s">
        <v>354</v>
      </c>
      <c r="AR140" s="154"/>
      <c r="AS140" s="154"/>
      <c r="AT140" s="155"/>
      <c r="AU140" s="196" t="s">
        <v>370</v>
      </c>
      <c r="AV140" s="196"/>
      <c r="AW140" s="196"/>
      <c r="AX140" s="197"/>
    </row>
    <row r="141" spans="1:50" ht="18.75" hidden="1" customHeight="1" x14ac:dyDescent="0.2">
      <c r="A141" s="189"/>
      <c r="B141" s="186"/>
      <c r="C141" s="180"/>
      <c r="D141" s="186"/>
      <c r="E141" s="180"/>
      <c r="F141" s="181"/>
      <c r="G141" s="160"/>
      <c r="H141" s="133"/>
      <c r="I141" s="133"/>
      <c r="J141" s="133"/>
      <c r="K141" s="133"/>
      <c r="L141" s="133"/>
      <c r="M141" s="133"/>
      <c r="N141" s="133"/>
      <c r="O141" s="133"/>
      <c r="P141" s="133"/>
      <c r="Q141" s="133"/>
      <c r="R141" s="133"/>
      <c r="S141" s="133"/>
      <c r="T141" s="133"/>
      <c r="U141" s="133"/>
      <c r="V141" s="133"/>
      <c r="W141" s="133"/>
      <c r="X141" s="134"/>
      <c r="Y141" s="166"/>
      <c r="Z141" s="167"/>
      <c r="AA141" s="168"/>
      <c r="AB141" s="156"/>
      <c r="AC141" s="133"/>
      <c r="AD141" s="134"/>
      <c r="AE141" s="158"/>
      <c r="AF141" s="158"/>
      <c r="AG141" s="158"/>
      <c r="AH141" s="158"/>
      <c r="AI141" s="158"/>
      <c r="AJ141" s="158"/>
      <c r="AK141" s="158"/>
      <c r="AL141" s="158"/>
      <c r="AM141" s="158"/>
      <c r="AN141" s="158"/>
      <c r="AO141" s="158"/>
      <c r="AP141" s="156"/>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534</v>
      </c>
      <c r="AF144" s="157"/>
      <c r="AG144" s="157"/>
      <c r="AH144" s="157"/>
      <c r="AI144" s="157" t="s">
        <v>531</v>
      </c>
      <c r="AJ144" s="157"/>
      <c r="AK144" s="157"/>
      <c r="AL144" s="157"/>
      <c r="AM144" s="157" t="s">
        <v>526</v>
      </c>
      <c r="AN144" s="157"/>
      <c r="AO144" s="157"/>
      <c r="AP144" s="153"/>
      <c r="AQ144" s="153" t="s">
        <v>354</v>
      </c>
      <c r="AR144" s="154"/>
      <c r="AS144" s="154"/>
      <c r="AT144" s="155"/>
      <c r="AU144" s="196" t="s">
        <v>370</v>
      </c>
      <c r="AV144" s="196"/>
      <c r="AW144" s="196"/>
      <c r="AX144" s="197"/>
    </row>
    <row r="145" spans="1:50" ht="18.75" hidden="1" customHeight="1" x14ac:dyDescent="0.2">
      <c r="A145" s="189"/>
      <c r="B145" s="186"/>
      <c r="C145" s="180"/>
      <c r="D145" s="186"/>
      <c r="E145" s="180"/>
      <c r="F145" s="181"/>
      <c r="G145" s="160"/>
      <c r="H145" s="133"/>
      <c r="I145" s="133"/>
      <c r="J145" s="133"/>
      <c r="K145" s="133"/>
      <c r="L145" s="133"/>
      <c r="M145" s="133"/>
      <c r="N145" s="133"/>
      <c r="O145" s="133"/>
      <c r="P145" s="133"/>
      <c r="Q145" s="133"/>
      <c r="R145" s="133"/>
      <c r="S145" s="133"/>
      <c r="T145" s="133"/>
      <c r="U145" s="133"/>
      <c r="V145" s="133"/>
      <c r="W145" s="133"/>
      <c r="X145" s="134"/>
      <c r="Y145" s="166"/>
      <c r="Z145" s="167"/>
      <c r="AA145" s="168"/>
      <c r="AB145" s="156"/>
      <c r="AC145" s="133"/>
      <c r="AD145" s="134"/>
      <c r="AE145" s="158"/>
      <c r="AF145" s="158"/>
      <c r="AG145" s="158"/>
      <c r="AH145" s="158"/>
      <c r="AI145" s="158"/>
      <c r="AJ145" s="158"/>
      <c r="AK145" s="158"/>
      <c r="AL145" s="158"/>
      <c r="AM145" s="158"/>
      <c r="AN145" s="158"/>
      <c r="AO145" s="158"/>
      <c r="AP145" s="156"/>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534</v>
      </c>
      <c r="AF148" s="157"/>
      <c r="AG148" s="157"/>
      <c r="AH148" s="157"/>
      <c r="AI148" s="157" t="s">
        <v>531</v>
      </c>
      <c r="AJ148" s="157"/>
      <c r="AK148" s="157"/>
      <c r="AL148" s="157"/>
      <c r="AM148" s="157" t="s">
        <v>526</v>
      </c>
      <c r="AN148" s="157"/>
      <c r="AO148" s="157"/>
      <c r="AP148" s="153"/>
      <c r="AQ148" s="153" t="s">
        <v>354</v>
      </c>
      <c r="AR148" s="154"/>
      <c r="AS148" s="154"/>
      <c r="AT148" s="155"/>
      <c r="AU148" s="196" t="s">
        <v>370</v>
      </c>
      <c r="AV148" s="196"/>
      <c r="AW148" s="196"/>
      <c r="AX148" s="197"/>
    </row>
    <row r="149" spans="1:50" ht="18.75" hidden="1" customHeight="1" x14ac:dyDescent="0.2">
      <c r="A149" s="189"/>
      <c r="B149" s="186"/>
      <c r="C149" s="180"/>
      <c r="D149" s="186"/>
      <c r="E149" s="180"/>
      <c r="F149" s="181"/>
      <c r="G149" s="160"/>
      <c r="H149" s="133"/>
      <c r="I149" s="133"/>
      <c r="J149" s="133"/>
      <c r="K149" s="133"/>
      <c r="L149" s="133"/>
      <c r="M149" s="133"/>
      <c r="N149" s="133"/>
      <c r="O149" s="133"/>
      <c r="P149" s="133"/>
      <c r="Q149" s="133"/>
      <c r="R149" s="133"/>
      <c r="S149" s="133"/>
      <c r="T149" s="133"/>
      <c r="U149" s="133"/>
      <c r="V149" s="133"/>
      <c r="W149" s="133"/>
      <c r="X149" s="134"/>
      <c r="Y149" s="166"/>
      <c r="Z149" s="167"/>
      <c r="AA149" s="168"/>
      <c r="AB149" s="156"/>
      <c r="AC149" s="133"/>
      <c r="AD149" s="134"/>
      <c r="AE149" s="158"/>
      <c r="AF149" s="158"/>
      <c r="AG149" s="158"/>
      <c r="AH149" s="158"/>
      <c r="AI149" s="158"/>
      <c r="AJ149" s="158"/>
      <c r="AK149" s="158"/>
      <c r="AL149" s="158"/>
      <c r="AM149" s="158"/>
      <c r="AN149" s="158"/>
      <c r="AO149" s="158"/>
      <c r="AP149" s="156"/>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9" t="s">
        <v>371</v>
      </c>
      <c r="H152" s="130"/>
      <c r="I152" s="130"/>
      <c r="J152" s="130"/>
      <c r="K152" s="130"/>
      <c r="L152" s="130"/>
      <c r="M152" s="130"/>
      <c r="N152" s="130"/>
      <c r="O152" s="130"/>
      <c r="P152" s="131"/>
      <c r="Q152" s="161" t="s">
        <v>459</v>
      </c>
      <c r="R152" s="130"/>
      <c r="S152" s="130"/>
      <c r="T152" s="130"/>
      <c r="U152" s="130"/>
      <c r="V152" s="130"/>
      <c r="W152" s="130"/>
      <c r="X152" s="130"/>
      <c r="Y152" s="130"/>
      <c r="Z152" s="130"/>
      <c r="AA152" s="130"/>
      <c r="AB152" s="129" t="s">
        <v>460</v>
      </c>
      <c r="AC152" s="130"/>
      <c r="AD152" s="131"/>
      <c r="AE152" s="161"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60"/>
      <c r="H153" s="133"/>
      <c r="I153" s="133"/>
      <c r="J153" s="133"/>
      <c r="K153" s="133"/>
      <c r="L153" s="133"/>
      <c r="M153" s="133"/>
      <c r="N153" s="133"/>
      <c r="O153" s="133"/>
      <c r="P153" s="134"/>
      <c r="Q153" s="156"/>
      <c r="R153" s="133"/>
      <c r="S153" s="133"/>
      <c r="T153" s="133"/>
      <c r="U153" s="133"/>
      <c r="V153" s="133"/>
      <c r="W153" s="133"/>
      <c r="X153" s="133"/>
      <c r="Y153" s="133"/>
      <c r="Z153" s="133"/>
      <c r="AA153" s="133"/>
      <c r="AB153" s="132"/>
      <c r="AC153" s="133"/>
      <c r="AD153" s="134"/>
      <c r="AE153" s="156"/>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2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2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2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51"/>
      <c r="R158" s="111"/>
      <c r="S158" s="111"/>
      <c r="T158" s="111"/>
      <c r="U158" s="111"/>
      <c r="V158" s="111"/>
      <c r="W158" s="111"/>
      <c r="X158" s="111"/>
      <c r="Y158" s="111"/>
      <c r="Z158" s="111"/>
      <c r="AA158" s="295"/>
      <c r="AB158" s="145"/>
      <c r="AC158" s="146"/>
      <c r="AD158" s="146"/>
      <c r="AE158" s="151"/>
      <c r="AF158" s="111"/>
      <c r="AG158" s="111"/>
      <c r="AH158" s="111"/>
      <c r="AI158" s="111"/>
      <c r="AJ158" s="111"/>
      <c r="AK158" s="111"/>
      <c r="AL158" s="111"/>
      <c r="AM158" s="111"/>
      <c r="AN158" s="111"/>
      <c r="AO158" s="111"/>
      <c r="AP158" s="111"/>
      <c r="AQ158" s="111"/>
      <c r="AR158" s="111"/>
      <c r="AS158" s="111"/>
      <c r="AT158" s="111"/>
      <c r="AU158" s="111"/>
      <c r="AV158" s="111"/>
      <c r="AW158" s="111"/>
      <c r="AX158" s="152"/>
    </row>
    <row r="159" spans="1:50" ht="22.5" hidden="1" customHeight="1" x14ac:dyDescent="0.2">
      <c r="A159" s="189"/>
      <c r="B159" s="186"/>
      <c r="C159" s="180"/>
      <c r="D159" s="186"/>
      <c r="E159" s="180"/>
      <c r="F159" s="181"/>
      <c r="G159" s="159" t="s">
        <v>371</v>
      </c>
      <c r="H159" s="130"/>
      <c r="I159" s="130"/>
      <c r="J159" s="130"/>
      <c r="K159" s="130"/>
      <c r="L159" s="130"/>
      <c r="M159" s="130"/>
      <c r="N159" s="130"/>
      <c r="O159" s="130"/>
      <c r="P159" s="131"/>
      <c r="Q159" s="161"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60"/>
      <c r="H160" s="133"/>
      <c r="I160" s="133"/>
      <c r="J160" s="133"/>
      <c r="K160" s="133"/>
      <c r="L160" s="133"/>
      <c r="M160" s="133"/>
      <c r="N160" s="133"/>
      <c r="O160" s="133"/>
      <c r="P160" s="134"/>
      <c r="Q160" s="156"/>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2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2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2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51"/>
      <c r="R165" s="111"/>
      <c r="S165" s="111"/>
      <c r="T165" s="111"/>
      <c r="U165" s="111"/>
      <c r="V165" s="111"/>
      <c r="W165" s="111"/>
      <c r="X165" s="111"/>
      <c r="Y165" s="111"/>
      <c r="Z165" s="111"/>
      <c r="AA165" s="295"/>
      <c r="AB165" s="145"/>
      <c r="AC165" s="146"/>
      <c r="AD165" s="146"/>
      <c r="AE165" s="151"/>
      <c r="AF165" s="111"/>
      <c r="AG165" s="111"/>
      <c r="AH165" s="111"/>
      <c r="AI165" s="111"/>
      <c r="AJ165" s="111"/>
      <c r="AK165" s="111"/>
      <c r="AL165" s="111"/>
      <c r="AM165" s="111"/>
      <c r="AN165" s="111"/>
      <c r="AO165" s="111"/>
      <c r="AP165" s="111"/>
      <c r="AQ165" s="111"/>
      <c r="AR165" s="111"/>
      <c r="AS165" s="111"/>
      <c r="AT165" s="111"/>
      <c r="AU165" s="111"/>
      <c r="AV165" s="111"/>
      <c r="AW165" s="111"/>
      <c r="AX165" s="152"/>
    </row>
    <row r="166" spans="1:50" ht="22.5" hidden="1" customHeight="1" x14ac:dyDescent="0.2">
      <c r="A166" s="189"/>
      <c r="B166" s="186"/>
      <c r="C166" s="180"/>
      <c r="D166" s="186"/>
      <c r="E166" s="180"/>
      <c r="F166" s="181"/>
      <c r="G166" s="159" t="s">
        <v>371</v>
      </c>
      <c r="H166" s="130"/>
      <c r="I166" s="130"/>
      <c r="J166" s="130"/>
      <c r="K166" s="130"/>
      <c r="L166" s="130"/>
      <c r="M166" s="130"/>
      <c r="N166" s="130"/>
      <c r="O166" s="130"/>
      <c r="P166" s="131"/>
      <c r="Q166" s="161"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60"/>
      <c r="H167" s="133"/>
      <c r="I167" s="133"/>
      <c r="J167" s="133"/>
      <c r="K167" s="133"/>
      <c r="L167" s="133"/>
      <c r="M167" s="133"/>
      <c r="N167" s="133"/>
      <c r="O167" s="133"/>
      <c r="P167" s="134"/>
      <c r="Q167" s="156"/>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2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2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2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51"/>
      <c r="R172" s="111"/>
      <c r="S172" s="111"/>
      <c r="T172" s="111"/>
      <c r="U172" s="111"/>
      <c r="V172" s="111"/>
      <c r="W172" s="111"/>
      <c r="X172" s="111"/>
      <c r="Y172" s="111"/>
      <c r="Z172" s="111"/>
      <c r="AA172" s="295"/>
      <c r="AB172" s="145"/>
      <c r="AC172" s="146"/>
      <c r="AD172" s="146"/>
      <c r="AE172" s="151"/>
      <c r="AF172" s="111"/>
      <c r="AG172" s="111"/>
      <c r="AH172" s="111"/>
      <c r="AI172" s="111"/>
      <c r="AJ172" s="111"/>
      <c r="AK172" s="111"/>
      <c r="AL172" s="111"/>
      <c r="AM172" s="111"/>
      <c r="AN172" s="111"/>
      <c r="AO172" s="111"/>
      <c r="AP172" s="111"/>
      <c r="AQ172" s="111"/>
      <c r="AR172" s="111"/>
      <c r="AS172" s="111"/>
      <c r="AT172" s="111"/>
      <c r="AU172" s="111"/>
      <c r="AV172" s="111"/>
      <c r="AW172" s="111"/>
      <c r="AX172" s="152"/>
    </row>
    <row r="173" spans="1:50" ht="22.5" hidden="1" customHeight="1" x14ac:dyDescent="0.2">
      <c r="A173" s="189"/>
      <c r="B173" s="186"/>
      <c r="C173" s="180"/>
      <c r="D173" s="186"/>
      <c r="E173" s="180"/>
      <c r="F173" s="181"/>
      <c r="G173" s="159" t="s">
        <v>371</v>
      </c>
      <c r="H173" s="130"/>
      <c r="I173" s="130"/>
      <c r="J173" s="130"/>
      <c r="K173" s="130"/>
      <c r="L173" s="130"/>
      <c r="M173" s="130"/>
      <c r="N173" s="130"/>
      <c r="O173" s="130"/>
      <c r="P173" s="131"/>
      <c r="Q173" s="161"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60"/>
      <c r="H174" s="133"/>
      <c r="I174" s="133"/>
      <c r="J174" s="133"/>
      <c r="K174" s="133"/>
      <c r="L174" s="133"/>
      <c r="M174" s="133"/>
      <c r="N174" s="133"/>
      <c r="O174" s="133"/>
      <c r="P174" s="134"/>
      <c r="Q174" s="156"/>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2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2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2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51"/>
      <c r="R179" s="111"/>
      <c r="S179" s="111"/>
      <c r="T179" s="111"/>
      <c r="U179" s="111"/>
      <c r="V179" s="111"/>
      <c r="W179" s="111"/>
      <c r="X179" s="111"/>
      <c r="Y179" s="111"/>
      <c r="Z179" s="111"/>
      <c r="AA179" s="295"/>
      <c r="AB179" s="145"/>
      <c r="AC179" s="146"/>
      <c r="AD179" s="146"/>
      <c r="AE179" s="151"/>
      <c r="AF179" s="111"/>
      <c r="AG179" s="111"/>
      <c r="AH179" s="111"/>
      <c r="AI179" s="111"/>
      <c r="AJ179" s="111"/>
      <c r="AK179" s="111"/>
      <c r="AL179" s="111"/>
      <c r="AM179" s="111"/>
      <c r="AN179" s="111"/>
      <c r="AO179" s="111"/>
      <c r="AP179" s="111"/>
      <c r="AQ179" s="111"/>
      <c r="AR179" s="111"/>
      <c r="AS179" s="111"/>
      <c r="AT179" s="111"/>
      <c r="AU179" s="111"/>
      <c r="AV179" s="111"/>
      <c r="AW179" s="111"/>
      <c r="AX179" s="152"/>
    </row>
    <row r="180" spans="1:50" ht="22.5" customHeight="1" x14ac:dyDescent="0.2">
      <c r="A180" s="189"/>
      <c r="B180" s="186"/>
      <c r="C180" s="180"/>
      <c r="D180" s="186"/>
      <c r="E180" s="180"/>
      <c r="F180" s="181"/>
      <c r="G180" s="159" t="s">
        <v>371</v>
      </c>
      <c r="H180" s="130"/>
      <c r="I180" s="130"/>
      <c r="J180" s="130"/>
      <c r="K180" s="130"/>
      <c r="L180" s="130"/>
      <c r="M180" s="130"/>
      <c r="N180" s="130"/>
      <c r="O180" s="130"/>
      <c r="P180" s="131"/>
      <c r="Q180" s="161"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2">
      <c r="A181" s="189"/>
      <c r="B181" s="186"/>
      <c r="C181" s="180"/>
      <c r="D181" s="186"/>
      <c r="E181" s="180"/>
      <c r="F181" s="181"/>
      <c r="G181" s="160"/>
      <c r="H181" s="133"/>
      <c r="I181" s="133"/>
      <c r="J181" s="133"/>
      <c r="K181" s="133"/>
      <c r="L181" s="133"/>
      <c r="M181" s="133"/>
      <c r="N181" s="133"/>
      <c r="O181" s="133"/>
      <c r="P181" s="134"/>
      <c r="Q181" s="156"/>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2">
      <c r="A182" s="189"/>
      <c r="B182" s="186"/>
      <c r="C182" s="180"/>
      <c r="D182" s="186"/>
      <c r="E182" s="180"/>
      <c r="F182" s="181"/>
      <c r="G182" s="104" t="s">
        <v>608</v>
      </c>
      <c r="H182" s="105"/>
      <c r="I182" s="105"/>
      <c r="J182" s="105"/>
      <c r="K182" s="105"/>
      <c r="L182" s="105"/>
      <c r="M182" s="105"/>
      <c r="N182" s="105"/>
      <c r="O182" s="105"/>
      <c r="P182" s="106"/>
      <c r="Q182" s="125" t="s">
        <v>609</v>
      </c>
      <c r="R182" s="105"/>
      <c r="S182" s="105"/>
      <c r="T182" s="105"/>
      <c r="U182" s="105"/>
      <c r="V182" s="105"/>
      <c r="W182" s="105"/>
      <c r="X182" s="105"/>
      <c r="Y182" s="105"/>
      <c r="Z182" s="105"/>
      <c r="AA182" s="293"/>
      <c r="AB182" s="141" t="s">
        <v>609</v>
      </c>
      <c r="AC182" s="142"/>
      <c r="AD182" s="142"/>
      <c r="AE182" s="147" t="s">
        <v>609</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2">
      <c r="A183" s="189"/>
      <c r="B183" s="186"/>
      <c r="C183" s="180"/>
      <c r="D183" s="186"/>
      <c r="E183" s="180"/>
      <c r="F183" s="181"/>
      <c r="G183" s="107"/>
      <c r="H183" s="108"/>
      <c r="I183" s="108"/>
      <c r="J183" s="108"/>
      <c r="K183" s="108"/>
      <c r="L183" s="108"/>
      <c r="M183" s="108"/>
      <c r="N183" s="108"/>
      <c r="O183" s="108"/>
      <c r="P183" s="109"/>
      <c r="Q183" s="12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2">
      <c r="A184" s="189"/>
      <c r="B184" s="186"/>
      <c r="C184" s="180"/>
      <c r="D184" s="186"/>
      <c r="E184" s="180"/>
      <c r="F184" s="181"/>
      <c r="G184" s="107"/>
      <c r="H184" s="108"/>
      <c r="I184" s="108"/>
      <c r="J184" s="108"/>
      <c r="K184" s="108"/>
      <c r="L184" s="108"/>
      <c r="M184" s="108"/>
      <c r="N184" s="108"/>
      <c r="O184" s="108"/>
      <c r="P184" s="109"/>
      <c r="Q184" s="12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2">
      <c r="A185" s="189"/>
      <c r="B185" s="186"/>
      <c r="C185" s="180"/>
      <c r="D185" s="186"/>
      <c r="E185" s="180"/>
      <c r="F185" s="181"/>
      <c r="G185" s="107"/>
      <c r="H185" s="108"/>
      <c r="I185" s="108"/>
      <c r="J185" s="108"/>
      <c r="K185" s="108"/>
      <c r="L185" s="108"/>
      <c r="M185" s="108"/>
      <c r="N185" s="108"/>
      <c r="O185" s="108"/>
      <c r="P185" s="109"/>
      <c r="Q185" s="127"/>
      <c r="R185" s="108"/>
      <c r="S185" s="108"/>
      <c r="T185" s="108"/>
      <c r="U185" s="108"/>
      <c r="V185" s="108"/>
      <c r="W185" s="108"/>
      <c r="X185" s="108"/>
      <c r="Y185" s="108"/>
      <c r="Z185" s="108"/>
      <c r="AA185" s="294"/>
      <c r="AB185" s="143"/>
      <c r="AC185" s="144"/>
      <c r="AD185" s="144"/>
      <c r="AE185" s="125" t="s">
        <v>609</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2">
      <c r="A186" s="189"/>
      <c r="B186" s="186"/>
      <c r="C186" s="180"/>
      <c r="D186" s="186"/>
      <c r="E186" s="182"/>
      <c r="F186" s="183"/>
      <c r="G186" s="110"/>
      <c r="H186" s="111"/>
      <c r="I186" s="111"/>
      <c r="J186" s="111"/>
      <c r="K186" s="111"/>
      <c r="L186" s="111"/>
      <c r="M186" s="111"/>
      <c r="N186" s="111"/>
      <c r="O186" s="111"/>
      <c r="P186" s="112"/>
      <c r="Q186" s="151"/>
      <c r="R186" s="111"/>
      <c r="S186" s="111"/>
      <c r="T186" s="111"/>
      <c r="U186" s="111"/>
      <c r="V186" s="111"/>
      <c r="W186" s="111"/>
      <c r="X186" s="111"/>
      <c r="Y186" s="111"/>
      <c r="Z186" s="111"/>
      <c r="AA186" s="295"/>
      <c r="AB186" s="145"/>
      <c r="AC186" s="146"/>
      <c r="AD186" s="146"/>
      <c r="AE186" s="151"/>
      <c r="AF186" s="111"/>
      <c r="AG186" s="111"/>
      <c r="AH186" s="111"/>
      <c r="AI186" s="111"/>
      <c r="AJ186" s="111"/>
      <c r="AK186" s="111"/>
      <c r="AL186" s="111"/>
      <c r="AM186" s="111"/>
      <c r="AN186" s="111"/>
      <c r="AO186" s="111"/>
      <c r="AP186" s="111"/>
      <c r="AQ186" s="111"/>
      <c r="AR186" s="111"/>
      <c r="AS186" s="111"/>
      <c r="AT186" s="111"/>
      <c r="AU186" s="111"/>
      <c r="AV186" s="111"/>
      <c r="AW186" s="111"/>
      <c r="AX186" s="152"/>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2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2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534</v>
      </c>
      <c r="AF192" s="157"/>
      <c r="AG192" s="157"/>
      <c r="AH192" s="157"/>
      <c r="AI192" s="157" t="s">
        <v>531</v>
      </c>
      <c r="AJ192" s="157"/>
      <c r="AK192" s="157"/>
      <c r="AL192" s="157"/>
      <c r="AM192" s="157" t="s">
        <v>526</v>
      </c>
      <c r="AN192" s="157"/>
      <c r="AO192" s="157"/>
      <c r="AP192" s="153"/>
      <c r="AQ192" s="153" t="s">
        <v>354</v>
      </c>
      <c r="AR192" s="154"/>
      <c r="AS192" s="154"/>
      <c r="AT192" s="155"/>
      <c r="AU192" s="196" t="s">
        <v>370</v>
      </c>
      <c r="AV192" s="196"/>
      <c r="AW192" s="196"/>
      <c r="AX192" s="197"/>
    </row>
    <row r="193" spans="1:50" ht="18.75" hidden="1" customHeight="1" x14ac:dyDescent="0.2">
      <c r="A193" s="189"/>
      <c r="B193" s="186"/>
      <c r="C193" s="180"/>
      <c r="D193" s="186"/>
      <c r="E193" s="180"/>
      <c r="F193" s="181"/>
      <c r="G193" s="160"/>
      <c r="H193" s="133"/>
      <c r="I193" s="133"/>
      <c r="J193" s="133"/>
      <c r="K193" s="133"/>
      <c r="L193" s="133"/>
      <c r="M193" s="133"/>
      <c r="N193" s="133"/>
      <c r="O193" s="133"/>
      <c r="P193" s="133"/>
      <c r="Q193" s="133"/>
      <c r="R193" s="133"/>
      <c r="S193" s="133"/>
      <c r="T193" s="133"/>
      <c r="U193" s="133"/>
      <c r="V193" s="133"/>
      <c r="W193" s="133"/>
      <c r="X193" s="134"/>
      <c r="Y193" s="166"/>
      <c r="Z193" s="167"/>
      <c r="AA193" s="168"/>
      <c r="AB193" s="156"/>
      <c r="AC193" s="133"/>
      <c r="AD193" s="134"/>
      <c r="AE193" s="158"/>
      <c r="AF193" s="158"/>
      <c r="AG193" s="158"/>
      <c r="AH193" s="158"/>
      <c r="AI193" s="158"/>
      <c r="AJ193" s="158"/>
      <c r="AK193" s="158"/>
      <c r="AL193" s="158"/>
      <c r="AM193" s="158"/>
      <c r="AN193" s="158"/>
      <c r="AO193" s="158"/>
      <c r="AP193" s="156"/>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535</v>
      </c>
      <c r="AF196" s="157"/>
      <c r="AG196" s="157"/>
      <c r="AH196" s="157"/>
      <c r="AI196" s="157" t="s">
        <v>531</v>
      </c>
      <c r="AJ196" s="157"/>
      <c r="AK196" s="157"/>
      <c r="AL196" s="157"/>
      <c r="AM196" s="157" t="s">
        <v>526</v>
      </c>
      <c r="AN196" s="157"/>
      <c r="AO196" s="157"/>
      <c r="AP196" s="153"/>
      <c r="AQ196" s="153" t="s">
        <v>354</v>
      </c>
      <c r="AR196" s="154"/>
      <c r="AS196" s="154"/>
      <c r="AT196" s="155"/>
      <c r="AU196" s="196" t="s">
        <v>370</v>
      </c>
      <c r="AV196" s="196"/>
      <c r="AW196" s="196"/>
      <c r="AX196" s="197"/>
    </row>
    <row r="197" spans="1:50" ht="18.75" hidden="1" customHeight="1" x14ac:dyDescent="0.2">
      <c r="A197" s="189"/>
      <c r="B197" s="186"/>
      <c r="C197" s="180"/>
      <c r="D197" s="186"/>
      <c r="E197" s="180"/>
      <c r="F197" s="181"/>
      <c r="G197" s="160"/>
      <c r="H197" s="133"/>
      <c r="I197" s="133"/>
      <c r="J197" s="133"/>
      <c r="K197" s="133"/>
      <c r="L197" s="133"/>
      <c r="M197" s="133"/>
      <c r="N197" s="133"/>
      <c r="O197" s="133"/>
      <c r="P197" s="133"/>
      <c r="Q197" s="133"/>
      <c r="R197" s="133"/>
      <c r="S197" s="133"/>
      <c r="T197" s="133"/>
      <c r="U197" s="133"/>
      <c r="V197" s="133"/>
      <c r="W197" s="133"/>
      <c r="X197" s="134"/>
      <c r="Y197" s="166"/>
      <c r="Z197" s="167"/>
      <c r="AA197" s="168"/>
      <c r="AB197" s="156"/>
      <c r="AC197" s="133"/>
      <c r="AD197" s="134"/>
      <c r="AE197" s="158"/>
      <c r="AF197" s="158"/>
      <c r="AG197" s="158"/>
      <c r="AH197" s="158"/>
      <c r="AI197" s="158"/>
      <c r="AJ197" s="158"/>
      <c r="AK197" s="158"/>
      <c r="AL197" s="158"/>
      <c r="AM197" s="158"/>
      <c r="AN197" s="158"/>
      <c r="AO197" s="158"/>
      <c r="AP197" s="156"/>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534</v>
      </c>
      <c r="AF200" s="157"/>
      <c r="AG200" s="157"/>
      <c r="AH200" s="157"/>
      <c r="AI200" s="157" t="s">
        <v>531</v>
      </c>
      <c r="AJ200" s="157"/>
      <c r="AK200" s="157"/>
      <c r="AL200" s="157"/>
      <c r="AM200" s="157" t="s">
        <v>526</v>
      </c>
      <c r="AN200" s="157"/>
      <c r="AO200" s="157"/>
      <c r="AP200" s="153"/>
      <c r="AQ200" s="153" t="s">
        <v>354</v>
      </c>
      <c r="AR200" s="154"/>
      <c r="AS200" s="154"/>
      <c r="AT200" s="155"/>
      <c r="AU200" s="196" t="s">
        <v>370</v>
      </c>
      <c r="AV200" s="196"/>
      <c r="AW200" s="196"/>
      <c r="AX200" s="197"/>
    </row>
    <row r="201" spans="1:50" ht="18.75" hidden="1" customHeight="1" x14ac:dyDescent="0.2">
      <c r="A201" s="189"/>
      <c r="B201" s="186"/>
      <c r="C201" s="180"/>
      <c r="D201" s="186"/>
      <c r="E201" s="180"/>
      <c r="F201" s="181"/>
      <c r="G201" s="160"/>
      <c r="H201" s="133"/>
      <c r="I201" s="133"/>
      <c r="J201" s="133"/>
      <c r="K201" s="133"/>
      <c r="L201" s="133"/>
      <c r="M201" s="133"/>
      <c r="N201" s="133"/>
      <c r="O201" s="133"/>
      <c r="P201" s="133"/>
      <c r="Q201" s="133"/>
      <c r="R201" s="133"/>
      <c r="S201" s="133"/>
      <c r="T201" s="133"/>
      <c r="U201" s="133"/>
      <c r="V201" s="133"/>
      <c r="W201" s="133"/>
      <c r="X201" s="134"/>
      <c r="Y201" s="166"/>
      <c r="Z201" s="167"/>
      <c r="AA201" s="168"/>
      <c r="AB201" s="156"/>
      <c r="AC201" s="133"/>
      <c r="AD201" s="134"/>
      <c r="AE201" s="158"/>
      <c r="AF201" s="158"/>
      <c r="AG201" s="158"/>
      <c r="AH201" s="158"/>
      <c r="AI201" s="158"/>
      <c r="AJ201" s="158"/>
      <c r="AK201" s="158"/>
      <c r="AL201" s="158"/>
      <c r="AM201" s="158"/>
      <c r="AN201" s="158"/>
      <c r="AO201" s="158"/>
      <c r="AP201" s="156"/>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534</v>
      </c>
      <c r="AF204" s="157"/>
      <c r="AG204" s="157"/>
      <c r="AH204" s="157"/>
      <c r="AI204" s="157" t="s">
        <v>531</v>
      </c>
      <c r="AJ204" s="157"/>
      <c r="AK204" s="157"/>
      <c r="AL204" s="157"/>
      <c r="AM204" s="157" t="s">
        <v>526</v>
      </c>
      <c r="AN204" s="157"/>
      <c r="AO204" s="157"/>
      <c r="AP204" s="153"/>
      <c r="AQ204" s="153" t="s">
        <v>354</v>
      </c>
      <c r="AR204" s="154"/>
      <c r="AS204" s="154"/>
      <c r="AT204" s="155"/>
      <c r="AU204" s="196" t="s">
        <v>370</v>
      </c>
      <c r="AV204" s="196"/>
      <c r="AW204" s="196"/>
      <c r="AX204" s="197"/>
    </row>
    <row r="205" spans="1:50" ht="18.75" hidden="1" customHeight="1" x14ac:dyDescent="0.2">
      <c r="A205" s="189"/>
      <c r="B205" s="186"/>
      <c r="C205" s="180"/>
      <c r="D205" s="186"/>
      <c r="E205" s="180"/>
      <c r="F205" s="181"/>
      <c r="G205" s="160"/>
      <c r="H205" s="133"/>
      <c r="I205" s="133"/>
      <c r="J205" s="133"/>
      <c r="K205" s="133"/>
      <c r="L205" s="133"/>
      <c r="M205" s="133"/>
      <c r="N205" s="133"/>
      <c r="O205" s="133"/>
      <c r="P205" s="133"/>
      <c r="Q205" s="133"/>
      <c r="R205" s="133"/>
      <c r="S205" s="133"/>
      <c r="T205" s="133"/>
      <c r="U205" s="133"/>
      <c r="V205" s="133"/>
      <c r="W205" s="133"/>
      <c r="X205" s="134"/>
      <c r="Y205" s="166"/>
      <c r="Z205" s="167"/>
      <c r="AA205" s="168"/>
      <c r="AB205" s="156"/>
      <c r="AC205" s="133"/>
      <c r="AD205" s="134"/>
      <c r="AE205" s="158"/>
      <c r="AF205" s="158"/>
      <c r="AG205" s="158"/>
      <c r="AH205" s="158"/>
      <c r="AI205" s="158"/>
      <c r="AJ205" s="158"/>
      <c r="AK205" s="158"/>
      <c r="AL205" s="158"/>
      <c r="AM205" s="158"/>
      <c r="AN205" s="158"/>
      <c r="AO205" s="158"/>
      <c r="AP205" s="156"/>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534</v>
      </c>
      <c r="AF208" s="157"/>
      <c r="AG208" s="157"/>
      <c r="AH208" s="157"/>
      <c r="AI208" s="157" t="s">
        <v>531</v>
      </c>
      <c r="AJ208" s="157"/>
      <c r="AK208" s="157"/>
      <c r="AL208" s="157"/>
      <c r="AM208" s="157" t="s">
        <v>526</v>
      </c>
      <c r="AN208" s="157"/>
      <c r="AO208" s="157"/>
      <c r="AP208" s="153"/>
      <c r="AQ208" s="153" t="s">
        <v>354</v>
      </c>
      <c r="AR208" s="154"/>
      <c r="AS208" s="154"/>
      <c r="AT208" s="155"/>
      <c r="AU208" s="196" t="s">
        <v>370</v>
      </c>
      <c r="AV208" s="196"/>
      <c r="AW208" s="196"/>
      <c r="AX208" s="197"/>
    </row>
    <row r="209" spans="1:50" ht="18.75" hidden="1" customHeight="1" x14ac:dyDescent="0.2">
      <c r="A209" s="189"/>
      <c r="B209" s="186"/>
      <c r="C209" s="180"/>
      <c r="D209" s="186"/>
      <c r="E209" s="180"/>
      <c r="F209" s="181"/>
      <c r="G209" s="160"/>
      <c r="H209" s="133"/>
      <c r="I209" s="133"/>
      <c r="J209" s="133"/>
      <c r="K209" s="133"/>
      <c r="L209" s="133"/>
      <c r="M209" s="133"/>
      <c r="N209" s="133"/>
      <c r="O209" s="133"/>
      <c r="P209" s="133"/>
      <c r="Q209" s="133"/>
      <c r="R209" s="133"/>
      <c r="S209" s="133"/>
      <c r="T209" s="133"/>
      <c r="U209" s="133"/>
      <c r="V209" s="133"/>
      <c r="W209" s="133"/>
      <c r="X209" s="134"/>
      <c r="Y209" s="166"/>
      <c r="Z209" s="167"/>
      <c r="AA209" s="168"/>
      <c r="AB209" s="156"/>
      <c r="AC209" s="133"/>
      <c r="AD209" s="134"/>
      <c r="AE209" s="158"/>
      <c r="AF209" s="158"/>
      <c r="AG209" s="158"/>
      <c r="AH209" s="158"/>
      <c r="AI209" s="158"/>
      <c r="AJ209" s="158"/>
      <c r="AK209" s="158"/>
      <c r="AL209" s="158"/>
      <c r="AM209" s="158"/>
      <c r="AN209" s="158"/>
      <c r="AO209" s="158"/>
      <c r="AP209" s="156"/>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9" t="s">
        <v>371</v>
      </c>
      <c r="H212" s="130"/>
      <c r="I212" s="130"/>
      <c r="J212" s="130"/>
      <c r="K212" s="130"/>
      <c r="L212" s="130"/>
      <c r="M212" s="130"/>
      <c r="N212" s="130"/>
      <c r="O212" s="130"/>
      <c r="P212" s="131"/>
      <c r="Q212" s="161" t="s">
        <v>459</v>
      </c>
      <c r="R212" s="130"/>
      <c r="S212" s="130"/>
      <c r="T212" s="130"/>
      <c r="U212" s="130"/>
      <c r="V212" s="130"/>
      <c r="W212" s="130"/>
      <c r="X212" s="130"/>
      <c r="Y212" s="130"/>
      <c r="Z212" s="130"/>
      <c r="AA212" s="130"/>
      <c r="AB212" s="129" t="s">
        <v>460</v>
      </c>
      <c r="AC212" s="130"/>
      <c r="AD212" s="131"/>
      <c r="AE212" s="161"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60"/>
      <c r="H213" s="133"/>
      <c r="I213" s="133"/>
      <c r="J213" s="133"/>
      <c r="K213" s="133"/>
      <c r="L213" s="133"/>
      <c r="M213" s="133"/>
      <c r="N213" s="133"/>
      <c r="O213" s="133"/>
      <c r="P213" s="134"/>
      <c r="Q213" s="156"/>
      <c r="R213" s="133"/>
      <c r="S213" s="133"/>
      <c r="T213" s="133"/>
      <c r="U213" s="133"/>
      <c r="V213" s="133"/>
      <c r="W213" s="133"/>
      <c r="X213" s="133"/>
      <c r="Y213" s="133"/>
      <c r="Z213" s="133"/>
      <c r="AA213" s="133"/>
      <c r="AB213" s="132"/>
      <c r="AC213" s="133"/>
      <c r="AD213" s="134"/>
      <c r="AE213" s="156"/>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51"/>
      <c r="AF218" s="111"/>
      <c r="AG218" s="111"/>
      <c r="AH218" s="111"/>
      <c r="AI218" s="111"/>
      <c r="AJ218" s="111"/>
      <c r="AK218" s="111"/>
      <c r="AL218" s="111"/>
      <c r="AM218" s="111"/>
      <c r="AN218" s="111"/>
      <c r="AO218" s="111"/>
      <c r="AP218" s="111"/>
      <c r="AQ218" s="111"/>
      <c r="AR218" s="111"/>
      <c r="AS218" s="111"/>
      <c r="AT218" s="111"/>
      <c r="AU218" s="111"/>
      <c r="AV218" s="111"/>
      <c r="AW218" s="111"/>
      <c r="AX218" s="152"/>
    </row>
    <row r="219" spans="1:50" ht="22.5" hidden="1" customHeight="1" x14ac:dyDescent="0.2">
      <c r="A219" s="189"/>
      <c r="B219" s="186"/>
      <c r="C219" s="180"/>
      <c r="D219" s="186"/>
      <c r="E219" s="180"/>
      <c r="F219" s="181"/>
      <c r="G219" s="159" t="s">
        <v>371</v>
      </c>
      <c r="H219" s="130"/>
      <c r="I219" s="130"/>
      <c r="J219" s="130"/>
      <c r="K219" s="130"/>
      <c r="L219" s="130"/>
      <c r="M219" s="130"/>
      <c r="N219" s="130"/>
      <c r="O219" s="130"/>
      <c r="P219" s="131"/>
      <c r="Q219" s="161"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60"/>
      <c r="H220" s="133"/>
      <c r="I220" s="133"/>
      <c r="J220" s="133"/>
      <c r="K220" s="133"/>
      <c r="L220" s="133"/>
      <c r="M220" s="133"/>
      <c r="N220" s="133"/>
      <c r="O220" s="133"/>
      <c r="P220" s="134"/>
      <c r="Q220" s="156"/>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51"/>
      <c r="AF225" s="111"/>
      <c r="AG225" s="111"/>
      <c r="AH225" s="111"/>
      <c r="AI225" s="111"/>
      <c r="AJ225" s="111"/>
      <c r="AK225" s="111"/>
      <c r="AL225" s="111"/>
      <c r="AM225" s="111"/>
      <c r="AN225" s="111"/>
      <c r="AO225" s="111"/>
      <c r="AP225" s="111"/>
      <c r="AQ225" s="111"/>
      <c r="AR225" s="111"/>
      <c r="AS225" s="111"/>
      <c r="AT225" s="111"/>
      <c r="AU225" s="111"/>
      <c r="AV225" s="111"/>
      <c r="AW225" s="111"/>
      <c r="AX225" s="152"/>
    </row>
    <row r="226" spans="1:50" ht="22.5" hidden="1" customHeight="1" x14ac:dyDescent="0.2">
      <c r="A226" s="189"/>
      <c r="B226" s="186"/>
      <c r="C226" s="180"/>
      <c r="D226" s="186"/>
      <c r="E226" s="180"/>
      <c r="F226" s="181"/>
      <c r="G226" s="159" t="s">
        <v>371</v>
      </c>
      <c r="H226" s="130"/>
      <c r="I226" s="130"/>
      <c r="J226" s="130"/>
      <c r="K226" s="130"/>
      <c r="L226" s="130"/>
      <c r="M226" s="130"/>
      <c r="N226" s="130"/>
      <c r="O226" s="130"/>
      <c r="P226" s="131"/>
      <c r="Q226" s="161"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60"/>
      <c r="H227" s="133"/>
      <c r="I227" s="133"/>
      <c r="J227" s="133"/>
      <c r="K227" s="133"/>
      <c r="L227" s="133"/>
      <c r="M227" s="133"/>
      <c r="N227" s="133"/>
      <c r="O227" s="133"/>
      <c r="P227" s="134"/>
      <c r="Q227" s="156"/>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51"/>
      <c r="AF232" s="111"/>
      <c r="AG232" s="111"/>
      <c r="AH232" s="111"/>
      <c r="AI232" s="111"/>
      <c r="AJ232" s="111"/>
      <c r="AK232" s="111"/>
      <c r="AL232" s="111"/>
      <c r="AM232" s="111"/>
      <c r="AN232" s="111"/>
      <c r="AO232" s="111"/>
      <c r="AP232" s="111"/>
      <c r="AQ232" s="111"/>
      <c r="AR232" s="111"/>
      <c r="AS232" s="111"/>
      <c r="AT232" s="111"/>
      <c r="AU232" s="111"/>
      <c r="AV232" s="111"/>
      <c r="AW232" s="111"/>
      <c r="AX232" s="152"/>
    </row>
    <row r="233" spans="1:50" ht="22.5" hidden="1" customHeight="1" x14ac:dyDescent="0.2">
      <c r="A233" s="189"/>
      <c r="B233" s="186"/>
      <c r="C233" s="180"/>
      <c r="D233" s="186"/>
      <c r="E233" s="180"/>
      <c r="F233" s="181"/>
      <c r="G233" s="159" t="s">
        <v>371</v>
      </c>
      <c r="H233" s="130"/>
      <c r="I233" s="130"/>
      <c r="J233" s="130"/>
      <c r="K233" s="130"/>
      <c r="L233" s="130"/>
      <c r="M233" s="130"/>
      <c r="N233" s="130"/>
      <c r="O233" s="130"/>
      <c r="P233" s="131"/>
      <c r="Q233" s="161"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60"/>
      <c r="H234" s="133"/>
      <c r="I234" s="133"/>
      <c r="J234" s="133"/>
      <c r="K234" s="133"/>
      <c r="L234" s="133"/>
      <c r="M234" s="133"/>
      <c r="N234" s="133"/>
      <c r="O234" s="133"/>
      <c r="P234" s="134"/>
      <c r="Q234" s="156"/>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51"/>
      <c r="AF239" s="111"/>
      <c r="AG239" s="111"/>
      <c r="AH239" s="111"/>
      <c r="AI239" s="111"/>
      <c r="AJ239" s="111"/>
      <c r="AK239" s="111"/>
      <c r="AL239" s="111"/>
      <c r="AM239" s="111"/>
      <c r="AN239" s="111"/>
      <c r="AO239" s="111"/>
      <c r="AP239" s="111"/>
      <c r="AQ239" s="111"/>
      <c r="AR239" s="111"/>
      <c r="AS239" s="111"/>
      <c r="AT239" s="111"/>
      <c r="AU239" s="111"/>
      <c r="AV239" s="111"/>
      <c r="AW239" s="111"/>
      <c r="AX239" s="152"/>
    </row>
    <row r="240" spans="1:50" ht="22.5" hidden="1" customHeight="1" x14ac:dyDescent="0.2">
      <c r="A240" s="189"/>
      <c r="B240" s="186"/>
      <c r="C240" s="180"/>
      <c r="D240" s="186"/>
      <c r="E240" s="180"/>
      <c r="F240" s="181"/>
      <c r="G240" s="159" t="s">
        <v>371</v>
      </c>
      <c r="H240" s="130"/>
      <c r="I240" s="130"/>
      <c r="J240" s="130"/>
      <c r="K240" s="130"/>
      <c r="L240" s="130"/>
      <c r="M240" s="130"/>
      <c r="N240" s="130"/>
      <c r="O240" s="130"/>
      <c r="P240" s="131"/>
      <c r="Q240" s="161"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60"/>
      <c r="H241" s="133"/>
      <c r="I241" s="133"/>
      <c r="J241" s="133"/>
      <c r="K241" s="133"/>
      <c r="L241" s="133"/>
      <c r="M241" s="133"/>
      <c r="N241" s="133"/>
      <c r="O241" s="133"/>
      <c r="P241" s="134"/>
      <c r="Q241" s="156"/>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51"/>
      <c r="AF246" s="111"/>
      <c r="AG246" s="111"/>
      <c r="AH246" s="111"/>
      <c r="AI246" s="111"/>
      <c r="AJ246" s="111"/>
      <c r="AK246" s="111"/>
      <c r="AL246" s="111"/>
      <c r="AM246" s="111"/>
      <c r="AN246" s="111"/>
      <c r="AO246" s="111"/>
      <c r="AP246" s="111"/>
      <c r="AQ246" s="111"/>
      <c r="AR246" s="111"/>
      <c r="AS246" s="111"/>
      <c r="AT246" s="111"/>
      <c r="AU246" s="111"/>
      <c r="AV246" s="111"/>
      <c r="AW246" s="111"/>
      <c r="AX246" s="152"/>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2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2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534</v>
      </c>
      <c r="AF252" s="157"/>
      <c r="AG252" s="157"/>
      <c r="AH252" s="157"/>
      <c r="AI252" s="157" t="s">
        <v>531</v>
      </c>
      <c r="AJ252" s="157"/>
      <c r="AK252" s="157"/>
      <c r="AL252" s="157"/>
      <c r="AM252" s="157" t="s">
        <v>526</v>
      </c>
      <c r="AN252" s="157"/>
      <c r="AO252" s="157"/>
      <c r="AP252" s="153"/>
      <c r="AQ252" s="153" t="s">
        <v>354</v>
      </c>
      <c r="AR252" s="154"/>
      <c r="AS252" s="154"/>
      <c r="AT252" s="155"/>
      <c r="AU252" s="196" t="s">
        <v>370</v>
      </c>
      <c r="AV252" s="196"/>
      <c r="AW252" s="196"/>
      <c r="AX252" s="197"/>
    </row>
    <row r="253" spans="1:50" ht="18.75" hidden="1" customHeight="1" x14ac:dyDescent="0.2">
      <c r="A253" s="189"/>
      <c r="B253" s="186"/>
      <c r="C253" s="180"/>
      <c r="D253" s="186"/>
      <c r="E253" s="180"/>
      <c r="F253" s="181"/>
      <c r="G253" s="160"/>
      <c r="H253" s="133"/>
      <c r="I253" s="133"/>
      <c r="J253" s="133"/>
      <c r="K253" s="133"/>
      <c r="L253" s="133"/>
      <c r="M253" s="133"/>
      <c r="N253" s="133"/>
      <c r="O253" s="133"/>
      <c r="P253" s="133"/>
      <c r="Q253" s="133"/>
      <c r="R253" s="133"/>
      <c r="S253" s="133"/>
      <c r="T253" s="133"/>
      <c r="U253" s="133"/>
      <c r="V253" s="133"/>
      <c r="W253" s="133"/>
      <c r="X253" s="134"/>
      <c r="Y253" s="166"/>
      <c r="Z253" s="167"/>
      <c r="AA253" s="168"/>
      <c r="AB253" s="156"/>
      <c r="AC253" s="133"/>
      <c r="AD253" s="134"/>
      <c r="AE253" s="158"/>
      <c r="AF253" s="158"/>
      <c r="AG253" s="158"/>
      <c r="AH253" s="158"/>
      <c r="AI253" s="158"/>
      <c r="AJ253" s="158"/>
      <c r="AK253" s="158"/>
      <c r="AL253" s="158"/>
      <c r="AM253" s="158"/>
      <c r="AN253" s="158"/>
      <c r="AO253" s="158"/>
      <c r="AP253" s="156"/>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534</v>
      </c>
      <c r="AF256" s="157"/>
      <c r="AG256" s="157"/>
      <c r="AH256" s="157"/>
      <c r="AI256" s="157" t="s">
        <v>531</v>
      </c>
      <c r="AJ256" s="157"/>
      <c r="AK256" s="157"/>
      <c r="AL256" s="157"/>
      <c r="AM256" s="157" t="s">
        <v>527</v>
      </c>
      <c r="AN256" s="157"/>
      <c r="AO256" s="157"/>
      <c r="AP256" s="153"/>
      <c r="AQ256" s="153" t="s">
        <v>354</v>
      </c>
      <c r="AR256" s="154"/>
      <c r="AS256" s="154"/>
      <c r="AT256" s="155"/>
      <c r="AU256" s="196" t="s">
        <v>370</v>
      </c>
      <c r="AV256" s="196"/>
      <c r="AW256" s="196"/>
      <c r="AX256" s="197"/>
    </row>
    <row r="257" spans="1:50" ht="18.75" hidden="1" customHeight="1" x14ac:dyDescent="0.2">
      <c r="A257" s="189"/>
      <c r="B257" s="186"/>
      <c r="C257" s="180"/>
      <c r="D257" s="186"/>
      <c r="E257" s="180"/>
      <c r="F257" s="181"/>
      <c r="G257" s="160"/>
      <c r="H257" s="133"/>
      <c r="I257" s="133"/>
      <c r="J257" s="133"/>
      <c r="K257" s="133"/>
      <c r="L257" s="133"/>
      <c r="M257" s="133"/>
      <c r="N257" s="133"/>
      <c r="O257" s="133"/>
      <c r="P257" s="133"/>
      <c r="Q257" s="133"/>
      <c r="R257" s="133"/>
      <c r="S257" s="133"/>
      <c r="T257" s="133"/>
      <c r="U257" s="133"/>
      <c r="V257" s="133"/>
      <c r="W257" s="133"/>
      <c r="X257" s="134"/>
      <c r="Y257" s="166"/>
      <c r="Z257" s="167"/>
      <c r="AA257" s="168"/>
      <c r="AB257" s="156"/>
      <c r="AC257" s="133"/>
      <c r="AD257" s="134"/>
      <c r="AE257" s="158"/>
      <c r="AF257" s="158"/>
      <c r="AG257" s="158"/>
      <c r="AH257" s="158"/>
      <c r="AI257" s="158"/>
      <c r="AJ257" s="158"/>
      <c r="AK257" s="158"/>
      <c r="AL257" s="158"/>
      <c r="AM257" s="158"/>
      <c r="AN257" s="158"/>
      <c r="AO257" s="158"/>
      <c r="AP257" s="156"/>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534</v>
      </c>
      <c r="AF260" s="157"/>
      <c r="AG260" s="157"/>
      <c r="AH260" s="157"/>
      <c r="AI260" s="157" t="s">
        <v>531</v>
      </c>
      <c r="AJ260" s="157"/>
      <c r="AK260" s="157"/>
      <c r="AL260" s="157"/>
      <c r="AM260" s="157" t="s">
        <v>527</v>
      </c>
      <c r="AN260" s="157"/>
      <c r="AO260" s="157"/>
      <c r="AP260" s="153"/>
      <c r="AQ260" s="153" t="s">
        <v>354</v>
      </c>
      <c r="AR260" s="154"/>
      <c r="AS260" s="154"/>
      <c r="AT260" s="155"/>
      <c r="AU260" s="196" t="s">
        <v>370</v>
      </c>
      <c r="AV260" s="196"/>
      <c r="AW260" s="196"/>
      <c r="AX260" s="197"/>
    </row>
    <row r="261" spans="1:50" ht="18.75" hidden="1" customHeight="1" x14ac:dyDescent="0.2">
      <c r="A261" s="189"/>
      <c r="B261" s="186"/>
      <c r="C261" s="180"/>
      <c r="D261" s="186"/>
      <c r="E261" s="180"/>
      <c r="F261" s="181"/>
      <c r="G261" s="160"/>
      <c r="H261" s="133"/>
      <c r="I261" s="133"/>
      <c r="J261" s="133"/>
      <c r="K261" s="133"/>
      <c r="L261" s="133"/>
      <c r="M261" s="133"/>
      <c r="N261" s="133"/>
      <c r="O261" s="133"/>
      <c r="P261" s="133"/>
      <c r="Q261" s="133"/>
      <c r="R261" s="133"/>
      <c r="S261" s="133"/>
      <c r="T261" s="133"/>
      <c r="U261" s="133"/>
      <c r="V261" s="133"/>
      <c r="W261" s="133"/>
      <c r="X261" s="134"/>
      <c r="Y261" s="166"/>
      <c r="Z261" s="167"/>
      <c r="AA261" s="168"/>
      <c r="AB261" s="156"/>
      <c r="AC261" s="133"/>
      <c r="AD261" s="134"/>
      <c r="AE261" s="158"/>
      <c r="AF261" s="158"/>
      <c r="AG261" s="158"/>
      <c r="AH261" s="158"/>
      <c r="AI261" s="158"/>
      <c r="AJ261" s="158"/>
      <c r="AK261" s="158"/>
      <c r="AL261" s="158"/>
      <c r="AM261" s="158"/>
      <c r="AN261" s="158"/>
      <c r="AO261" s="158"/>
      <c r="AP261" s="156"/>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9" t="s">
        <v>368</v>
      </c>
      <c r="H264" s="130"/>
      <c r="I264" s="130"/>
      <c r="J264" s="130"/>
      <c r="K264" s="130"/>
      <c r="L264" s="130"/>
      <c r="M264" s="130"/>
      <c r="N264" s="130"/>
      <c r="O264" s="130"/>
      <c r="P264" s="130"/>
      <c r="Q264" s="130"/>
      <c r="R264" s="130"/>
      <c r="S264" s="130"/>
      <c r="T264" s="130"/>
      <c r="U264" s="130"/>
      <c r="V264" s="130"/>
      <c r="W264" s="130"/>
      <c r="X264" s="131"/>
      <c r="Y264" s="166"/>
      <c r="Z264" s="167"/>
      <c r="AA264" s="168"/>
      <c r="AB264" s="161" t="s">
        <v>11</v>
      </c>
      <c r="AC264" s="130"/>
      <c r="AD264" s="131"/>
      <c r="AE264" s="217" t="s">
        <v>534</v>
      </c>
      <c r="AF264" s="217"/>
      <c r="AG264" s="217"/>
      <c r="AH264" s="217"/>
      <c r="AI264" s="217" t="s">
        <v>531</v>
      </c>
      <c r="AJ264" s="217"/>
      <c r="AK264" s="217"/>
      <c r="AL264" s="217"/>
      <c r="AM264" s="217" t="s">
        <v>526</v>
      </c>
      <c r="AN264" s="217"/>
      <c r="AO264" s="217"/>
      <c r="AP264" s="161"/>
      <c r="AQ264" s="161" t="s">
        <v>354</v>
      </c>
      <c r="AR264" s="130"/>
      <c r="AS264" s="130"/>
      <c r="AT264" s="131"/>
      <c r="AU264" s="136" t="s">
        <v>370</v>
      </c>
      <c r="AV264" s="136"/>
      <c r="AW264" s="136"/>
      <c r="AX264" s="137"/>
    </row>
    <row r="265" spans="1:50" ht="18.75" hidden="1" customHeight="1" x14ac:dyDescent="0.2">
      <c r="A265" s="189"/>
      <c r="B265" s="186"/>
      <c r="C265" s="180"/>
      <c r="D265" s="186"/>
      <c r="E265" s="180"/>
      <c r="F265" s="181"/>
      <c r="G265" s="160"/>
      <c r="H265" s="133"/>
      <c r="I265" s="133"/>
      <c r="J265" s="133"/>
      <c r="K265" s="133"/>
      <c r="L265" s="133"/>
      <c r="M265" s="133"/>
      <c r="N265" s="133"/>
      <c r="O265" s="133"/>
      <c r="P265" s="133"/>
      <c r="Q265" s="133"/>
      <c r="R265" s="133"/>
      <c r="S265" s="133"/>
      <c r="T265" s="133"/>
      <c r="U265" s="133"/>
      <c r="V265" s="133"/>
      <c r="W265" s="133"/>
      <c r="X265" s="134"/>
      <c r="Y265" s="166"/>
      <c r="Z265" s="167"/>
      <c r="AA265" s="168"/>
      <c r="AB265" s="156"/>
      <c r="AC265" s="133"/>
      <c r="AD265" s="134"/>
      <c r="AE265" s="158"/>
      <c r="AF265" s="158"/>
      <c r="AG265" s="158"/>
      <c r="AH265" s="158"/>
      <c r="AI265" s="158"/>
      <c r="AJ265" s="158"/>
      <c r="AK265" s="158"/>
      <c r="AL265" s="158"/>
      <c r="AM265" s="158"/>
      <c r="AN265" s="158"/>
      <c r="AO265" s="158"/>
      <c r="AP265" s="156"/>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535</v>
      </c>
      <c r="AF268" s="157"/>
      <c r="AG268" s="157"/>
      <c r="AH268" s="157"/>
      <c r="AI268" s="157" t="s">
        <v>531</v>
      </c>
      <c r="AJ268" s="157"/>
      <c r="AK268" s="157"/>
      <c r="AL268" s="157"/>
      <c r="AM268" s="157" t="s">
        <v>526</v>
      </c>
      <c r="AN268" s="157"/>
      <c r="AO268" s="157"/>
      <c r="AP268" s="153"/>
      <c r="AQ268" s="153" t="s">
        <v>354</v>
      </c>
      <c r="AR268" s="154"/>
      <c r="AS268" s="154"/>
      <c r="AT268" s="155"/>
      <c r="AU268" s="196" t="s">
        <v>370</v>
      </c>
      <c r="AV268" s="196"/>
      <c r="AW268" s="196"/>
      <c r="AX268" s="197"/>
    </row>
    <row r="269" spans="1:50" ht="18.75" hidden="1" customHeight="1" x14ac:dyDescent="0.2">
      <c r="A269" s="189"/>
      <c r="B269" s="186"/>
      <c r="C269" s="180"/>
      <c r="D269" s="186"/>
      <c r="E269" s="180"/>
      <c r="F269" s="181"/>
      <c r="G269" s="160"/>
      <c r="H269" s="133"/>
      <c r="I269" s="133"/>
      <c r="J269" s="133"/>
      <c r="K269" s="133"/>
      <c r="L269" s="133"/>
      <c r="M269" s="133"/>
      <c r="N269" s="133"/>
      <c r="O269" s="133"/>
      <c r="P269" s="133"/>
      <c r="Q269" s="133"/>
      <c r="R269" s="133"/>
      <c r="S269" s="133"/>
      <c r="T269" s="133"/>
      <c r="U269" s="133"/>
      <c r="V269" s="133"/>
      <c r="W269" s="133"/>
      <c r="X269" s="134"/>
      <c r="Y269" s="166"/>
      <c r="Z269" s="167"/>
      <c r="AA269" s="168"/>
      <c r="AB269" s="156"/>
      <c r="AC269" s="133"/>
      <c r="AD269" s="134"/>
      <c r="AE269" s="158"/>
      <c r="AF269" s="158"/>
      <c r="AG269" s="158"/>
      <c r="AH269" s="158"/>
      <c r="AI269" s="158"/>
      <c r="AJ269" s="158"/>
      <c r="AK269" s="158"/>
      <c r="AL269" s="158"/>
      <c r="AM269" s="158"/>
      <c r="AN269" s="158"/>
      <c r="AO269" s="158"/>
      <c r="AP269" s="156"/>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9" t="s">
        <v>371</v>
      </c>
      <c r="H272" s="130"/>
      <c r="I272" s="130"/>
      <c r="J272" s="130"/>
      <c r="K272" s="130"/>
      <c r="L272" s="130"/>
      <c r="M272" s="130"/>
      <c r="N272" s="130"/>
      <c r="O272" s="130"/>
      <c r="P272" s="131"/>
      <c r="Q272" s="161" t="s">
        <v>459</v>
      </c>
      <c r="R272" s="130"/>
      <c r="S272" s="130"/>
      <c r="T272" s="130"/>
      <c r="U272" s="130"/>
      <c r="V272" s="130"/>
      <c r="W272" s="130"/>
      <c r="X272" s="130"/>
      <c r="Y272" s="130"/>
      <c r="Z272" s="130"/>
      <c r="AA272" s="130"/>
      <c r="AB272" s="129" t="s">
        <v>460</v>
      </c>
      <c r="AC272" s="130"/>
      <c r="AD272" s="131"/>
      <c r="AE272" s="161"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60"/>
      <c r="H273" s="133"/>
      <c r="I273" s="133"/>
      <c r="J273" s="133"/>
      <c r="K273" s="133"/>
      <c r="L273" s="133"/>
      <c r="M273" s="133"/>
      <c r="N273" s="133"/>
      <c r="O273" s="133"/>
      <c r="P273" s="134"/>
      <c r="Q273" s="156"/>
      <c r="R273" s="133"/>
      <c r="S273" s="133"/>
      <c r="T273" s="133"/>
      <c r="U273" s="133"/>
      <c r="V273" s="133"/>
      <c r="W273" s="133"/>
      <c r="X273" s="133"/>
      <c r="Y273" s="133"/>
      <c r="Z273" s="133"/>
      <c r="AA273" s="133"/>
      <c r="AB273" s="132"/>
      <c r="AC273" s="133"/>
      <c r="AD273" s="134"/>
      <c r="AE273" s="156"/>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51"/>
      <c r="AF278" s="111"/>
      <c r="AG278" s="111"/>
      <c r="AH278" s="111"/>
      <c r="AI278" s="111"/>
      <c r="AJ278" s="111"/>
      <c r="AK278" s="111"/>
      <c r="AL278" s="111"/>
      <c r="AM278" s="111"/>
      <c r="AN278" s="111"/>
      <c r="AO278" s="111"/>
      <c r="AP278" s="111"/>
      <c r="AQ278" s="111"/>
      <c r="AR278" s="111"/>
      <c r="AS278" s="111"/>
      <c r="AT278" s="111"/>
      <c r="AU278" s="111"/>
      <c r="AV278" s="111"/>
      <c r="AW278" s="111"/>
      <c r="AX278" s="152"/>
    </row>
    <row r="279" spans="1:50" ht="22.5" hidden="1" customHeight="1" x14ac:dyDescent="0.2">
      <c r="A279" s="189"/>
      <c r="B279" s="186"/>
      <c r="C279" s="180"/>
      <c r="D279" s="186"/>
      <c r="E279" s="180"/>
      <c r="F279" s="181"/>
      <c r="G279" s="159" t="s">
        <v>371</v>
      </c>
      <c r="H279" s="130"/>
      <c r="I279" s="130"/>
      <c r="J279" s="130"/>
      <c r="K279" s="130"/>
      <c r="L279" s="130"/>
      <c r="M279" s="130"/>
      <c r="N279" s="130"/>
      <c r="O279" s="130"/>
      <c r="P279" s="131"/>
      <c r="Q279" s="161"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60"/>
      <c r="H280" s="133"/>
      <c r="I280" s="133"/>
      <c r="J280" s="133"/>
      <c r="K280" s="133"/>
      <c r="L280" s="133"/>
      <c r="M280" s="133"/>
      <c r="N280" s="133"/>
      <c r="O280" s="133"/>
      <c r="P280" s="134"/>
      <c r="Q280" s="156"/>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51"/>
      <c r="AF285" s="111"/>
      <c r="AG285" s="111"/>
      <c r="AH285" s="111"/>
      <c r="AI285" s="111"/>
      <c r="AJ285" s="111"/>
      <c r="AK285" s="111"/>
      <c r="AL285" s="111"/>
      <c r="AM285" s="111"/>
      <c r="AN285" s="111"/>
      <c r="AO285" s="111"/>
      <c r="AP285" s="111"/>
      <c r="AQ285" s="111"/>
      <c r="AR285" s="111"/>
      <c r="AS285" s="111"/>
      <c r="AT285" s="111"/>
      <c r="AU285" s="111"/>
      <c r="AV285" s="111"/>
      <c r="AW285" s="111"/>
      <c r="AX285" s="152"/>
    </row>
    <row r="286" spans="1:50" ht="22.5" hidden="1" customHeight="1" x14ac:dyDescent="0.2">
      <c r="A286" s="189"/>
      <c r="B286" s="186"/>
      <c r="C286" s="180"/>
      <c r="D286" s="186"/>
      <c r="E286" s="180"/>
      <c r="F286" s="181"/>
      <c r="G286" s="159" t="s">
        <v>371</v>
      </c>
      <c r="H286" s="130"/>
      <c r="I286" s="130"/>
      <c r="J286" s="130"/>
      <c r="K286" s="130"/>
      <c r="L286" s="130"/>
      <c r="M286" s="130"/>
      <c r="N286" s="130"/>
      <c r="O286" s="130"/>
      <c r="P286" s="131"/>
      <c r="Q286" s="161"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60"/>
      <c r="H287" s="133"/>
      <c r="I287" s="133"/>
      <c r="J287" s="133"/>
      <c r="K287" s="133"/>
      <c r="L287" s="133"/>
      <c r="M287" s="133"/>
      <c r="N287" s="133"/>
      <c r="O287" s="133"/>
      <c r="P287" s="134"/>
      <c r="Q287" s="156"/>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51"/>
      <c r="AF292" s="111"/>
      <c r="AG292" s="111"/>
      <c r="AH292" s="111"/>
      <c r="AI292" s="111"/>
      <c r="AJ292" s="111"/>
      <c r="AK292" s="111"/>
      <c r="AL292" s="111"/>
      <c r="AM292" s="111"/>
      <c r="AN292" s="111"/>
      <c r="AO292" s="111"/>
      <c r="AP292" s="111"/>
      <c r="AQ292" s="111"/>
      <c r="AR292" s="111"/>
      <c r="AS292" s="111"/>
      <c r="AT292" s="111"/>
      <c r="AU292" s="111"/>
      <c r="AV292" s="111"/>
      <c r="AW292" s="111"/>
      <c r="AX292" s="152"/>
    </row>
    <row r="293" spans="1:50" ht="22.5" hidden="1" customHeight="1" x14ac:dyDescent="0.2">
      <c r="A293" s="189"/>
      <c r="B293" s="186"/>
      <c r="C293" s="180"/>
      <c r="D293" s="186"/>
      <c r="E293" s="180"/>
      <c r="F293" s="181"/>
      <c r="G293" s="159" t="s">
        <v>371</v>
      </c>
      <c r="H293" s="130"/>
      <c r="I293" s="130"/>
      <c r="J293" s="130"/>
      <c r="K293" s="130"/>
      <c r="L293" s="130"/>
      <c r="M293" s="130"/>
      <c r="N293" s="130"/>
      <c r="O293" s="130"/>
      <c r="P293" s="131"/>
      <c r="Q293" s="161"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60"/>
      <c r="H294" s="133"/>
      <c r="I294" s="133"/>
      <c r="J294" s="133"/>
      <c r="K294" s="133"/>
      <c r="L294" s="133"/>
      <c r="M294" s="133"/>
      <c r="N294" s="133"/>
      <c r="O294" s="133"/>
      <c r="P294" s="134"/>
      <c r="Q294" s="156"/>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51"/>
      <c r="AF299" s="111"/>
      <c r="AG299" s="111"/>
      <c r="AH299" s="111"/>
      <c r="AI299" s="111"/>
      <c r="AJ299" s="111"/>
      <c r="AK299" s="111"/>
      <c r="AL299" s="111"/>
      <c r="AM299" s="111"/>
      <c r="AN299" s="111"/>
      <c r="AO299" s="111"/>
      <c r="AP299" s="111"/>
      <c r="AQ299" s="111"/>
      <c r="AR299" s="111"/>
      <c r="AS299" s="111"/>
      <c r="AT299" s="111"/>
      <c r="AU299" s="111"/>
      <c r="AV299" s="111"/>
      <c r="AW299" s="111"/>
      <c r="AX299" s="152"/>
    </row>
    <row r="300" spans="1:50" ht="22.5" hidden="1" customHeight="1" x14ac:dyDescent="0.2">
      <c r="A300" s="189"/>
      <c r="B300" s="186"/>
      <c r="C300" s="180"/>
      <c r="D300" s="186"/>
      <c r="E300" s="180"/>
      <c r="F300" s="181"/>
      <c r="G300" s="159" t="s">
        <v>371</v>
      </c>
      <c r="H300" s="130"/>
      <c r="I300" s="130"/>
      <c r="J300" s="130"/>
      <c r="K300" s="130"/>
      <c r="L300" s="130"/>
      <c r="M300" s="130"/>
      <c r="N300" s="130"/>
      <c r="O300" s="130"/>
      <c r="P300" s="131"/>
      <c r="Q300" s="161"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60"/>
      <c r="H301" s="133"/>
      <c r="I301" s="133"/>
      <c r="J301" s="133"/>
      <c r="K301" s="133"/>
      <c r="L301" s="133"/>
      <c r="M301" s="133"/>
      <c r="N301" s="133"/>
      <c r="O301" s="133"/>
      <c r="P301" s="134"/>
      <c r="Q301" s="156"/>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51"/>
      <c r="AF306" s="111"/>
      <c r="AG306" s="111"/>
      <c r="AH306" s="111"/>
      <c r="AI306" s="111"/>
      <c r="AJ306" s="111"/>
      <c r="AK306" s="111"/>
      <c r="AL306" s="111"/>
      <c r="AM306" s="111"/>
      <c r="AN306" s="111"/>
      <c r="AO306" s="111"/>
      <c r="AP306" s="111"/>
      <c r="AQ306" s="111"/>
      <c r="AR306" s="111"/>
      <c r="AS306" s="111"/>
      <c r="AT306" s="111"/>
      <c r="AU306" s="111"/>
      <c r="AV306" s="111"/>
      <c r="AW306" s="111"/>
      <c r="AX306" s="152"/>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534</v>
      </c>
      <c r="AF312" s="157"/>
      <c r="AG312" s="157"/>
      <c r="AH312" s="157"/>
      <c r="AI312" s="157" t="s">
        <v>531</v>
      </c>
      <c r="AJ312" s="157"/>
      <c r="AK312" s="157"/>
      <c r="AL312" s="157"/>
      <c r="AM312" s="157" t="s">
        <v>526</v>
      </c>
      <c r="AN312" s="157"/>
      <c r="AO312" s="157"/>
      <c r="AP312" s="153"/>
      <c r="AQ312" s="153" t="s">
        <v>354</v>
      </c>
      <c r="AR312" s="154"/>
      <c r="AS312" s="154"/>
      <c r="AT312" s="155"/>
      <c r="AU312" s="196" t="s">
        <v>370</v>
      </c>
      <c r="AV312" s="196"/>
      <c r="AW312" s="196"/>
      <c r="AX312" s="197"/>
    </row>
    <row r="313" spans="1:50" ht="18.75" hidden="1" customHeight="1" x14ac:dyDescent="0.2">
      <c r="A313" s="189"/>
      <c r="B313" s="186"/>
      <c r="C313" s="180"/>
      <c r="D313" s="186"/>
      <c r="E313" s="180"/>
      <c r="F313" s="181"/>
      <c r="G313" s="160"/>
      <c r="H313" s="133"/>
      <c r="I313" s="133"/>
      <c r="J313" s="133"/>
      <c r="K313" s="133"/>
      <c r="L313" s="133"/>
      <c r="M313" s="133"/>
      <c r="N313" s="133"/>
      <c r="O313" s="133"/>
      <c r="P313" s="133"/>
      <c r="Q313" s="133"/>
      <c r="R313" s="133"/>
      <c r="S313" s="133"/>
      <c r="T313" s="133"/>
      <c r="U313" s="133"/>
      <c r="V313" s="133"/>
      <c r="W313" s="133"/>
      <c r="X313" s="134"/>
      <c r="Y313" s="166"/>
      <c r="Z313" s="167"/>
      <c r="AA313" s="168"/>
      <c r="AB313" s="156"/>
      <c r="AC313" s="133"/>
      <c r="AD313" s="134"/>
      <c r="AE313" s="158"/>
      <c r="AF313" s="158"/>
      <c r="AG313" s="158"/>
      <c r="AH313" s="158"/>
      <c r="AI313" s="158"/>
      <c r="AJ313" s="158"/>
      <c r="AK313" s="158"/>
      <c r="AL313" s="158"/>
      <c r="AM313" s="158"/>
      <c r="AN313" s="158"/>
      <c r="AO313" s="158"/>
      <c r="AP313" s="156"/>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534</v>
      </c>
      <c r="AF316" s="157"/>
      <c r="AG316" s="157"/>
      <c r="AH316" s="157"/>
      <c r="AI316" s="157" t="s">
        <v>531</v>
      </c>
      <c r="AJ316" s="157"/>
      <c r="AK316" s="157"/>
      <c r="AL316" s="157"/>
      <c r="AM316" s="157" t="s">
        <v>526</v>
      </c>
      <c r="AN316" s="157"/>
      <c r="AO316" s="157"/>
      <c r="AP316" s="153"/>
      <c r="AQ316" s="153" t="s">
        <v>354</v>
      </c>
      <c r="AR316" s="154"/>
      <c r="AS316" s="154"/>
      <c r="AT316" s="155"/>
      <c r="AU316" s="196" t="s">
        <v>370</v>
      </c>
      <c r="AV316" s="196"/>
      <c r="AW316" s="196"/>
      <c r="AX316" s="197"/>
    </row>
    <row r="317" spans="1:50" ht="18.75" hidden="1" customHeight="1" x14ac:dyDescent="0.2">
      <c r="A317" s="189"/>
      <c r="B317" s="186"/>
      <c r="C317" s="180"/>
      <c r="D317" s="186"/>
      <c r="E317" s="180"/>
      <c r="F317" s="181"/>
      <c r="G317" s="160"/>
      <c r="H317" s="133"/>
      <c r="I317" s="133"/>
      <c r="J317" s="133"/>
      <c r="K317" s="133"/>
      <c r="L317" s="133"/>
      <c r="M317" s="133"/>
      <c r="N317" s="133"/>
      <c r="O317" s="133"/>
      <c r="P317" s="133"/>
      <c r="Q317" s="133"/>
      <c r="R317" s="133"/>
      <c r="S317" s="133"/>
      <c r="T317" s="133"/>
      <c r="U317" s="133"/>
      <c r="V317" s="133"/>
      <c r="W317" s="133"/>
      <c r="X317" s="134"/>
      <c r="Y317" s="166"/>
      <c r="Z317" s="167"/>
      <c r="AA317" s="168"/>
      <c r="AB317" s="156"/>
      <c r="AC317" s="133"/>
      <c r="AD317" s="134"/>
      <c r="AE317" s="158"/>
      <c r="AF317" s="158"/>
      <c r="AG317" s="158"/>
      <c r="AH317" s="158"/>
      <c r="AI317" s="158"/>
      <c r="AJ317" s="158"/>
      <c r="AK317" s="158"/>
      <c r="AL317" s="158"/>
      <c r="AM317" s="158"/>
      <c r="AN317" s="158"/>
      <c r="AO317" s="158"/>
      <c r="AP317" s="156"/>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534</v>
      </c>
      <c r="AF320" s="157"/>
      <c r="AG320" s="157"/>
      <c r="AH320" s="157"/>
      <c r="AI320" s="157" t="s">
        <v>531</v>
      </c>
      <c r="AJ320" s="157"/>
      <c r="AK320" s="157"/>
      <c r="AL320" s="157"/>
      <c r="AM320" s="157" t="s">
        <v>527</v>
      </c>
      <c r="AN320" s="157"/>
      <c r="AO320" s="157"/>
      <c r="AP320" s="153"/>
      <c r="AQ320" s="153" t="s">
        <v>354</v>
      </c>
      <c r="AR320" s="154"/>
      <c r="AS320" s="154"/>
      <c r="AT320" s="155"/>
      <c r="AU320" s="196" t="s">
        <v>370</v>
      </c>
      <c r="AV320" s="196"/>
      <c r="AW320" s="196"/>
      <c r="AX320" s="197"/>
    </row>
    <row r="321" spans="1:50" ht="18.75" hidden="1" customHeight="1" x14ac:dyDescent="0.2">
      <c r="A321" s="189"/>
      <c r="B321" s="186"/>
      <c r="C321" s="180"/>
      <c r="D321" s="186"/>
      <c r="E321" s="180"/>
      <c r="F321" s="181"/>
      <c r="G321" s="160"/>
      <c r="H321" s="133"/>
      <c r="I321" s="133"/>
      <c r="J321" s="133"/>
      <c r="K321" s="133"/>
      <c r="L321" s="133"/>
      <c r="M321" s="133"/>
      <c r="N321" s="133"/>
      <c r="O321" s="133"/>
      <c r="P321" s="133"/>
      <c r="Q321" s="133"/>
      <c r="R321" s="133"/>
      <c r="S321" s="133"/>
      <c r="T321" s="133"/>
      <c r="U321" s="133"/>
      <c r="V321" s="133"/>
      <c r="W321" s="133"/>
      <c r="X321" s="134"/>
      <c r="Y321" s="166"/>
      <c r="Z321" s="167"/>
      <c r="AA321" s="168"/>
      <c r="AB321" s="156"/>
      <c r="AC321" s="133"/>
      <c r="AD321" s="134"/>
      <c r="AE321" s="158"/>
      <c r="AF321" s="158"/>
      <c r="AG321" s="158"/>
      <c r="AH321" s="158"/>
      <c r="AI321" s="158"/>
      <c r="AJ321" s="158"/>
      <c r="AK321" s="158"/>
      <c r="AL321" s="158"/>
      <c r="AM321" s="158"/>
      <c r="AN321" s="158"/>
      <c r="AO321" s="158"/>
      <c r="AP321" s="156"/>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534</v>
      </c>
      <c r="AF324" s="157"/>
      <c r="AG324" s="157"/>
      <c r="AH324" s="157"/>
      <c r="AI324" s="157" t="s">
        <v>531</v>
      </c>
      <c r="AJ324" s="157"/>
      <c r="AK324" s="157"/>
      <c r="AL324" s="157"/>
      <c r="AM324" s="157" t="s">
        <v>526</v>
      </c>
      <c r="AN324" s="157"/>
      <c r="AO324" s="157"/>
      <c r="AP324" s="153"/>
      <c r="AQ324" s="153" t="s">
        <v>354</v>
      </c>
      <c r="AR324" s="154"/>
      <c r="AS324" s="154"/>
      <c r="AT324" s="155"/>
      <c r="AU324" s="196" t="s">
        <v>370</v>
      </c>
      <c r="AV324" s="196"/>
      <c r="AW324" s="196"/>
      <c r="AX324" s="197"/>
    </row>
    <row r="325" spans="1:50" ht="18.75" hidden="1" customHeight="1" x14ac:dyDescent="0.2">
      <c r="A325" s="189"/>
      <c r="B325" s="186"/>
      <c r="C325" s="180"/>
      <c r="D325" s="186"/>
      <c r="E325" s="180"/>
      <c r="F325" s="181"/>
      <c r="G325" s="160"/>
      <c r="H325" s="133"/>
      <c r="I325" s="133"/>
      <c r="J325" s="133"/>
      <c r="K325" s="133"/>
      <c r="L325" s="133"/>
      <c r="M325" s="133"/>
      <c r="N325" s="133"/>
      <c r="O325" s="133"/>
      <c r="P325" s="133"/>
      <c r="Q325" s="133"/>
      <c r="R325" s="133"/>
      <c r="S325" s="133"/>
      <c r="T325" s="133"/>
      <c r="U325" s="133"/>
      <c r="V325" s="133"/>
      <c r="W325" s="133"/>
      <c r="X325" s="134"/>
      <c r="Y325" s="166"/>
      <c r="Z325" s="167"/>
      <c r="AA325" s="168"/>
      <c r="AB325" s="156"/>
      <c r="AC325" s="133"/>
      <c r="AD325" s="134"/>
      <c r="AE325" s="158"/>
      <c r="AF325" s="158"/>
      <c r="AG325" s="158"/>
      <c r="AH325" s="158"/>
      <c r="AI325" s="158"/>
      <c r="AJ325" s="158"/>
      <c r="AK325" s="158"/>
      <c r="AL325" s="158"/>
      <c r="AM325" s="158"/>
      <c r="AN325" s="158"/>
      <c r="AO325" s="158"/>
      <c r="AP325" s="156"/>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535</v>
      </c>
      <c r="AF328" s="157"/>
      <c r="AG328" s="157"/>
      <c r="AH328" s="157"/>
      <c r="AI328" s="157" t="s">
        <v>531</v>
      </c>
      <c r="AJ328" s="157"/>
      <c r="AK328" s="157"/>
      <c r="AL328" s="157"/>
      <c r="AM328" s="157" t="s">
        <v>527</v>
      </c>
      <c r="AN328" s="157"/>
      <c r="AO328" s="157"/>
      <c r="AP328" s="153"/>
      <c r="AQ328" s="153" t="s">
        <v>354</v>
      </c>
      <c r="AR328" s="154"/>
      <c r="AS328" s="154"/>
      <c r="AT328" s="155"/>
      <c r="AU328" s="196" t="s">
        <v>370</v>
      </c>
      <c r="AV328" s="196"/>
      <c r="AW328" s="196"/>
      <c r="AX328" s="197"/>
    </row>
    <row r="329" spans="1:50" ht="18.75" hidden="1" customHeight="1" x14ac:dyDescent="0.2">
      <c r="A329" s="189"/>
      <c r="B329" s="186"/>
      <c r="C329" s="180"/>
      <c r="D329" s="186"/>
      <c r="E329" s="180"/>
      <c r="F329" s="181"/>
      <c r="G329" s="160"/>
      <c r="H329" s="133"/>
      <c r="I329" s="133"/>
      <c r="J329" s="133"/>
      <c r="K329" s="133"/>
      <c r="L329" s="133"/>
      <c r="M329" s="133"/>
      <c r="N329" s="133"/>
      <c r="O329" s="133"/>
      <c r="P329" s="133"/>
      <c r="Q329" s="133"/>
      <c r="R329" s="133"/>
      <c r="S329" s="133"/>
      <c r="T329" s="133"/>
      <c r="U329" s="133"/>
      <c r="V329" s="133"/>
      <c r="W329" s="133"/>
      <c r="X329" s="134"/>
      <c r="Y329" s="166"/>
      <c r="Z329" s="167"/>
      <c r="AA329" s="168"/>
      <c r="AB329" s="156"/>
      <c r="AC329" s="133"/>
      <c r="AD329" s="134"/>
      <c r="AE329" s="158"/>
      <c r="AF329" s="158"/>
      <c r="AG329" s="158"/>
      <c r="AH329" s="158"/>
      <c r="AI329" s="158"/>
      <c r="AJ329" s="158"/>
      <c r="AK329" s="158"/>
      <c r="AL329" s="158"/>
      <c r="AM329" s="158"/>
      <c r="AN329" s="158"/>
      <c r="AO329" s="158"/>
      <c r="AP329" s="156"/>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9" t="s">
        <v>371</v>
      </c>
      <c r="H332" s="130"/>
      <c r="I332" s="130"/>
      <c r="J332" s="130"/>
      <c r="K332" s="130"/>
      <c r="L332" s="130"/>
      <c r="M332" s="130"/>
      <c r="N332" s="130"/>
      <c r="O332" s="130"/>
      <c r="P332" s="131"/>
      <c r="Q332" s="161" t="s">
        <v>459</v>
      </c>
      <c r="R332" s="130"/>
      <c r="S332" s="130"/>
      <c r="T332" s="130"/>
      <c r="U332" s="130"/>
      <c r="V332" s="130"/>
      <c r="W332" s="130"/>
      <c r="X332" s="130"/>
      <c r="Y332" s="130"/>
      <c r="Z332" s="130"/>
      <c r="AA332" s="130"/>
      <c r="AB332" s="129" t="s">
        <v>460</v>
      </c>
      <c r="AC332" s="130"/>
      <c r="AD332" s="131"/>
      <c r="AE332" s="161"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60"/>
      <c r="H333" s="133"/>
      <c r="I333" s="133"/>
      <c r="J333" s="133"/>
      <c r="K333" s="133"/>
      <c r="L333" s="133"/>
      <c r="M333" s="133"/>
      <c r="N333" s="133"/>
      <c r="O333" s="133"/>
      <c r="P333" s="134"/>
      <c r="Q333" s="156"/>
      <c r="R333" s="133"/>
      <c r="S333" s="133"/>
      <c r="T333" s="133"/>
      <c r="U333" s="133"/>
      <c r="V333" s="133"/>
      <c r="W333" s="133"/>
      <c r="X333" s="133"/>
      <c r="Y333" s="133"/>
      <c r="Z333" s="133"/>
      <c r="AA333" s="133"/>
      <c r="AB333" s="132"/>
      <c r="AC333" s="133"/>
      <c r="AD333" s="134"/>
      <c r="AE333" s="156"/>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51"/>
      <c r="AF338" s="111"/>
      <c r="AG338" s="111"/>
      <c r="AH338" s="111"/>
      <c r="AI338" s="111"/>
      <c r="AJ338" s="111"/>
      <c r="AK338" s="111"/>
      <c r="AL338" s="111"/>
      <c r="AM338" s="111"/>
      <c r="AN338" s="111"/>
      <c r="AO338" s="111"/>
      <c r="AP338" s="111"/>
      <c r="AQ338" s="111"/>
      <c r="AR338" s="111"/>
      <c r="AS338" s="111"/>
      <c r="AT338" s="111"/>
      <c r="AU338" s="111"/>
      <c r="AV338" s="111"/>
      <c r="AW338" s="111"/>
      <c r="AX338" s="152"/>
    </row>
    <row r="339" spans="1:50" ht="22.5" hidden="1" customHeight="1" x14ac:dyDescent="0.2">
      <c r="A339" s="189"/>
      <c r="B339" s="186"/>
      <c r="C339" s="180"/>
      <c r="D339" s="186"/>
      <c r="E339" s="180"/>
      <c r="F339" s="181"/>
      <c r="G339" s="159" t="s">
        <v>371</v>
      </c>
      <c r="H339" s="130"/>
      <c r="I339" s="130"/>
      <c r="J339" s="130"/>
      <c r="K339" s="130"/>
      <c r="L339" s="130"/>
      <c r="M339" s="130"/>
      <c r="N339" s="130"/>
      <c r="O339" s="130"/>
      <c r="P339" s="131"/>
      <c r="Q339" s="161"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60"/>
      <c r="H340" s="133"/>
      <c r="I340" s="133"/>
      <c r="J340" s="133"/>
      <c r="K340" s="133"/>
      <c r="L340" s="133"/>
      <c r="M340" s="133"/>
      <c r="N340" s="133"/>
      <c r="O340" s="133"/>
      <c r="P340" s="134"/>
      <c r="Q340" s="156"/>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51"/>
      <c r="AF345" s="111"/>
      <c r="AG345" s="111"/>
      <c r="AH345" s="111"/>
      <c r="AI345" s="111"/>
      <c r="AJ345" s="111"/>
      <c r="AK345" s="111"/>
      <c r="AL345" s="111"/>
      <c r="AM345" s="111"/>
      <c r="AN345" s="111"/>
      <c r="AO345" s="111"/>
      <c r="AP345" s="111"/>
      <c r="AQ345" s="111"/>
      <c r="AR345" s="111"/>
      <c r="AS345" s="111"/>
      <c r="AT345" s="111"/>
      <c r="AU345" s="111"/>
      <c r="AV345" s="111"/>
      <c r="AW345" s="111"/>
      <c r="AX345" s="152"/>
    </row>
    <row r="346" spans="1:50" ht="22.5" hidden="1" customHeight="1" x14ac:dyDescent="0.2">
      <c r="A346" s="189"/>
      <c r="B346" s="186"/>
      <c r="C346" s="180"/>
      <c r="D346" s="186"/>
      <c r="E346" s="180"/>
      <c r="F346" s="181"/>
      <c r="G346" s="159" t="s">
        <v>371</v>
      </c>
      <c r="H346" s="130"/>
      <c r="I346" s="130"/>
      <c r="J346" s="130"/>
      <c r="K346" s="130"/>
      <c r="L346" s="130"/>
      <c r="M346" s="130"/>
      <c r="N346" s="130"/>
      <c r="O346" s="130"/>
      <c r="P346" s="131"/>
      <c r="Q346" s="161"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60"/>
      <c r="H347" s="133"/>
      <c r="I347" s="133"/>
      <c r="J347" s="133"/>
      <c r="K347" s="133"/>
      <c r="L347" s="133"/>
      <c r="M347" s="133"/>
      <c r="N347" s="133"/>
      <c r="O347" s="133"/>
      <c r="P347" s="134"/>
      <c r="Q347" s="156"/>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51"/>
      <c r="AF352" s="111"/>
      <c r="AG352" s="111"/>
      <c r="AH352" s="111"/>
      <c r="AI352" s="111"/>
      <c r="AJ352" s="111"/>
      <c r="AK352" s="111"/>
      <c r="AL352" s="111"/>
      <c r="AM352" s="111"/>
      <c r="AN352" s="111"/>
      <c r="AO352" s="111"/>
      <c r="AP352" s="111"/>
      <c r="AQ352" s="111"/>
      <c r="AR352" s="111"/>
      <c r="AS352" s="111"/>
      <c r="AT352" s="111"/>
      <c r="AU352" s="111"/>
      <c r="AV352" s="111"/>
      <c r="AW352" s="111"/>
      <c r="AX352" s="152"/>
    </row>
    <row r="353" spans="1:50" ht="22.5" hidden="1" customHeight="1" x14ac:dyDescent="0.2">
      <c r="A353" s="189"/>
      <c r="B353" s="186"/>
      <c r="C353" s="180"/>
      <c r="D353" s="186"/>
      <c r="E353" s="180"/>
      <c r="F353" s="181"/>
      <c r="G353" s="159" t="s">
        <v>371</v>
      </c>
      <c r="H353" s="130"/>
      <c r="I353" s="130"/>
      <c r="J353" s="130"/>
      <c r="K353" s="130"/>
      <c r="L353" s="130"/>
      <c r="M353" s="130"/>
      <c r="N353" s="130"/>
      <c r="O353" s="130"/>
      <c r="P353" s="131"/>
      <c r="Q353" s="161"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60"/>
      <c r="H354" s="133"/>
      <c r="I354" s="133"/>
      <c r="J354" s="133"/>
      <c r="K354" s="133"/>
      <c r="L354" s="133"/>
      <c r="M354" s="133"/>
      <c r="N354" s="133"/>
      <c r="O354" s="133"/>
      <c r="P354" s="134"/>
      <c r="Q354" s="156"/>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51"/>
      <c r="AF359" s="111"/>
      <c r="AG359" s="111"/>
      <c r="AH359" s="111"/>
      <c r="AI359" s="111"/>
      <c r="AJ359" s="111"/>
      <c r="AK359" s="111"/>
      <c r="AL359" s="111"/>
      <c r="AM359" s="111"/>
      <c r="AN359" s="111"/>
      <c r="AO359" s="111"/>
      <c r="AP359" s="111"/>
      <c r="AQ359" s="111"/>
      <c r="AR359" s="111"/>
      <c r="AS359" s="111"/>
      <c r="AT359" s="111"/>
      <c r="AU359" s="111"/>
      <c r="AV359" s="111"/>
      <c r="AW359" s="111"/>
      <c r="AX359" s="152"/>
    </row>
    <row r="360" spans="1:50" ht="22.5" hidden="1" customHeight="1" x14ac:dyDescent="0.2">
      <c r="A360" s="189"/>
      <c r="B360" s="186"/>
      <c r="C360" s="180"/>
      <c r="D360" s="186"/>
      <c r="E360" s="180"/>
      <c r="F360" s="181"/>
      <c r="G360" s="159" t="s">
        <v>371</v>
      </c>
      <c r="H360" s="130"/>
      <c r="I360" s="130"/>
      <c r="J360" s="130"/>
      <c r="K360" s="130"/>
      <c r="L360" s="130"/>
      <c r="M360" s="130"/>
      <c r="N360" s="130"/>
      <c r="O360" s="130"/>
      <c r="P360" s="131"/>
      <c r="Q360" s="161"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60"/>
      <c r="H361" s="133"/>
      <c r="I361" s="133"/>
      <c r="J361" s="133"/>
      <c r="K361" s="133"/>
      <c r="L361" s="133"/>
      <c r="M361" s="133"/>
      <c r="N361" s="133"/>
      <c r="O361" s="133"/>
      <c r="P361" s="134"/>
      <c r="Q361" s="156"/>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51"/>
      <c r="AF366" s="111"/>
      <c r="AG366" s="111"/>
      <c r="AH366" s="111"/>
      <c r="AI366" s="111"/>
      <c r="AJ366" s="111"/>
      <c r="AK366" s="111"/>
      <c r="AL366" s="111"/>
      <c r="AM366" s="111"/>
      <c r="AN366" s="111"/>
      <c r="AO366" s="111"/>
      <c r="AP366" s="111"/>
      <c r="AQ366" s="111"/>
      <c r="AR366" s="111"/>
      <c r="AS366" s="111"/>
      <c r="AT366" s="111"/>
      <c r="AU366" s="111"/>
      <c r="AV366" s="111"/>
      <c r="AW366" s="111"/>
      <c r="AX366" s="152"/>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2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2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534</v>
      </c>
      <c r="AF372" s="157"/>
      <c r="AG372" s="157"/>
      <c r="AH372" s="157"/>
      <c r="AI372" s="157" t="s">
        <v>531</v>
      </c>
      <c r="AJ372" s="157"/>
      <c r="AK372" s="157"/>
      <c r="AL372" s="157"/>
      <c r="AM372" s="157" t="s">
        <v>526</v>
      </c>
      <c r="AN372" s="157"/>
      <c r="AO372" s="157"/>
      <c r="AP372" s="153"/>
      <c r="AQ372" s="153" t="s">
        <v>354</v>
      </c>
      <c r="AR372" s="154"/>
      <c r="AS372" s="154"/>
      <c r="AT372" s="155"/>
      <c r="AU372" s="196" t="s">
        <v>370</v>
      </c>
      <c r="AV372" s="196"/>
      <c r="AW372" s="196"/>
      <c r="AX372" s="197"/>
    </row>
    <row r="373" spans="1:50" ht="18.75" hidden="1" customHeight="1" x14ac:dyDescent="0.2">
      <c r="A373" s="189"/>
      <c r="B373" s="186"/>
      <c r="C373" s="180"/>
      <c r="D373" s="186"/>
      <c r="E373" s="180"/>
      <c r="F373" s="181"/>
      <c r="G373" s="160"/>
      <c r="H373" s="133"/>
      <c r="I373" s="133"/>
      <c r="J373" s="133"/>
      <c r="K373" s="133"/>
      <c r="L373" s="133"/>
      <c r="M373" s="133"/>
      <c r="N373" s="133"/>
      <c r="O373" s="133"/>
      <c r="P373" s="133"/>
      <c r="Q373" s="133"/>
      <c r="R373" s="133"/>
      <c r="S373" s="133"/>
      <c r="T373" s="133"/>
      <c r="U373" s="133"/>
      <c r="V373" s="133"/>
      <c r="W373" s="133"/>
      <c r="X373" s="134"/>
      <c r="Y373" s="166"/>
      <c r="Z373" s="167"/>
      <c r="AA373" s="168"/>
      <c r="AB373" s="156"/>
      <c r="AC373" s="133"/>
      <c r="AD373" s="134"/>
      <c r="AE373" s="158"/>
      <c r="AF373" s="158"/>
      <c r="AG373" s="158"/>
      <c r="AH373" s="158"/>
      <c r="AI373" s="158"/>
      <c r="AJ373" s="158"/>
      <c r="AK373" s="158"/>
      <c r="AL373" s="158"/>
      <c r="AM373" s="158"/>
      <c r="AN373" s="158"/>
      <c r="AO373" s="158"/>
      <c r="AP373" s="156"/>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534</v>
      </c>
      <c r="AF376" s="157"/>
      <c r="AG376" s="157"/>
      <c r="AH376" s="157"/>
      <c r="AI376" s="157" t="s">
        <v>531</v>
      </c>
      <c r="AJ376" s="157"/>
      <c r="AK376" s="157"/>
      <c r="AL376" s="157"/>
      <c r="AM376" s="157" t="s">
        <v>526</v>
      </c>
      <c r="AN376" s="157"/>
      <c r="AO376" s="157"/>
      <c r="AP376" s="153"/>
      <c r="AQ376" s="153" t="s">
        <v>354</v>
      </c>
      <c r="AR376" s="154"/>
      <c r="AS376" s="154"/>
      <c r="AT376" s="155"/>
      <c r="AU376" s="196" t="s">
        <v>370</v>
      </c>
      <c r="AV376" s="196"/>
      <c r="AW376" s="196"/>
      <c r="AX376" s="197"/>
    </row>
    <row r="377" spans="1:50" ht="18.75" hidden="1" customHeight="1" x14ac:dyDescent="0.2">
      <c r="A377" s="189"/>
      <c r="B377" s="186"/>
      <c r="C377" s="180"/>
      <c r="D377" s="186"/>
      <c r="E377" s="180"/>
      <c r="F377" s="181"/>
      <c r="G377" s="160"/>
      <c r="H377" s="133"/>
      <c r="I377" s="133"/>
      <c r="J377" s="133"/>
      <c r="K377" s="133"/>
      <c r="L377" s="133"/>
      <c r="M377" s="133"/>
      <c r="N377" s="133"/>
      <c r="O377" s="133"/>
      <c r="P377" s="133"/>
      <c r="Q377" s="133"/>
      <c r="R377" s="133"/>
      <c r="S377" s="133"/>
      <c r="T377" s="133"/>
      <c r="U377" s="133"/>
      <c r="V377" s="133"/>
      <c r="W377" s="133"/>
      <c r="X377" s="134"/>
      <c r="Y377" s="166"/>
      <c r="Z377" s="167"/>
      <c r="AA377" s="168"/>
      <c r="AB377" s="156"/>
      <c r="AC377" s="133"/>
      <c r="AD377" s="134"/>
      <c r="AE377" s="158"/>
      <c r="AF377" s="158"/>
      <c r="AG377" s="158"/>
      <c r="AH377" s="158"/>
      <c r="AI377" s="158"/>
      <c r="AJ377" s="158"/>
      <c r="AK377" s="158"/>
      <c r="AL377" s="158"/>
      <c r="AM377" s="158"/>
      <c r="AN377" s="158"/>
      <c r="AO377" s="158"/>
      <c r="AP377" s="156"/>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534</v>
      </c>
      <c r="AF380" s="157"/>
      <c r="AG380" s="157"/>
      <c r="AH380" s="157"/>
      <c r="AI380" s="157" t="s">
        <v>531</v>
      </c>
      <c r="AJ380" s="157"/>
      <c r="AK380" s="157"/>
      <c r="AL380" s="157"/>
      <c r="AM380" s="157" t="s">
        <v>526</v>
      </c>
      <c r="AN380" s="157"/>
      <c r="AO380" s="157"/>
      <c r="AP380" s="153"/>
      <c r="AQ380" s="153" t="s">
        <v>354</v>
      </c>
      <c r="AR380" s="154"/>
      <c r="AS380" s="154"/>
      <c r="AT380" s="155"/>
      <c r="AU380" s="196" t="s">
        <v>370</v>
      </c>
      <c r="AV380" s="196"/>
      <c r="AW380" s="196"/>
      <c r="AX380" s="197"/>
    </row>
    <row r="381" spans="1:50" ht="18.75" hidden="1" customHeight="1" x14ac:dyDescent="0.2">
      <c r="A381" s="189"/>
      <c r="B381" s="186"/>
      <c r="C381" s="180"/>
      <c r="D381" s="186"/>
      <c r="E381" s="180"/>
      <c r="F381" s="181"/>
      <c r="G381" s="160"/>
      <c r="H381" s="133"/>
      <c r="I381" s="133"/>
      <c r="J381" s="133"/>
      <c r="K381" s="133"/>
      <c r="L381" s="133"/>
      <c r="M381" s="133"/>
      <c r="N381" s="133"/>
      <c r="O381" s="133"/>
      <c r="P381" s="133"/>
      <c r="Q381" s="133"/>
      <c r="R381" s="133"/>
      <c r="S381" s="133"/>
      <c r="T381" s="133"/>
      <c r="U381" s="133"/>
      <c r="V381" s="133"/>
      <c r="W381" s="133"/>
      <c r="X381" s="134"/>
      <c r="Y381" s="166"/>
      <c r="Z381" s="167"/>
      <c r="AA381" s="168"/>
      <c r="AB381" s="156"/>
      <c r="AC381" s="133"/>
      <c r="AD381" s="134"/>
      <c r="AE381" s="158"/>
      <c r="AF381" s="158"/>
      <c r="AG381" s="158"/>
      <c r="AH381" s="158"/>
      <c r="AI381" s="158"/>
      <c r="AJ381" s="158"/>
      <c r="AK381" s="158"/>
      <c r="AL381" s="158"/>
      <c r="AM381" s="158"/>
      <c r="AN381" s="158"/>
      <c r="AO381" s="158"/>
      <c r="AP381" s="156"/>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534</v>
      </c>
      <c r="AF384" s="157"/>
      <c r="AG384" s="157"/>
      <c r="AH384" s="157"/>
      <c r="AI384" s="157" t="s">
        <v>531</v>
      </c>
      <c r="AJ384" s="157"/>
      <c r="AK384" s="157"/>
      <c r="AL384" s="157"/>
      <c r="AM384" s="157" t="s">
        <v>526</v>
      </c>
      <c r="AN384" s="157"/>
      <c r="AO384" s="157"/>
      <c r="AP384" s="153"/>
      <c r="AQ384" s="153" t="s">
        <v>354</v>
      </c>
      <c r="AR384" s="154"/>
      <c r="AS384" s="154"/>
      <c r="AT384" s="155"/>
      <c r="AU384" s="196" t="s">
        <v>370</v>
      </c>
      <c r="AV384" s="196"/>
      <c r="AW384" s="196"/>
      <c r="AX384" s="197"/>
    </row>
    <row r="385" spans="1:50" ht="18.75" hidden="1" customHeight="1" x14ac:dyDescent="0.2">
      <c r="A385" s="189"/>
      <c r="B385" s="186"/>
      <c r="C385" s="180"/>
      <c r="D385" s="186"/>
      <c r="E385" s="180"/>
      <c r="F385" s="181"/>
      <c r="G385" s="160"/>
      <c r="H385" s="133"/>
      <c r="I385" s="133"/>
      <c r="J385" s="133"/>
      <c r="K385" s="133"/>
      <c r="L385" s="133"/>
      <c r="M385" s="133"/>
      <c r="N385" s="133"/>
      <c r="O385" s="133"/>
      <c r="P385" s="133"/>
      <c r="Q385" s="133"/>
      <c r="R385" s="133"/>
      <c r="S385" s="133"/>
      <c r="T385" s="133"/>
      <c r="U385" s="133"/>
      <c r="V385" s="133"/>
      <c r="W385" s="133"/>
      <c r="X385" s="134"/>
      <c r="Y385" s="166"/>
      <c r="Z385" s="167"/>
      <c r="AA385" s="168"/>
      <c r="AB385" s="156"/>
      <c r="AC385" s="133"/>
      <c r="AD385" s="134"/>
      <c r="AE385" s="158"/>
      <c r="AF385" s="158"/>
      <c r="AG385" s="158"/>
      <c r="AH385" s="158"/>
      <c r="AI385" s="158"/>
      <c r="AJ385" s="158"/>
      <c r="AK385" s="158"/>
      <c r="AL385" s="158"/>
      <c r="AM385" s="158"/>
      <c r="AN385" s="158"/>
      <c r="AO385" s="158"/>
      <c r="AP385" s="156"/>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534</v>
      </c>
      <c r="AF388" s="157"/>
      <c r="AG388" s="157"/>
      <c r="AH388" s="157"/>
      <c r="AI388" s="157" t="s">
        <v>531</v>
      </c>
      <c r="AJ388" s="157"/>
      <c r="AK388" s="157"/>
      <c r="AL388" s="157"/>
      <c r="AM388" s="157" t="s">
        <v>526</v>
      </c>
      <c r="AN388" s="157"/>
      <c r="AO388" s="157"/>
      <c r="AP388" s="153"/>
      <c r="AQ388" s="153" t="s">
        <v>354</v>
      </c>
      <c r="AR388" s="154"/>
      <c r="AS388" s="154"/>
      <c r="AT388" s="155"/>
      <c r="AU388" s="196" t="s">
        <v>370</v>
      </c>
      <c r="AV388" s="196"/>
      <c r="AW388" s="196"/>
      <c r="AX388" s="197"/>
    </row>
    <row r="389" spans="1:50" ht="18.75" hidden="1" customHeight="1" x14ac:dyDescent="0.2">
      <c r="A389" s="189"/>
      <c r="B389" s="186"/>
      <c r="C389" s="180"/>
      <c r="D389" s="186"/>
      <c r="E389" s="180"/>
      <c r="F389" s="181"/>
      <c r="G389" s="160"/>
      <c r="H389" s="133"/>
      <c r="I389" s="133"/>
      <c r="J389" s="133"/>
      <c r="K389" s="133"/>
      <c r="L389" s="133"/>
      <c r="M389" s="133"/>
      <c r="N389" s="133"/>
      <c r="O389" s="133"/>
      <c r="P389" s="133"/>
      <c r="Q389" s="133"/>
      <c r="R389" s="133"/>
      <c r="S389" s="133"/>
      <c r="T389" s="133"/>
      <c r="U389" s="133"/>
      <c r="V389" s="133"/>
      <c r="W389" s="133"/>
      <c r="X389" s="134"/>
      <c r="Y389" s="166"/>
      <c r="Z389" s="167"/>
      <c r="AA389" s="168"/>
      <c r="AB389" s="156"/>
      <c r="AC389" s="133"/>
      <c r="AD389" s="134"/>
      <c r="AE389" s="158"/>
      <c r="AF389" s="158"/>
      <c r="AG389" s="158"/>
      <c r="AH389" s="158"/>
      <c r="AI389" s="158"/>
      <c r="AJ389" s="158"/>
      <c r="AK389" s="158"/>
      <c r="AL389" s="158"/>
      <c r="AM389" s="158"/>
      <c r="AN389" s="158"/>
      <c r="AO389" s="158"/>
      <c r="AP389" s="156"/>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9" t="s">
        <v>371</v>
      </c>
      <c r="H392" s="130"/>
      <c r="I392" s="130"/>
      <c r="J392" s="130"/>
      <c r="K392" s="130"/>
      <c r="L392" s="130"/>
      <c r="M392" s="130"/>
      <c r="N392" s="130"/>
      <c r="O392" s="130"/>
      <c r="P392" s="131"/>
      <c r="Q392" s="161" t="s">
        <v>459</v>
      </c>
      <c r="R392" s="130"/>
      <c r="S392" s="130"/>
      <c r="T392" s="130"/>
      <c r="U392" s="130"/>
      <c r="V392" s="130"/>
      <c r="W392" s="130"/>
      <c r="X392" s="130"/>
      <c r="Y392" s="130"/>
      <c r="Z392" s="130"/>
      <c r="AA392" s="130"/>
      <c r="AB392" s="129" t="s">
        <v>460</v>
      </c>
      <c r="AC392" s="130"/>
      <c r="AD392" s="131"/>
      <c r="AE392" s="161"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60"/>
      <c r="H393" s="133"/>
      <c r="I393" s="133"/>
      <c r="J393" s="133"/>
      <c r="K393" s="133"/>
      <c r="L393" s="133"/>
      <c r="M393" s="133"/>
      <c r="N393" s="133"/>
      <c r="O393" s="133"/>
      <c r="P393" s="134"/>
      <c r="Q393" s="156"/>
      <c r="R393" s="133"/>
      <c r="S393" s="133"/>
      <c r="T393" s="133"/>
      <c r="U393" s="133"/>
      <c r="V393" s="133"/>
      <c r="W393" s="133"/>
      <c r="X393" s="133"/>
      <c r="Y393" s="133"/>
      <c r="Z393" s="133"/>
      <c r="AA393" s="133"/>
      <c r="AB393" s="132"/>
      <c r="AC393" s="133"/>
      <c r="AD393" s="134"/>
      <c r="AE393" s="156"/>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51"/>
      <c r="AF398" s="111"/>
      <c r="AG398" s="111"/>
      <c r="AH398" s="111"/>
      <c r="AI398" s="111"/>
      <c r="AJ398" s="111"/>
      <c r="AK398" s="111"/>
      <c r="AL398" s="111"/>
      <c r="AM398" s="111"/>
      <c r="AN398" s="111"/>
      <c r="AO398" s="111"/>
      <c r="AP398" s="111"/>
      <c r="AQ398" s="111"/>
      <c r="AR398" s="111"/>
      <c r="AS398" s="111"/>
      <c r="AT398" s="111"/>
      <c r="AU398" s="111"/>
      <c r="AV398" s="111"/>
      <c r="AW398" s="111"/>
      <c r="AX398" s="152"/>
    </row>
    <row r="399" spans="1:50" ht="22.5" hidden="1" customHeight="1" x14ac:dyDescent="0.2">
      <c r="A399" s="189"/>
      <c r="B399" s="186"/>
      <c r="C399" s="180"/>
      <c r="D399" s="186"/>
      <c r="E399" s="180"/>
      <c r="F399" s="181"/>
      <c r="G399" s="159" t="s">
        <v>371</v>
      </c>
      <c r="H399" s="130"/>
      <c r="I399" s="130"/>
      <c r="J399" s="130"/>
      <c r="K399" s="130"/>
      <c r="L399" s="130"/>
      <c r="M399" s="130"/>
      <c r="N399" s="130"/>
      <c r="O399" s="130"/>
      <c r="P399" s="131"/>
      <c r="Q399" s="161"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60"/>
      <c r="H400" s="133"/>
      <c r="I400" s="133"/>
      <c r="J400" s="133"/>
      <c r="K400" s="133"/>
      <c r="L400" s="133"/>
      <c r="M400" s="133"/>
      <c r="N400" s="133"/>
      <c r="O400" s="133"/>
      <c r="P400" s="134"/>
      <c r="Q400" s="156"/>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51"/>
      <c r="AF405" s="111"/>
      <c r="AG405" s="111"/>
      <c r="AH405" s="111"/>
      <c r="AI405" s="111"/>
      <c r="AJ405" s="111"/>
      <c r="AK405" s="111"/>
      <c r="AL405" s="111"/>
      <c r="AM405" s="111"/>
      <c r="AN405" s="111"/>
      <c r="AO405" s="111"/>
      <c r="AP405" s="111"/>
      <c r="AQ405" s="111"/>
      <c r="AR405" s="111"/>
      <c r="AS405" s="111"/>
      <c r="AT405" s="111"/>
      <c r="AU405" s="111"/>
      <c r="AV405" s="111"/>
      <c r="AW405" s="111"/>
      <c r="AX405" s="152"/>
    </row>
    <row r="406" spans="1:50" ht="22.5" hidden="1" customHeight="1" x14ac:dyDescent="0.2">
      <c r="A406" s="189"/>
      <c r="B406" s="186"/>
      <c r="C406" s="180"/>
      <c r="D406" s="186"/>
      <c r="E406" s="180"/>
      <c r="F406" s="181"/>
      <c r="G406" s="159" t="s">
        <v>371</v>
      </c>
      <c r="H406" s="130"/>
      <c r="I406" s="130"/>
      <c r="J406" s="130"/>
      <c r="K406" s="130"/>
      <c r="L406" s="130"/>
      <c r="M406" s="130"/>
      <c r="N406" s="130"/>
      <c r="O406" s="130"/>
      <c r="P406" s="131"/>
      <c r="Q406" s="161"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60"/>
      <c r="H407" s="133"/>
      <c r="I407" s="133"/>
      <c r="J407" s="133"/>
      <c r="K407" s="133"/>
      <c r="L407" s="133"/>
      <c r="M407" s="133"/>
      <c r="N407" s="133"/>
      <c r="O407" s="133"/>
      <c r="P407" s="134"/>
      <c r="Q407" s="156"/>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51"/>
      <c r="AF412" s="111"/>
      <c r="AG412" s="111"/>
      <c r="AH412" s="111"/>
      <c r="AI412" s="111"/>
      <c r="AJ412" s="111"/>
      <c r="AK412" s="111"/>
      <c r="AL412" s="111"/>
      <c r="AM412" s="111"/>
      <c r="AN412" s="111"/>
      <c r="AO412" s="111"/>
      <c r="AP412" s="111"/>
      <c r="AQ412" s="111"/>
      <c r="AR412" s="111"/>
      <c r="AS412" s="111"/>
      <c r="AT412" s="111"/>
      <c r="AU412" s="111"/>
      <c r="AV412" s="111"/>
      <c r="AW412" s="111"/>
      <c r="AX412" s="152"/>
    </row>
    <row r="413" spans="1:50" ht="22.5" hidden="1" customHeight="1" x14ac:dyDescent="0.2">
      <c r="A413" s="189"/>
      <c r="B413" s="186"/>
      <c r="C413" s="180"/>
      <c r="D413" s="186"/>
      <c r="E413" s="180"/>
      <c r="F413" s="181"/>
      <c r="G413" s="159" t="s">
        <v>371</v>
      </c>
      <c r="H413" s="130"/>
      <c r="I413" s="130"/>
      <c r="J413" s="130"/>
      <c r="K413" s="130"/>
      <c r="L413" s="130"/>
      <c r="M413" s="130"/>
      <c r="N413" s="130"/>
      <c r="O413" s="130"/>
      <c r="P413" s="131"/>
      <c r="Q413" s="161"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60"/>
      <c r="H414" s="133"/>
      <c r="I414" s="133"/>
      <c r="J414" s="133"/>
      <c r="K414" s="133"/>
      <c r="L414" s="133"/>
      <c r="M414" s="133"/>
      <c r="N414" s="133"/>
      <c r="O414" s="133"/>
      <c r="P414" s="134"/>
      <c r="Q414" s="156"/>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51"/>
      <c r="AF419" s="111"/>
      <c r="AG419" s="111"/>
      <c r="AH419" s="111"/>
      <c r="AI419" s="111"/>
      <c r="AJ419" s="111"/>
      <c r="AK419" s="111"/>
      <c r="AL419" s="111"/>
      <c r="AM419" s="111"/>
      <c r="AN419" s="111"/>
      <c r="AO419" s="111"/>
      <c r="AP419" s="111"/>
      <c r="AQ419" s="111"/>
      <c r="AR419" s="111"/>
      <c r="AS419" s="111"/>
      <c r="AT419" s="111"/>
      <c r="AU419" s="111"/>
      <c r="AV419" s="111"/>
      <c r="AW419" s="111"/>
      <c r="AX419" s="152"/>
    </row>
    <row r="420" spans="1:50" ht="22.5" hidden="1" customHeight="1" x14ac:dyDescent="0.2">
      <c r="A420" s="189"/>
      <c r="B420" s="186"/>
      <c r="C420" s="180"/>
      <c r="D420" s="186"/>
      <c r="E420" s="180"/>
      <c r="F420" s="181"/>
      <c r="G420" s="159" t="s">
        <v>371</v>
      </c>
      <c r="H420" s="130"/>
      <c r="I420" s="130"/>
      <c r="J420" s="130"/>
      <c r="K420" s="130"/>
      <c r="L420" s="130"/>
      <c r="M420" s="130"/>
      <c r="N420" s="130"/>
      <c r="O420" s="130"/>
      <c r="P420" s="131"/>
      <c r="Q420" s="161"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60"/>
      <c r="H421" s="133"/>
      <c r="I421" s="133"/>
      <c r="J421" s="133"/>
      <c r="K421" s="133"/>
      <c r="L421" s="133"/>
      <c r="M421" s="133"/>
      <c r="N421" s="133"/>
      <c r="O421" s="133"/>
      <c r="P421" s="134"/>
      <c r="Q421" s="156"/>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51"/>
      <c r="AF426" s="111"/>
      <c r="AG426" s="111"/>
      <c r="AH426" s="111"/>
      <c r="AI426" s="111"/>
      <c r="AJ426" s="111"/>
      <c r="AK426" s="111"/>
      <c r="AL426" s="111"/>
      <c r="AM426" s="111"/>
      <c r="AN426" s="111"/>
      <c r="AO426" s="111"/>
      <c r="AP426" s="111"/>
      <c r="AQ426" s="111"/>
      <c r="AR426" s="111"/>
      <c r="AS426" s="111"/>
      <c r="AT426" s="111"/>
      <c r="AU426" s="111"/>
      <c r="AV426" s="111"/>
      <c r="AW426" s="111"/>
      <c r="AX426" s="152"/>
    </row>
    <row r="427" spans="1:50" ht="23.25"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2">
      <c r="A428" s="189"/>
      <c r="B428" s="186"/>
      <c r="C428" s="180"/>
      <c r="D428" s="186"/>
      <c r="E428" s="125" t="s">
        <v>610</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2">
      <c r="A429" s="189"/>
      <c r="B429" s="186"/>
      <c r="C429" s="182"/>
      <c r="D429" s="187"/>
      <c r="E429" s="12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8"/>
    </row>
    <row r="430" spans="1:50" ht="34.5" customHeight="1" x14ac:dyDescent="0.2">
      <c r="A430" s="189"/>
      <c r="B430" s="186"/>
      <c r="C430" s="178" t="s">
        <v>560</v>
      </c>
      <c r="D430" s="929"/>
      <c r="E430" s="174" t="s">
        <v>544</v>
      </c>
      <c r="F430" s="896"/>
      <c r="G430" s="897" t="s">
        <v>374</v>
      </c>
      <c r="H430" s="123"/>
      <c r="I430" s="123"/>
      <c r="J430" s="898" t="s">
        <v>607</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2">
      <c r="A431" s="189"/>
      <c r="B431" s="186"/>
      <c r="C431" s="180"/>
      <c r="D431" s="186"/>
      <c r="E431" s="339" t="s">
        <v>363</v>
      </c>
      <c r="F431" s="340"/>
      <c r="G431" s="341" t="s">
        <v>360</v>
      </c>
      <c r="H431" s="130"/>
      <c r="I431" s="130"/>
      <c r="J431" s="130"/>
      <c r="K431" s="130"/>
      <c r="L431" s="130"/>
      <c r="M431" s="130"/>
      <c r="N431" s="130"/>
      <c r="O431" s="130"/>
      <c r="P431" s="130"/>
      <c r="Q431" s="130"/>
      <c r="R431" s="130"/>
      <c r="S431" s="130"/>
      <c r="T431" s="130"/>
      <c r="U431" s="130"/>
      <c r="V431" s="130"/>
      <c r="W431" s="130"/>
      <c r="X431" s="131"/>
      <c r="Y431" s="166"/>
      <c r="Z431" s="167"/>
      <c r="AA431" s="168"/>
      <c r="AB431" s="161" t="s">
        <v>11</v>
      </c>
      <c r="AC431" s="130"/>
      <c r="AD431" s="131"/>
      <c r="AE431" s="334" t="s">
        <v>362</v>
      </c>
      <c r="AF431" s="335"/>
      <c r="AG431" s="335"/>
      <c r="AH431" s="336"/>
      <c r="AI431" s="217" t="s">
        <v>527</v>
      </c>
      <c r="AJ431" s="217"/>
      <c r="AK431" s="217"/>
      <c r="AL431" s="161"/>
      <c r="AM431" s="217" t="s">
        <v>522</v>
      </c>
      <c r="AN431" s="217"/>
      <c r="AO431" s="217"/>
      <c r="AP431" s="161"/>
      <c r="AQ431" s="161" t="s">
        <v>354</v>
      </c>
      <c r="AR431" s="130"/>
      <c r="AS431" s="130"/>
      <c r="AT431" s="131"/>
      <c r="AU431" s="136" t="s">
        <v>253</v>
      </c>
      <c r="AV431" s="136"/>
      <c r="AW431" s="136"/>
      <c r="AX431" s="137"/>
    </row>
    <row r="432" spans="1:50" ht="18.75" customHeight="1" x14ac:dyDescent="0.2">
      <c r="A432" s="189"/>
      <c r="B432" s="186"/>
      <c r="C432" s="180"/>
      <c r="D432" s="186"/>
      <c r="E432" s="339"/>
      <c r="F432" s="340"/>
      <c r="G432" s="160"/>
      <c r="H432" s="133"/>
      <c r="I432" s="133"/>
      <c r="J432" s="133"/>
      <c r="K432" s="133"/>
      <c r="L432" s="133"/>
      <c r="M432" s="133"/>
      <c r="N432" s="133"/>
      <c r="O432" s="133"/>
      <c r="P432" s="133"/>
      <c r="Q432" s="133"/>
      <c r="R432" s="133"/>
      <c r="S432" s="133"/>
      <c r="T432" s="133"/>
      <c r="U432" s="133"/>
      <c r="V432" s="133"/>
      <c r="W432" s="133"/>
      <c r="X432" s="134"/>
      <c r="Y432" s="166"/>
      <c r="Z432" s="167"/>
      <c r="AA432" s="168"/>
      <c r="AB432" s="156"/>
      <c r="AC432" s="133"/>
      <c r="AD432" s="134"/>
      <c r="AE432" s="200" t="s">
        <v>669</v>
      </c>
      <c r="AF432" s="200"/>
      <c r="AG432" s="133" t="s">
        <v>355</v>
      </c>
      <c r="AH432" s="134"/>
      <c r="AI432" s="158"/>
      <c r="AJ432" s="158"/>
      <c r="AK432" s="158"/>
      <c r="AL432" s="156"/>
      <c r="AM432" s="158"/>
      <c r="AN432" s="158"/>
      <c r="AO432" s="158"/>
      <c r="AP432" s="156"/>
      <c r="AQ432" s="590" t="s">
        <v>669</v>
      </c>
      <c r="AR432" s="200"/>
      <c r="AS432" s="133" t="s">
        <v>355</v>
      </c>
      <c r="AT432" s="134"/>
      <c r="AU432" s="200" t="s">
        <v>669</v>
      </c>
      <c r="AV432" s="200"/>
      <c r="AW432" s="133" t="s">
        <v>300</v>
      </c>
      <c r="AX432" s="195"/>
    </row>
    <row r="433" spans="1:50" ht="17.25" customHeight="1" x14ac:dyDescent="0.2">
      <c r="A433" s="189"/>
      <c r="B433" s="186"/>
      <c r="C433" s="180"/>
      <c r="D433" s="186"/>
      <c r="E433" s="339"/>
      <c r="F433" s="340"/>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37" t="s">
        <v>565</v>
      </c>
      <c r="AF433" s="207"/>
      <c r="AG433" s="207"/>
      <c r="AH433" s="207"/>
      <c r="AI433" s="337" t="s">
        <v>611</v>
      </c>
      <c r="AJ433" s="207"/>
      <c r="AK433" s="207"/>
      <c r="AL433" s="207"/>
      <c r="AM433" s="337" t="s">
        <v>565</v>
      </c>
      <c r="AN433" s="207"/>
      <c r="AO433" s="207"/>
      <c r="AP433" s="338"/>
      <c r="AQ433" s="337" t="s">
        <v>565</v>
      </c>
      <c r="AR433" s="207"/>
      <c r="AS433" s="207"/>
      <c r="AT433" s="338"/>
      <c r="AU433" s="207" t="s">
        <v>565</v>
      </c>
      <c r="AV433" s="207"/>
      <c r="AW433" s="207"/>
      <c r="AX433" s="208"/>
    </row>
    <row r="434" spans="1:50" ht="17.25" customHeight="1" x14ac:dyDescent="0.2">
      <c r="A434" s="189"/>
      <c r="B434" s="186"/>
      <c r="C434" s="180"/>
      <c r="D434" s="186"/>
      <c r="E434" s="339"/>
      <c r="F434" s="34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37" t="s">
        <v>565</v>
      </c>
      <c r="AF434" s="207"/>
      <c r="AG434" s="207"/>
      <c r="AH434" s="338"/>
      <c r="AI434" s="337" t="s">
        <v>612</v>
      </c>
      <c r="AJ434" s="207"/>
      <c r="AK434" s="207"/>
      <c r="AL434" s="207"/>
      <c r="AM434" s="337" t="s">
        <v>565</v>
      </c>
      <c r="AN434" s="207"/>
      <c r="AO434" s="207"/>
      <c r="AP434" s="338"/>
      <c r="AQ434" s="337" t="s">
        <v>565</v>
      </c>
      <c r="AR434" s="207"/>
      <c r="AS434" s="207"/>
      <c r="AT434" s="338"/>
      <c r="AU434" s="207" t="s">
        <v>565</v>
      </c>
      <c r="AV434" s="207"/>
      <c r="AW434" s="207"/>
      <c r="AX434" s="208"/>
    </row>
    <row r="435" spans="1:50" ht="12.75" customHeight="1" x14ac:dyDescent="0.2">
      <c r="A435" s="189"/>
      <c r="B435" s="186"/>
      <c r="C435" s="180"/>
      <c r="D435" s="186"/>
      <c r="E435" s="339"/>
      <c r="F435" s="34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565</v>
      </c>
      <c r="AF435" s="207"/>
      <c r="AG435" s="207"/>
      <c r="AH435" s="338"/>
      <c r="AI435" s="337" t="s">
        <v>612</v>
      </c>
      <c r="AJ435" s="207"/>
      <c r="AK435" s="207"/>
      <c r="AL435" s="207"/>
      <c r="AM435" s="337" t="s">
        <v>565</v>
      </c>
      <c r="AN435" s="207"/>
      <c r="AO435" s="207"/>
      <c r="AP435" s="338"/>
      <c r="AQ435" s="337" t="s">
        <v>565</v>
      </c>
      <c r="AR435" s="207"/>
      <c r="AS435" s="207"/>
      <c r="AT435" s="338"/>
      <c r="AU435" s="207" t="s">
        <v>565</v>
      </c>
      <c r="AV435" s="207"/>
      <c r="AW435" s="207"/>
      <c r="AX435" s="208"/>
    </row>
    <row r="436" spans="1:50" ht="17.25" hidden="1" customHeight="1" x14ac:dyDescent="0.2">
      <c r="A436" s="189"/>
      <c r="B436" s="186"/>
      <c r="C436" s="180"/>
      <c r="D436" s="186"/>
      <c r="E436" s="339" t="s">
        <v>363</v>
      </c>
      <c r="F436" s="340"/>
      <c r="G436" s="341" t="s">
        <v>360</v>
      </c>
      <c r="H436" s="130"/>
      <c r="I436" s="130"/>
      <c r="J436" s="130"/>
      <c r="K436" s="130"/>
      <c r="L436" s="130"/>
      <c r="M436" s="130"/>
      <c r="N436" s="130"/>
      <c r="O436" s="130"/>
      <c r="P436" s="130"/>
      <c r="Q436" s="130"/>
      <c r="R436" s="130"/>
      <c r="S436" s="130"/>
      <c r="T436" s="130"/>
      <c r="U436" s="130"/>
      <c r="V436" s="130"/>
      <c r="W436" s="130"/>
      <c r="X436" s="131"/>
      <c r="Y436" s="166"/>
      <c r="Z436" s="167"/>
      <c r="AA436" s="168"/>
      <c r="AB436" s="161" t="s">
        <v>11</v>
      </c>
      <c r="AC436" s="130"/>
      <c r="AD436" s="131"/>
      <c r="AE436" s="334" t="s">
        <v>362</v>
      </c>
      <c r="AF436" s="335"/>
      <c r="AG436" s="335"/>
      <c r="AH436" s="336"/>
      <c r="AI436" s="217" t="s">
        <v>526</v>
      </c>
      <c r="AJ436" s="217"/>
      <c r="AK436" s="217"/>
      <c r="AL436" s="161"/>
      <c r="AM436" s="217" t="s">
        <v>522</v>
      </c>
      <c r="AN436" s="217"/>
      <c r="AO436" s="217"/>
      <c r="AP436" s="161"/>
      <c r="AQ436" s="161" t="s">
        <v>354</v>
      </c>
      <c r="AR436" s="130"/>
      <c r="AS436" s="130"/>
      <c r="AT436" s="131"/>
      <c r="AU436" s="136" t="s">
        <v>253</v>
      </c>
      <c r="AV436" s="136"/>
      <c r="AW436" s="136"/>
      <c r="AX436" s="137"/>
    </row>
    <row r="437" spans="1:50" ht="17.25" hidden="1" customHeight="1" x14ac:dyDescent="0.2">
      <c r="A437" s="189"/>
      <c r="B437" s="186"/>
      <c r="C437" s="180"/>
      <c r="D437" s="186"/>
      <c r="E437" s="339"/>
      <c r="F437" s="340"/>
      <c r="G437" s="160"/>
      <c r="H437" s="133"/>
      <c r="I437" s="133"/>
      <c r="J437" s="133"/>
      <c r="K437" s="133"/>
      <c r="L437" s="133"/>
      <c r="M437" s="133"/>
      <c r="N437" s="133"/>
      <c r="O437" s="133"/>
      <c r="P437" s="133"/>
      <c r="Q437" s="133"/>
      <c r="R437" s="133"/>
      <c r="S437" s="133"/>
      <c r="T437" s="133"/>
      <c r="U437" s="133"/>
      <c r="V437" s="133"/>
      <c r="W437" s="133"/>
      <c r="X437" s="134"/>
      <c r="Y437" s="166"/>
      <c r="Z437" s="167"/>
      <c r="AA437" s="168"/>
      <c r="AB437" s="156"/>
      <c r="AC437" s="133"/>
      <c r="AD437" s="134"/>
      <c r="AE437" s="200"/>
      <c r="AF437" s="200"/>
      <c r="AG437" s="133" t="s">
        <v>355</v>
      </c>
      <c r="AH437" s="134"/>
      <c r="AI437" s="158"/>
      <c r="AJ437" s="158"/>
      <c r="AK437" s="158"/>
      <c r="AL437" s="156"/>
      <c r="AM437" s="158"/>
      <c r="AN437" s="158"/>
      <c r="AO437" s="158"/>
      <c r="AP437" s="156"/>
      <c r="AQ437" s="590"/>
      <c r="AR437" s="200"/>
      <c r="AS437" s="133" t="s">
        <v>355</v>
      </c>
      <c r="AT437" s="134"/>
      <c r="AU437" s="200"/>
      <c r="AV437" s="200"/>
      <c r="AW437" s="133" t="s">
        <v>300</v>
      </c>
      <c r="AX437" s="195"/>
    </row>
    <row r="438" spans="1:50" ht="17.25" hidden="1" customHeight="1" x14ac:dyDescent="0.2">
      <c r="A438" s="189"/>
      <c r="B438" s="186"/>
      <c r="C438" s="180"/>
      <c r="D438" s="186"/>
      <c r="E438" s="339"/>
      <c r="F438" s="340"/>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row>
    <row r="439" spans="1:50" ht="17.25" hidden="1" customHeight="1" x14ac:dyDescent="0.2">
      <c r="A439" s="189"/>
      <c r="B439" s="186"/>
      <c r="C439" s="180"/>
      <c r="D439" s="186"/>
      <c r="E439" s="339"/>
      <c r="F439" s="34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row>
    <row r="440" spans="1:50" ht="17.25" hidden="1" customHeight="1" x14ac:dyDescent="0.2">
      <c r="A440" s="189"/>
      <c r="B440" s="186"/>
      <c r="C440" s="180"/>
      <c r="D440" s="186"/>
      <c r="E440" s="339"/>
      <c r="F440" s="34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row>
    <row r="441" spans="1:50" ht="17.25" hidden="1" customHeight="1" x14ac:dyDescent="0.2">
      <c r="A441" s="189"/>
      <c r="B441" s="186"/>
      <c r="C441" s="180"/>
      <c r="D441" s="186"/>
      <c r="E441" s="339" t="s">
        <v>363</v>
      </c>
      <c r="F441" s="340"/>
      <c r="G441" s="341" t="s">
        <v>360</v>
      </c>
      <c r="H441" s="130"/>
      <c r="I441" s="130"/>
      <c r="J441" s="130"/>
      <c r="K441" s="130"/>
      <c r="L441" s="130"/>
      <c r="M441" s="130"/>
      <c r="N441" s="130"/>
      <c r="O441" s="130"/>
      <c r="P441" s="130"/>
      <c r="Q441" s="130"/>
      <c r="R441" s="130"/>
      <c r="S441" s="130"/>
      <c r="T441" s="130"/>
      <c r="U441" s="130"/>
      <c r="V441" s="130"/>
      <c r="W441" s="130"/>
      <c r="X441" s="131"/>
      <c r="Y441" s="166"/>
      <c r="Z441" s="167"/>
      <c r="AA441" s="168"/>
      <c r="AB441" s="161" t="s">
        <v>11</v>
      </c>
      <c r="AC441" s="130"/>
      <c r="AD441" s="131"/>
      <c r="AE441" s="334" t="s">
        <v>362</v>
      </c>
      <c r="AF441" s="335"/>
      <c r="AG441" s="335"/>
      <c r="AH441" s="336"/>
      <c r="AI441" s="217" t="s">
        <v>526</v>
      </c>
      <c r="AJ441" s="217"/>
      <c r="AK441" s="217"/>
      <c r="AL441" s="161"/>
      <c r="AM441" s="217" t="s">
        <v>518</v>
      </c>
      <c r="AN441" s="217"/>
      <c r="AO441" s="217"/>
      <c r="AP441" s="161"/>
      <c r="AQ441" s="161" t="s">
        <v>354</v>
      </c>
      <c r="AR441" s="130"/>
      <c r="AS441" s="130"/>
      <c r="AT441" s="131"/>
      <c r="AU441" s="136" t="s">
        <v>253</v>
      </c>
      <c r="AV441" s="136"/>
      <c r="AW441" s="136"/>
      <c r="AX441" s="137"/>
    </row>
    <row r="442" spans="1:50" ht="17.25" hidden="1" customHeight="1" x14ac:dyDescent="0.2">
      <c r="A442" s="189"/>
      <c r="B442" s="186"/>
      <c r="C442" s="180"/>
      <c r="D442" s="186"/>
      <c r="E442" s="339"/>
      <c r="F442" s="340"/>
      <c r="G442" s="160"/>
      <c r="H442" s="133"/>
      <c r="I442" s="133"/>
      <c r="J442" s="133"/>
      <c r="K442" s="133"/>
      <c r="L442" s="133"/>
      <c r="M442" s="133"/>
      <c r="N442" s="133"/>
      <c r="O442" s="133"/>
      <c r="P442" s="133"/>
      <c r="Q442" s="133"/>
      <c r="R442" s="133"/>
      <c r="S442" s="133"/>
      <c r="T442" s="133"/>
      <c r="U442" s="133"/>
      <c r="V442" s="133"/>
      <c r="W442" s="133"/>
      <c r="X442" s="134"/>
      <c r="Y442" s="166"/>
      <c r="Z442" s="167"/>
      <c r="AA442" s="168"/>
      <c r="AB442" s="156"/>
      <c r="AC442" s="133"/>
      <c r="AD442" s="134"/>
      <c r="AE442" s="200"/>
      <c r="AF442" s="200"/>
      <c r="AG442" s="133" t="s">
        <v>355</v>
      </c>
      <c r="AH442" s="134"/>
      <c r="AI442" s="158"/>
      <c r="AJ442" s="158"/>
      <c r="AK442" s="158"/>
      <c r="AL442" s="156"/>
      <c r="AM442" s="158"/>
      <c r="AN442" s="158"/>
      <c r="AO442" s="158"/>
      <c r="AP442" s="156"/>
      <c r="AQ442" s="590"/>
      <c r="AR442" s="200"/>
      <c r="AS442" s="133" t="s">
        <v>355</v>
      </c>
      <c r="AT442" s="134"/>
      <c r="AU442" s="200"/>
      <c r="AV442" s="200"/>
      <c r="AW442" s="133" t="s">
        <v>300</v>
      </c>
      <c r="AX442" s="195"/>
    </row>
    <row r="443" spans="1:50" ht="17.25" hidden="1" customHeight="1" x14ac:dyDescent="0.2">
      <c r="A443" s="189"/>
      <c r="B443" s="186"/>
      <c r="C443" s="180"/>
      <c r="D443" s="186"/>
      <c r="E443" s="339"/>
      <c r="F443" s="34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17.25" hidden="1" customHeight="1" x14ac:dyDescent="0.2">
      <c r="A444" s="189"/>
      <c r="B444" s="186"/>
      <c r="C444" s="180"/>
      <c r="D444" s="186"/>
      <c r="E444" s="339"/>
      <c r="F444" s="34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17.25" hidden="1" customHeight="1" x14ac:dyDescent="0.2">
      <c r="A445" s="189"/>
      <c r="B445" s="186"/>
      <c r="C445" s="180"/>
      <c r="D445" s="186"/>
      <c r="E445" s="339"/>
      <c r="F445" s="34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7.25" hidden="1" customHeight="1" x14ac:dyDescent="0.2">
      <c r="A446" s="189"/>
      <c r="B446" s="186"/>
      <c r="C446" s="180"/>
      <c r="D446" s="186"/>
      <c r="E446" s="339" t="s">
        <v>363</v>
      </c>
      <c r="F446" s="340"/>
      <c r="G446" s="341" t="s">
        <v>360</v>
      </c>
      <c r="H446" s="130"/>
      <c r="I446" s="130"/>
      <c r="J446" s="130"/>
      <c r="K446" s="130"/>
      <c r="L446" s="130"/>
      <c r="M446" s="130"/>
      <c r="N446" s="130"/>
      <c r="O446" s="130"/>
      <c r="P446" s="130"/>
      <c r="Q446" s="130"/>
      <c r="R446" s="130"/>
      <c r="S446" s="130"/>
      <c r="T446" s="130"/>
      <c r="U446" s="130"/>
      <c r="V446" s="130"/>
      <c r="W446" s="130"/>
      <c r="X446" s="131"/>
      <c r="Y446" s="166"/>
      <c r="Z446" s="167"/>
      <c r="AA446" s="168"/>
      <c r="AB446" s="161" t="s">
        <v>11</v>
      </c>
      <c r="AC446" s="130"/>
      <c r="AD446" s="131"/>
      <c r="AE446" s="334" t="s">
        <v>362</v>
      </c>
      <c r="AF446" s="335"/>
      <c r="AG446" s="335"/>
      <c r="AH446" s="336"/>
      <c r="AI446" s="217" t="s">
        <v>526</v>
      </c>
      <c r="AJ446" s="217"/>
      <c r="AK446" s="217"/>
      <c r="AL446" s="161"/>
      <c r="AM446" s="217" t="s">
        <v>523</v>
      </c>
      <c r="AN446" s="217"/>
      <c r="AO446" s="217"/>
      <c r="AP446" s="161"/>
      <c r="AQ446" s="161" t="s">
        <v>354</v>
      </c>
      <c r="AR446" s="130"/>
      <c r="AS446" s="130"/>
      <c r="AT446" s="131"/>
      <c r="AU446" s="136" t="s">
        <v>253</v>
      </c>
      <c r="AV446" s="136"/>
      <c r="AW446" s="136"/>
      <c r="AX446" s="137"/>
    </row>
    <row r="447" spans="1:50" ht="17.25" hidden="1" customHeight="1" x14ac:dyDescent="0.2">
      <c r="A447" s="189"/>
      <c r="B447" s="186"/>
      <c r="C447" s="180"/>
      <c r="D447" s="186"/>
      <c r="E447" s="339"/>
      <c r="F447" s="340"/>
      <c r="G447" s="160"/>
      <c r="H447" s="133"/>
      <c r="I447" s="133"/>
      <c r="J447" s="133"/>
      <c r="K447" s="133"/>
      <c r="L447" s="133"/>
      <c r="M447" s="133"/>
      <c r="N447" s="133"/>
      <c r="O447" s="133"/>
      <c r="P447" s="133"/>
      <c r="Q447" s="133"/>
      <c r="R447" s="133"/>
      <c r="S447" s="133"/>
      <c r="T447" s="133"/>
      <c r="U447" s="133"/>
      <c r="V447" s="133"/>
      <c r="W447" s="133"/>
      <c r="X447" s="134"/>
      <c r="Y447" s="166"/>
      <c r="Z447" s="167"/>
      <c r="AA447" s="168"/>
      <c r="AB447" s="156"/>
      <c r="AC447" s="133"/>
      <c r="AD447" s="134"/>
      <c r="AE447" s="200"/>
      <c r="AF447" s="200"/>
      <c r="AG447" s="133" t="s">
        <v>355</v>
      </c>
      <c r="AH447" s="134"/>
      <c r="AI447" s="158"/>
      <c r="AJ447" s="158"/>
      <c r="AK447" s="158"/>
      <c r="AL447" s="156"/>
      <c r="AM447" s="158"/>
      <c r="AN447" s="158"/>
      <c r="AO447" s="158"/>
      <c r="AP447" s="156"/>
      <c r="AQ447" s="590"/>
      <c r="AR447" s="200"/>
      <c r="AS447" s="133" t="s">
        <v>355</v>
      </c>
      <c r="AT447" s="134"/>
      <c r="AU447" s="200"/>
      <c r="AV447" s="200"/>
      <c r="AW447" s="133" t="s">
        <v>300</v>
      </c>
      <c r="AX447" s="195"/>
    </row>
    <row r="448" spans="1:50" ht="17.25" hidden="1" customHeight="1" x14ac:dyDescent="0.2">
      <c r="A448" s="189"/>
      <c r="B448" s="186"/>
      <c r="C448" s="180"/>
      <c r="D448" s="186"/>
      <c r="E448" s="339"/>
      <c r="F448" s="34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17.25" hidden="1" customHeight="1" x14ac:dyDescent="0.2">
      <c r="A449" s="189"/>
      <c r="B449" s="186"/>
      <c r="C449" s="180"/>
      <c r="D449" s="186"/>
      <c r="E449" s="339"/>
      <c r="F449" s="34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17.25" hidden="1" customHeight="1" x14ac:dyDescent="0.2">
      <c r="A450" s="189"/>
      <c r="B450" s="186"/>
      <c r="C450" s="180"/>
      <c r="D450" s="186"/>
      <c r="E450" s="339"/>
      <c r="F450" s="34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7.25" hidden="1" customHeight="1" x14ac:dyDescent="0.2">
      <c r="A451" s="189"/>
      <c r="B451" s="186"/>
      <c r="C451" s="180"/>
      <c r="D451" s="186"/>
      <c r="E451" s="339" t="s">
        <v>363</v>
      </c>
      <c r="F451" s="340"/>
      <c r="G451" s="341" t="s">
        <v>360</v>
      </c>
      <c r="H451" s="130"/>
      <c r="I451" s="130"/>
      <c r="J451" s="130"/>
      <c r="K451" s="130"/>
      <c r="L451" s="130"/>
      <c r="M451" s="130"/>
      <c r="N451" s="130"/>
      <c r="O451" s="130"/>
      <c r="P451" s="130"/>
      <c r="Q451" s="130"/>
      <c r="R451" s="130"/>
      <c r="S451" s="130"/>
      <c r="T451" s="130"/>
      <c r="U451" s="130"/>
      <c r="V451" s="130"/>
      <c r="W451" s="130"/>
      <c r="X451" s="131"/>
      <c r="Y451" s="166"/>
      <c r="Z451" s="167"/>
      <c r="AA451" s="168"/>
      <c r="AB451" s="161" t="s">
        <v>11</v>
      </c>
      <c r="AC451" s="130"/>
      <c r="AD451" s="131"/>
      <c r="AE451" s="334" t="s">
        <v>362</v>
      </c>
      <c r="AF451" s="335"/>
      <c r="AG451" s="335"/>
      <c r="AH451" s="336"/>
      <c r="AI451" s="217" t="s">
        <v>526</v>
      </c>
      <c r="AJ451" s="217"/>
      <c r="AK451" s="217"/>
      <c r="AL451" s="161"/>
      <c r="AM451" s="217" t="s">
        <v>522</v>
      </c>
      <c r="AN451" s="217"/>
      <c r="AO451" s="217"/>
      <c r="AP451" s="161"/>
      <c r="AQ451" s="161" t="s">
        <v>354</v>
      </c>
      <c r="AR451" s="130"/>
      <c r="AS451" s="130"/>
      <c r="AT451" s="131"/>
      <c r="AU451" s="136" t="s">
        <v>253</v>
      </c>
      <c r="AV451" s="136"/>
      <c r="AW451" s="136"/>
      <c r="AX451" s="137"/>
    </row>
    <row r="452" spans="1:50" ht="17.25" hidden="1" customHeight="1" x14ac:dyDescent="0.2">
      <c r="A452" s="189"/>
      <c r="B452" s="186"/>
      <c r="C452" s="180"/>
      <c r="D452" s="186"/>
      <c r="E452" s="339"/>
      <c r="F452" s="340"/>
      <c r="G452" s="160"/>
      <c r="H452" s="133"/>
      <c r="I452" s="133"/>
      <c r="J452" s="133"/>
      <c r="K452" s="133"/>
      <c r="L452" s="133"/>
      <c r="M452" s="133"/>
      <c r="N452" s="133"/>
      <c r="O452" s="133"/>
      <c r="P452" s="133"/>
      <c r="Q452" s="133"/>
      <c r="R452" s="133"/>
      <c r="S452" s="133"/>
      <c r="T452" s="133"/>
      <c r="U452" s="133"/>
      <c r="V452" s="133"/>
      <c r="W452" s="133"/>
      <c r="X452" s="134"/>
      <c r="Y452" s="166"/>
      <c r="Z452" s="167"/>
      <c r="AA452" s="168"/>
      <c r="AB452" s="156"/>
      <c r="AC452" s="133"/>
      <c r="AD452" s="134"/>
      <c r="AE452" s="200"/>
      <c r="AF452" s="200"/>
      <c r="AG452" s="133" t="s">
        <v>355</v>
      </c>
      <c r="AH452" s="134"/>
      <c r="AI452" s="158"/>
      <c r="AJ452" s="158"/>
      <c r="AK452" s="158"/>
      <c r="AL452" s="156"/>
      <c r="AM452" s="158"/>
      <c r="AN452" s="158"/>
      <c r="AO452" s="158"/>
      <c r="AP452" s="156"/>
      <c r="AQ452" s="590"/>
      <c r="AR452" s="200"/>
      <c r="AS452" s="133" t="s">
        <v>355</v>
      </c>
      <c r="AT452" s="134"/>
      <c r="AU452" s="200"/>
      <c r="AV452" s="200"/>
      <c r="AW452" s="133" t="s">
        <v>300</v>
      </c>
      <c r="AX452" s="195"/>
    </row>
    <row r="453" spans="1:50" ht="17.25" hidden="1" customHeight="1" x14ac:dyDescent="0.2">
      <c r="A453" s="189"/>
      <c r="B453" s="186"/>
      <c r="C453" s="180"/>
      <c r="D453" s="186"/>
      <c r="E453" s="339"/>
      <c r="F453" s="34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17.25" hidden="1" customHeight="1" x14ac:dyDescent="0.2">
      <c r="A454" s="189"/>
      <c r="B454" s="186"/>
      <c r="C454" s="180"/>
      <c r="D454" s="186"/>
      <c r="E454" s="339"/>
      <c r="F454" s="34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17.25" hidden="1" customHeight="1" x14ac:dyDescent="0.2">
      <c r="A455" s="189"/>
      <c r="B455" s="186"/>
      <c r="C455" s="180"/>
      <c r="D455" s="186"/>
      <c r="E455" s="339"/>
      <c r="F455" s="34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2">
      <c r="A456" s="189"/>
      <c r="B456" s="186"/>
      <c r="C456" s="180"/>
      <c r="D456" s="186"/>
      <c r="E456" s="339" t="s">
        <v>364</v>
      </c>
      <c r="F456" s="340"/>
      <c r="G456" s="341" t="s">
        <v>361</v>
      </c>
      <c r="H456" s="130"/>
      <c r="I456" s="130"/>
      <c r="J456" s="130"/>
      <c r="K456" s="130"/>
      <c r="L456" s="130"/>
      <c r="M456" s="130"/>
      <c r="N456" s="130"/>
      <c r="O456" s="130"/>
      <c r="P456" s="130"/>
      <c r="Q456" s="130"/>
      <c r="R456" s="130"/>
      <c r="S456" s="130"/>
      <c r="T456" s="130"/>
      <c r="U456" s="130"/>
      <c r="V456" s="130"/>
      <c r="W456" s="130"/>
      <c r="X456" s="131"/>
      <c r="Y456" s="166"/>
      <c r="Z456" s="167"/>
      <c r="AA456" s="168"/>
      <c r="AB456" s="161" t="s">
        <v>11</v>
      </c>
      <c r="AC456" s="130"/>
      <c r="AD456" s="131"/>
      <c r="AE456" s="334" t="s">
        <v>362</v>
      </c>
      <c r="AF456" s="335"/>
      <c r="AG456" s="335"/>
      <c r="AH456" s="336"/>
      <c r="AI456" s="217" t="s">
        <v>526</v>
      </c>
      <c r="AJ456" s="217"/>
      <c r="AK456" s="217"/>
      <c r="AL456" s="161"/>
      <c r="AM456" s="217" t="s">
        <v>522</v>
      </c>
      <c r="AN456" s="217"/>
      <c r="AO456" s="217"/>
      <c r="AP456" s="161"/>
      <c r="AQ456" s="161" t="s">
        <v>354</v>
      </c>
      <c r="AR456" s="130"/>
      <c r="AS456" s="130"/>
      <c r="AT456" s="131"/>
      <c r="AU456" s="136" t="s">
        <v>253</v>
      </c>
      <c r="AV456" s="136"/>
      <c r="AW456" s="136"/>
      <c r="AX456" s="137"/>
    </row>
    <row r="457" spans="1:50" ht="18.75" customHeight="1" x14ac:dyDescent="0.2">
      <c r="A457" s="189"/>
      <c r="B457" s="186"/>
      <c r="C457" s="180"/>
      <c r="D457" s="186"/>
      <c r="E457" s="339"/>
      <c r="F457" s="340"/>
      <c r="G457" s="160"/>
      <c r="H457" s="133"/>
      <c r="I457" s="133"/>
      <c r="J457" s="133"/>
      <c r="K457" s="133"/>
      <c r="L457" s="133"/>
      <c r="M457" s="133"/>
      <c r="N457" s="133"/>
      <c r="O457" s="133"/>
      <c r="P457" s="133"/>
      <c r="Q457" s="133"/>
      <c r="R457" s="133"/>
      <c r="S457" s="133"/>
      <c r="T457" s="133"/>
      <c r="U457" s="133"/>
      <c r="V457" s="133"/>
      <c r="W457" s="133"/>
      <c r="X457" s="134"/>
      <c r="Y457" s="166"/>
      <c r="Z457" s="167"/>
      <c r="AA457" s="168"/>
      <c r="AB457" s="156"/>
      <c r="AC457" s="133"/>
      <c r="AD457" s="134"/>
      <c r="AE457" s="200" t="s">
        <v>670</v>
      </c>
      <c r="AF457" s="200"/>
      <c r="AG457" s="133" t="s">
        <v>355</v>
      </c>
      <c r="AH457" s="134"/>
      <c r="AI457" s="158"/>
      <c r="AJ457" s="158"/>
      <c r="AK457" s="158"/>
      <c r="AL457" s="156"/>
      <c r="AM457" s="158"/>
      <c r="AN457" s="158"/>
      <c r="AO457" s="158"/>
      <c r="AP457" s="156"/>
      <c r="AQ457" s="590" t="s">
        <v>669</v>
      </c>
      <c r="AR457" s="200"/>
      <c r="AS457" s="133" t="s">
        <v>355</v>
      </c>
      <c r="AT457" s="134"/>
      <c r="AU457" s="200" t="s">
        <v>669</v>
      </c>
      <c r="AV457" s="200"/>
      <c r="AW457" s="133" t="s">
        <v>300</v>
      </c>
      <c r="AX457" s="195"/>
    </row>
    <row r="458" spans="1:50" ht="18.75" customHeight="1" x14ac:dyDescent="0.2">
      <c r="A458" s="189"/>
      <c r="B458" s="186"/>
      <c r="C458" s="180"/>
      <c r="D458" s="186"/>
      <c r="E458" s="339"/>
      <c r="F458" s="340"/>
      <c r="G458" s="104" t="s">
        <v>616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609</v>
      </c>
      <c r="AC458" s="213"/>
      <c r="AD458" s="213"/>
      <c r="AE458" s="337" t="s">
        <v>614</v>
      </c>
      <c r="AF458" s="207"/>
      <c r="AG458" s="207"/>
      <c r="AH458" s="207"/>
      <c r="AI458" s="337" t="s">
        <v>609</v>
      </c>
      <c r="AJ458" s="207"/>
      <c r="AK458" s="207"/>
      <c r="AL458" s="207"/>
      <c r="AM458" s="337" t="s">
        <v>609</v>
      </c>
      <c r="AN458" s="207"/>
      <c r="AO458" s="207"/>
      <c r="AP458" s="338"/>
      <c r="AQ458" s="337" t="s">
        <v>615</v>
      </c>
      <c r="AR458" s="207"/>
      <c r="AS458" s="207"/>
      <c r="AT458" s="338"/>
      <c r="AU458" s="207" t="s">
        <v>609</v>
      </c>
      <c r="AV458" s="207"/>
      <c r="AW458" s="207"/>
      <c r="AX458" s="208"/>
    </row>
    <row r="459" spans="1:50" ht="18.75" customHeight="1" x14ac:dyDescent="0.2">
      <c r="A459" s="189"/>
      <c r="B459" s="186"/>
      <c r="C459" s="180"/>
      <c r="D459" s="186"/>
      <c r="E459" s="339"/>
      <c r="F459" s="34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609</v>
      </c>
      <c r="AC459" s="205"/>
      <c r="AD459" s="205"/>
      <c r="AE459" s="337" t="s">
        <v>609</v>
      </c>
      <c r="AF459" s="207"/>
      <c r="AG459" s="207"/>
      <c r="AH459" s="338"/>
      <c r="AI459" s="337" t="s">
        <v>609</v>
      </c>
      <c r="AJ459" s="207"/>
      <c r="AK459" s="207"/>
      <c r="AL459" s="207"/>
      <c r="AM459" s="337" t="s">
        <v>609</v>
      </c>
      <c r="AN459" s="207"/>
      <c r="AO459" s="207"/>
      <c r="AP459" s="338"/>
      <c r="AQ459" s="337" t="s">
        <v>609</v>
      </c>
      <c r="AR459" s="207"/>
      <c r="AS459" s="207"/>
      <c r="AT459" s="338"/>
      <c r="AU459" s="207" t="s">
        <v>616</v>
      </c>
      <c r="AV459" s="207"/>
      <c r="AW459" s="207"/>
      <c r="AX459" s="208"/>
    </row>
    <row r="460" spans="1:50" ht="18.75" customHeight="1" x14ac:dyDescent="0.2">
      <c r="A460" s="189"/>
      <c r="B460" s="186"/>
      <c r="C460" s="180"/>
      <c r="D460" s="186"/>
      <c r="E460" s="339"/>
      <c r="F460" s="34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t="s">
        <v>609</v>
      </c>
      <c r="AF460" s="207"/>
      <c r="AG460" s="207"/>
      <c r="AH460" s="338"/>
      <c r="AI460" s="337" t="s">
        <v>609</v>
      </c>
      <c r="AJ460" s="207"/>
      <c r="AK460" s="207"/>
      <c r="AL460" s="207"/>
      <c r="AM460" s="337" t="s">
        <v>609</v>
      </c>
      <c r="AN460" s="207"/>
      <c r="AO460" s="207"/>
      <c r="AP460" s="338"/>
      <c r="AQ460" s="337" t="s">
        <v>609</v>
      </c>
      <c r="AR460" s="207"/>
      <c r="AS460" s="207"/>
      <c r="AT460" s="338"/>
      <c r="AU460" s="207" t="s">
        <v>609</v>
      </c>
      <c r="AV460" s="207"/>
      <c r="AW460" s="207"/>
      <c r="AX460" s="208"/>
    </row>
    <row r="461" spans="1:50" ht="18.75" hidden="1" customHeight="1" x14ac:dyDescent="0.2">
      <c r="A461" s="189"/>
      <c r="B461" s="186"/>
      <c r="C461" s="180"/>
      <c r="D461" s="186"/>
      <c r="E461" s="339" t="s">
        <v>364</v>
      </c>
      <c r="F461" s="340"/>
      <c r="G461" s="341" t="s">
        <v>361</v>
      </c>
      <c r="H461" s="130"/>
      <c r="I461" s="130"/>
      <c r="J461" s="130"/>
      <c r="K461" s="130"/>
      <c r="L461" s="130"/>
      <c r="M461" s="130"/>
      <c r="N461" s="130"/>
      <c r="O461" s="130"/>
      <c r="P461" s="130"/>
      <c r="Q461" s="130"/>
      <c r="R461" s="130"/>
      <c r="S461" s="130"/>
      <c r="T461" s="130"/>
      <c r="U461" s="130"/>
      <c r="V461" s="130"/>
      <c r="W461" s="130"/>
      <c r="X461" s="131"/>
      <c r="Y461" s="166"/>
      <c r="Z461" s="167"/>
      <c r="AA461" s="168"/>
      <c r="AB461" s="161" t="s">
        <v>11</v>
      </c>
      <c r="AC461" s="130"/>
      <c r="AD461" s="131"/>
      <c r="AE461" s="334" t="s">
        <v>362</v>
      </c>
      <c r="AF461" s="335"/>
      <c r="AG461" s="335"/>
      <c r="AH461" s="336"/>
      <c r="AI461" s="217" t="s">
        <v>526</v>
      </c>
      <c r="AJ461" s="217"/>
      <c r="AK461" s="217"/>
      <c r="AL461" s="161"/>
      <c r="AM461" s="217" t="s">
        <v>524</v>
      </c>
      <c r="AN461" s="217"/>
      <c r="AO461" s="217"/>
      <c r="AP461" s="161"/>
      <c r="AQ461" s="161" t="s">
        <v>354</v>
      </c>
      <c r="AR461" s="130"/>
      <c r="AS461" s="130"/>
      <c r="AT461" s="131"/>
      <c r="AU461" s="136" t="s">
        <v>253</v>
      </c>
      <c r="AV461" s="136"/>
      <c r="AW461" s="136"/>
      <c r="AX461" s="137"/>
    </row>
    <row r="462" spans="1:50" ht="18.75" hidden="1" customHeight="1" x14ac:dyDescent="0.2">
      <c r="A462" s="189"/>
      <c r="B462" s="186"/>
      <c r="C462" s="180"/>
      <c r="D462" s="186"/>
      <c r="E462" s="339"/>
      <c r="F462" s="340"/>
      <c r="G462" s="160"/>
      <c r="H462" s="133"/>
      <c r="I462" s="133"/>
      <c r="J462" s="133"/>
      <c r="K462" s="133"/>
      <c r="L462" s="133"/>
      <c r="M462" s="133"/>
      <c r="N462" s="133"/>
      <c r="O462" s="133"/>
      <c r="P462" s="133"/>
      <c r="Q462" s="133"/>
      <c r="R462" s="133"/>
      <c r="S462" s="133"/>
      <c r="T462" s="133"/>
      <c r="U462" s="133"/>
      <c r="V462" s="133"/>
      <c r="W462" s="133"/>
      <c r="X462" s="134"/>
      <c r="Y462" s="166"/>
      <c r="Z462" s="167"/>
      <c r="AA462" s="168"/>
      <c r="AB462" s="156"/>
      <c r="AC462" s="133"/>
      <c r="AD462" s="134"/>
      <c r="AE462" s="200"/>
      <c r="AF462" s="200"/>
      <c r="AG462" s="133" t="s">
        <v>355</v>
      </c>
      <c r="AH462" s="134"/>
      <c r="AI462" s="158"/>
      <c r="AJ462" s="158"/>
      <c r="AK462" s="158"/>
      <c r="AL462" s="156"/>
      <c r="AM462" s="158"/>
      <c r="AN462" s="158"/>
      <c r="AO462" s="158"/>
      <c r="AP462" s="156"/>
      <c r="AQ462" s="590"/>
      <c r="AR462" s="200"/>
      <c r="AS462" s="133" t="s">
        <v>355</v>
      </c>
      <c r="AT462" s="134"/>
      <c r="AU462" s="200"/>
      <c r="AV462" s="200"/>
      <c r="AW462" s="133" t="s">
        <v>300</v>
      </c>
      <c r="AX462" s="195"/>
    </row>
    <row r="463" spans="1:50" ht="23.25" hidden="1" customHeight="1" x14ac:dyDescent="0.2">
      <c r="A463" s="189"/>
      <c r="B463" s="186"/>
      <c r="C463" s="180"/>
      <c r="D463" s="186"/>
      <c r="E463" s="339"/>
      <c r="F463" s="34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2">
      <c r="A464" s="189"/>
      <c r="B464" s="186"/>
      <c r="C464" s="180"/>
      <c r="D464" s="186"/>
      <c r="E464" s="339"/>
      <c r="F464" s="34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2">
      <c r="A465" s="189"/>
      <c r="B465" s="186"/>
      <c r="C465" s="180"/>
      <c r="D465" s="186"/>
      <c r="E465" s="339"/>
      <c r="F465" s="34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2">
      <c r="A466" s="189"/>
      <c r="B466" s="186"/>
      <c r="C466" s="180"/>
      <c r="D466" s="186"/>
      <c r="E466" s="339" t="s">
        <v>364</v>
      </c>
      <c r="F466" s="340"/>
      <c r="G466" s="341" t="s">
        <v>361</v>
      </c>
      <c r="H466" s="130"/>
      <c r="I466" s="130"/>
      <c r="J466" s="130"/>
      <c r="K466" s="130"/>
      <c r="L466" s="130"/>
      <c r="M466" s="130"/>
      <c r="N466" s="130"/>
      <c r="O466" s="130"/>
      <c r="P466" s="130"/>
      <c r="Q466" s="130"/>
      <c r="R466" s="130"/>
      <c r="S466" s="130"/>
      <c r="T466" s="130"/>
      <c r="U466" s="130"/>
      <c r="V466" s="130"/>
      <c r="W466" s="130"/>
      <c r="X466" s="131"/>
      <c r="Y466" s="166"/>
      <c r="Z466" s="167"/>
      <c r="AA466" s="168"/>
      <c r="AB466" s="161" t="s">
        <v>11</v>
      </c>
      <c r="AC466" s="130"/>
      <c r="AD466" s="131"/>
      <c r="AE466" s="334" t="s">
        <v>362</v>
      </c>
      <c r="AF466" s="335"/>
      <c r="AG466" s="335"/>
      <c r="AH466" s="336"/>
      <c r="AI466" s="217" t="s">
        <v>526</v>
      </c>
      <c r="AJ466" s="217"/>
      <c r="AK466" s="217"/>
      <c r="AL466" s="161"/>
      <c r="AM466" s="217" t="s">
        <v>522</v>
      </c>
      <c r="AN466" s="217"/>
      <c r="AO466" s="217"/>
      <c r="AP466" s="161"/>
      <c r="AQ466" s="161" t="s">
        <v>354</v>
      </c>
      <c r="AR466" s="130"/>
      <c r="AS466" s="130"/>
      <c r="AT466" s="131"/>
      <c r="AU466" s="136" t="s">
        <v>253</v>
      </c>
      <c r="AV466" s="136"/>
      <c r="AW466" s="136"/>
      <c r="AX466" s="137"/>
    </row>
    <row r="467" spans="1:50" ht="18.75" hidden="1" customHeight="1" x14ac:dyDescent="0.2">
      <c r="A467" s="189"/>
      <c r="B467" s="186"/>
      <c r="C467" s="180"/>
      <c r="D467" s="186"/>
      <c r="E467" s="339"/>
      <c r="F467" s="340"/>
      <c r="G467" s="160"/>
      <c r="H467" s="133"/>
      <c r="I467" s="133"/>
      <c r="J467" s="133"/>
      <c r="K467" s="133"/>
      <c r="L467" s="133"/>
      <c r="M467" s="133"/>
      <c r="N467" s="133"/>
      <c r="O467" s="133"/>
      <c r="P467" s="133"/>
      <c r="Q467" s="133"/>
      <c r="R467" s="133"/>
      <c r="S467" s="133"/>
      <c r="T467" s="133"/>
      <c r="U467" s="133"/>
      <c r="V467" s="133"/>
      <c r="W467" s="133"/>
      <c r="X467" s="134"/>
      <c r="Y467" s="166"/>
      <c r="Z467" s="167"/>
      <c r="AA467" s="168"/>
      <c r="AB467" s="156"/>
      <c r="AC467" s="133"/>
      <c r="AD467" s="134"/>
      <c r="AE467" s="200"/>
      <c r="AF467" s="200"/>
      <c r="AG467" s="133" t="s">
        <v>355</v>
      </c>
      <c r="AH467" s="134"/>
      <c r="AI467" s="158"/>
      <c r="AJ467" s="158"/>
      <c r="AK467" s="158"/>
      <c r="AL467" s="156"/>
      <c r="AM467" s="158"/>
      <c r="AN467" s="158"/>
      <c r="AO467" s="158"/>
      <c r="AP467" s="156"/>
      <c r="AQ467" s="590"/>
      <c r="AR467" s="200"/>
      <c r="AS467" s="133" t="s">
        <v>355</v>
      </c>
      <c r="AT467" s="134"/>
      <c r="AU467" s="200"/>
      <c r="AV467" s="200"/>
      <c r="AW467" s="133" t="s">
        <v>300</v>
      </c>
      <c r="AX467" s="195"/>
    </row>
    <row r="468" spans="1:50" ht="23.25" hidden="1" customHeight="1" x14ac:dyDescent="0.2">
      <c r="A468" s="189"/>
      <c r="B468" s="186"/>
      <c r="C468" s="180"/>
      <c r="D468" s="186"/>
      <c r="E468" s="339"/>
      <c r="F468" s="34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2">
      <c r="A469" s="189"/>
      <c r="B469" s="186"/>
      <c r="C469" s="180"/>
      <c r="D469" s="186"/>
      <c r="E469" s="339"/>
      <c r="F469" s="34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2">
      <c r="A470" s="189"/>
      <c r="B470" s="186"/>
      <c r="C470" s="180"/>
      <c r="D470" s="186"/>
      <c r="E470" s="339"/>
      <c r="F470" s="34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2">
      <c r="A471" s="189"/>
      <c r="B471" s="186"/>
      <c r="C471" s="180"/>
      <c r="D471" s="186"/>
      <c r="E471" s="339" t="s">
        <v>364</v>
      </c>
      <c r="F471" s="340"/>
      <c r="G471" s="341" t="s">
        <v>361</v>
      </c>
      <c r="H471" s="130"/>
      <c r="I471" s="130"/>
      <c r="J471" s="130"/>
      <c r="K471" s="130"/>
      <c r="L471" s="130"/>
      <c r="M471" s="130"/>
      <c r="N471" s="130"/>
      <c r="O471" s="130"/>
      <c r="P471" s="130"/>
      <c r="Q471" s="130"/>
      <c r="R471" s="130"/>
      <c r="S471" s="130"/>
      <c r="T471" s="130"/>
      <c r="U471" s="130"/>
      <c r="V471" s="130"/>
      <c r="W471" s="130"/>
      <c r="X471" s="131"/>
      <c r="Y471" s="166"/>
      <c r="Z471" s="167"/>
      <c r="AA471" s="168"/>
      <c r="AB471" s="161" t="s">
        <v>11</v>
      </c>
      <c r="AC471" s="130"/>
      <c r="AD471" s="131"/>
      <c r="AE471" s="334" t="s">
        <v>362</v>
      </c>
      <c r="AF471" s="335"/>
      <c r="AG471" s="335"/>
      <c r="AH471" s="336"/>
      <c r="AI471" s="217" t="s">
        <v>526</v>
      </c>
      <c r="AJ471" s="217"/>
      <c r="AK471" s="217"/>
      <c r="AL471" s="161"/>
      <c r="AM471" s="217" t="s">
        <v>518</v>
      </c>
      <c r="AN471" s="217"/>
      <c r="AO471" s="217"/>
      <c r="AP471" s="161"/>
      <c r="AQ471" s="161" t="s">
        <v>354</v>
      </c>
      <c r="AR471" s="130"/>
      <c r="AS471" s="130"/>
      <c r="AT471" s="131"/>
      <c r="AU471" s="136" t="s">
        <v>253</v>
      </c>
      <c r="AV471" s="136"/>
      <c r="AW471" s="136"/>
      <c r="AX471" s="137"/>
    </row>
    <row r="472" spans="1:50" ht="18.75" hidden="1" customHeight="1" x14ac:dyDescent="0.2">
      <c r="A472" s="189"/>
      <c r="B472" s="186"/>
      <c r="C472" s="180"/>
      <c r="D472" s="186"/>
      <c r="E472" s="339"/>
      <c r="F472" s="340"/>
      <c r="G472" s="160"/>
      <c r="H472" s="133"/>
      <c r="I472" s="133"/>
      <c r="J472" s="133"/>
      <c r="K472" s="133"/>
      <c r="L472" s="133"/>
      <c r="M472" s="133"/>
      <c r="N472" s="133"/>
      <c r="O472" s="133"/>
      <c r="P472" s="133"/>
      <c r="Q472" s="133"/>
      <c r="R472" s="133"/>
      <c r="S472" s="133"/>
      <c r="T472" s="133"/>
      <c r="U472" s="133"/>
      <c r="V472" s="133"/>
      <c r="W472" s="133"/>
      <c r="X472" s="134"/>
      <c r="Y472" s="166"/>
      <c r="Z472" s="167"/>
      <c r="AA472" s="168"/>
      <c r="AB472" s="156"/>
      <c r="AC472" s="133"/>
      <c r="AD472" s="134"/>
      <c r="AE472" s="200"/>
      <c r="AF472" s="200"/>
      <c r="AG472" s="133" t="s">
        <v>355</v>
      </c>
      <c r="AH472" s="134"/>
      <c r="AI472" s="158"/>
      <c r="AJ472" s="158"/>
      <c r="AK472" s="158"/>
      <c r="AL472" s="156"/>
      <c r="AM472" s="158"/>
      <c r="AN472" s="158"/>
      <c r="AO472" s="158"/>
      <c r="AP472" s="156"/>
      <c r="AQ472" s="590"/>
      <c r="AR472" s="200"/>
      <c r="AS472" s="133" t="s">
        <v>355</v>
      </c>
      <c r="AT472" s="134"/>
      <c r="AU472" s="200"/>
      <c r="AV472" s="200"/>
      <c r="AW472" s="133" t="s">
        <v>300</v>
      </c>
      <c r="AX472" s="195"/>
    </row>
    <row r="473" spans="1:50" ht="23.25" hidden="1" customHeight="1" x14ac:dyDescent="0.2">
      <c r="A473" s="189"/>
      <c r="B473" s="186"/>
      <c r="C473" s="180"/>
      <c r="D473" s="186"/>
      <c r="E473" s="339"/>
      <c r="F473" s="34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2">
      <c r="A474" s="189"/>
      <c r="B474" s="186"/>
      <c r="C474" s="180"/>
      <c r="D474" s="186"/>
      <c r="E474" s="339"/>
      <c r="F474" s="34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2">
      <c r="A475" s="189"/>
      <c r="B475" s="186"/>
      <c r="C475" s="180"/>
      <c r="D475" s="186"/>
      <c r="E475" s="339"/>
      <c r="F475" s="34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2">
      <c r="A476" s="189"/>
      <c r="B476" s="186"/>
      <c r="C476" s="180"/>
      <c r="D476" s="186"/>
      <c r="E476" s="339" t="s">
        <v>364</v>
      </c>
      <c r="F476" s="340"/>
      <c r="G476" s="341" t="s">
        <v>361</v>
      </c>
      <c r="H476" s="130"/>
      <c r="I476" s="130"/>
      <c r="J476" s="130"/>
      <c r="K476" s="130"/>
      <c r="L476" s="130"/>
      <c r="M476" s="130"/>
      <c r="N476" s="130"/>
      <c r="O476" s="130"/>
      <c r="P476" s="130"/>
      <c r="Q476" s="130"/>
      <c r="R476" s="130"/>
      <c r="S476" s="130"/>
      <c r="T476" s="130"/>
      <c r="U476" s="130"/>
      <c r="V476" s="130"/>
      <c r="W476" s="130"/>
      <c r="X476" s="131"/>
      <c r="Y476" s="166"/>
      <c r="Z476" s="167"/>
      <c r="AA476" s="168"/>
      <c r="AB476" s="161" t="s">
        <v>11</v>
      </c>
      <c r="AC476" s="130"/>
      <c r="AD476" s="131"/>
      <c r="AE476" s="334" t="s">
        <v>362</v>
      </c>
      <c r="AF476" s="335"/>
      <c r="AG476" s="335"/>
      <c r="AH476" s="336"/>
      <c r="AI476" s="217" t="s">
        <v>526</v>
      </c>
      <c r="AJ476" s="217"/>
      <c r="AK476" s="217"/>
      <c r="AL476" s="161"/>
      <c r="AM476" s="217" t="s">
        <v>522</v>
      </c>
      <c r="AN476" s="217"/>
      <c r="AO476" s="217"/>
      <c r="AP476" s="161"/>
      <c r="AQ476" s="161" t="s">
        <v>354</v>
      </c>
      <c r="AR476" s="130"/>
      <c r="AS476" s="130"/>
      <c r="AT476" s="131"/>
      <c r="AU476" s="136" t="s">
        <v>253</v>
      </c>
      <c r="AV476" s="136"/>
      <c r="AW476" s="136"/>
      <c r="AX476" s="137"/>
    </row>
    <row r="477" spans="1:50" ht="18.75" hidden="1" customHeight="1" x14ac:dyDescent="0.2">
      <c r="A477" s="189"/>
      <c r="B477" s="186"/>
      <c r="C477" s="180"/>
      <c r="D477" s="186"/>
      <c r="E477" s="339"/>
      <c r="F477" s="340"/>
      <c r="G477" s="160"/>
      <c r="H477" s="133"/>
      <c r="I477" s="133"/>
      <c r="J477" s="133"/>
      <c r="K477" s="133"/>
      <c r="L477" s="133"/>
      <c r="M477" s="133"/>
      <c r="N477" s="133"/>
      <c r="O477" s="133"/>
      <c r="P477" s="133"/>
      <c r="Q477" s="133"/>
      <c r="R477" s="133"/>
      <c r="S477" s="133"/>
      <c r="T477" s="133"/>
      <c r="U477" s="133"/>
      <c r="V477" s="133"/>
      <c r="W477" s="133"/>
      <c r="X477" s="134"/>
      <c r="Y477" s="166"/>
      <c r="Z477" s="167"/>
      <c r="AA477" s="168"/>
      <c r="AB477" s="156"/>
      <c r="AC477" s="133"/>
      <c r="AD477" s="134"/>
      <c r="AE477" s="200"/>
      <c r="AF477" s="200"/>
      <c r="AG477" s="133" t="s">
        <v>355</v>
      </c>
      <c r="AH477" s="134"/>
      <c r="AI477" s="158"/>
      <c r="AJ477" s="158"/>
      <c r="AK477" s="158"/>
      <c r="AL477" s="156"/>
      <c r="AM477" s="158"/>
      <c r="AN477" s="158"/>
      <c r="AO477" s="158"/>
      <c r="AP477" s="156"/>
      <c r="AQ477" s="590"/>
      <c r="AR477" s="200"/>
      <c r="AS477" s="133" t="s">
        <v>355</v>
      </c>
      <c r="AT477" s="134"/>
      <c r="AU477" s="200"/>
      <c r="AV477" s="200"/>
      <c r="AW477" s="133" t="s">
        <v>300</v>
      </c>
      <c r="AX477" s="195"/>
    </row>
    <row r="478" spans="1:50" ht="23.25" hidden="1" customHeight="1" x14ac:dyDescent="0.2">
      <c r="A478" s="189"/>
      <c r="B478" s="186"/>
      <c r="C478" s="180"/>
      <c r="D478" s="186"/>
      <c r="E478" s="339"/>
      <c r="F478" s="340"/>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2">
      <c r="A479" s="189"/>
      <c r="B479" s="186"/>
      <c r="C479" s="180"/>
      <c r="D479" s="186"/>
      <c r="E479" s="339"/>
      <c r="F479" s="34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2">
      <c r="A480" s="189"/>
      <c r="B480" s="186"/>
      <c r="C480" s="180"/>
      <c r="D480" s="186"/>
      <c r="E480" s="339"/>
      <c r="F480" s="34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2">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5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52"/>
    </row>
    <row r="484" spans="1:50" ht="34.5" hidden="1" customHeight="1" x14ac:dyDescent="0.2">
      <c r="A484" s="189"/>
      <c r="B484" s="186"/>
      <c r="C484" s="180"/>
      <c r="D484" s="186"/>
      <c r="E484" s="174" t="s">
        <v>561</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2">
      <c r="A485" s="189"/>
      <c r="B485" s="186"/>
      <c r="C485" s="180"/>
      <c r="D485" s="186"/>
      <c r="E485" s="339" t="s">
        <v>363</v>
      </c>
      <c r="F485" s="340"/>
      <c r="G485" s="341" t="s">
        <v>360</v>
      </c>
      <c r="H485" s="130"/>
      <c r="I485" s="130"/>
      <c r="J485" s="130"/>
      <c r="K485" s="130"/>
      <c r="L485" s="130"/>
      <c r="M485" s="130"/>
      <c r="N485" s="130"/>
      <c r="O485" s="130"/>
      <c r="P485" s="130"/>
      <c r="Q485" s="130"/>
      <c r="R485" s="130"/>
      <c r="S485" s="130"/>
      <c r="T485" s="130"/>
      <c r="U485" s="130"/>
      <c r="V485" s="130"/>
      <c r="W485" s="130"/>
      <c r="X485" s="131"/>
      <c r="Y485" s="166"/>
      <c r="Z485" s="167"/>
      <c r="AA485" s="168"/>
      <c r="AB485" s="161" t="s">
        <v>11</v>
      </c>
      <c r="AC485" s="130"/>
      <c r="AD485" s="131"/>
      <c r="AE485" s="334" t="s">
        <v>362</v>
      </c>
      <c r="AF485" s="335"/>
      <c r="AG485" s="335"/>
      <c r="AH485" s="336"/>
      <c r="AI485" s="217" t="s">
        <v>527</v>
      </c>
      <c r="AJ485" s="217"/>
      <c r="AK485" s="217"/>
      <c r="AL485" s="161"/>
      <c r="AM485" s="217" t="s">
        <v>524</v>
      </c>
      <c r="AN485" s="217"/>
      <c r="AO485" s="217"/>
      <c r="AP485" s="161"/>
      <c r="AQ485" s="161" t="s">
        <v>354</v>
      </c>
      <c r="AR485" s="130"/>
      <c r="AS485" s="130"/>
      <c r="AT485" s="131"/>
      <c r="AU485" s="136" t="s">
        <v>253</v>
      </c>
      <c r="AV485" s="136"/>
      <c r="AW485" s="136"/>
      <c r="AX485" s="137"/>
    </row>
    <row r="486" spans="1:50" ht="18.75" hidden="1" customHeight="1" x14ac:dyDescent="0.2">
      <c r="A486" s="189"/>
      <c r="B486" s="186"/>
      <c r="C486" s="180"/>
      <c r="D486" s="186"/>
      <c r="E486" s="339"/>
      <c r="F486" s="340"/>
      <c r="G486" s="160"/>
      <c r="H486" s="133"/>
      <c r="I486" s="133"/>
      <c r="J486" s="133"/>
      <c r="K486" s="133"/>
      <c r="L486" s="133"/>
      <c r="M486" s="133"/>
      <c r="N486" s="133"/>
      <c r="O486" s="133"/>
      <c r="P486" s="133"/>
      <c r="Q486" s="133"/>
      <c r="R486" s="133"/>
      <c r="S486" s="133"/>
      <c r="T486" s="133"/>
      <c r="U486" s="133"/>
      <c r="V486" s="133"/>
      <c r="W486" s="133"/>
      <c r="X486" s="134"/>
      <c r="Y486" s="166"/>
      <c r="Z486" s="167"/>
      <c r="AA486" s="168"/>
      <c r="AB486" s="156"/>
      <c r="AC486" s="133"/>
      <c r="AD486" s="134"/>
      <c r="AE486" s="200"/>
      <c r="AF486" s="200"/>
      <c r="AG486" s="133" t="s">
        <v>355</v>
      </c>
      <c r="AH486" s="134"/>
      <c r="AI486" s="158"/>
      <c r="AJ486" s="158"/>
      <c r="AK486" s="158"/>
      <c r="AL486" s="156"/>
      <c r="AM486" s="158"/>
      <c r="AN486" s="158"/>
      <c r="AO486" s="158"/>
      <c r="AP486" s="156"/>
      <c r="AQ486" s="590"/>
      <c r="AR486" s="200"/>
      <c r="AS486" s="133" t="s">
        <v>355</v>
      </c>
      <c r="AT486" s="134"/>
      <c r="AU486" s="200"/>
      <c r="AV486" s="200"/>
      <c r="AW486" s="133" t="s">
        <v>300</v>
      </c>
      <c r="AX486" s="195"/>
    </row>
    <row r="487" spans="1:50" ht="23.25" hidden="1" customHeight="1" x14ac:dyDescent="0.2">
      <c r="A487" s="189"/>
      <c r="B487" s="186"/>
      <c r="C487" s="180"/>
      <c r="D487" s="186"/>
      <c r="E487" s="339"/>
      <c r="F487" s="34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2">
      <c r="A488" s="189"/>
      <c r="B488" s="186"/>
      <c r="C488" s="180"/>
      <c r="D488" s="186"/>
      <c r="E488" s="339"/>
      <c r="F488" s="34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2">
      <c r="A489" s="189"/>
      <c r="B489" s="186"/>
      <c r="C489" s="180"/>
      <c r="D489" s="186"/>
      <c r="E489" s="339"/>
      <c r="F489" s="34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2">
      <c r="A490" s="189"/>
      <c r="B490" s="186"/>
      <c r="C490" s="180"/>
      <c r="D490" s="186"/>
      <c r="E490" s="339" t="s">
        <v>363</v>
      </c>
      <c r="F490" s="340"/>
      <c r="G490" s="341" t="s">
        <v>360</v>
      </c>
      <c r="H490" s="130"/>
      <c r="I490" s="130"/>
      <c r="J490" s="130"/>
      <c r="K490" s="130"/>
      <c r="L490" s="130"/>
      <c r="M490" s="130"/>
      <c r="N490" s="130"/>
      <c r="O490" s="130"/>
      <c r="P490" s="130"/>
      <c r="Q490" s="130"/>
      <c r="R490" s="130"/>
      <c r="S490" s="130"/>
      <c r="T490" s="130"/>
      <c r="U490" s="130"/>
      <c r="V490" s="130"/>
      <c r="W490" s="130"/>
      <c r="X490" s="131"/>
      <c r="Y490" s="166"/>
      <c r="Z490" s="167"/>
      <c r="AA490" s="168"/>
      <c r="AB490" s="161" t="s">
        <v>11</v>
      </c>
      <c r="AC490" s="130"/>
      <c r="AD490" s="131"/>
      <c r="AE490" s="334" t="s">
        <v>362</v>
      </c>
      <c r="AF490" s="335"/>
      <c r="AG490" s="335"/>
      <c r="AH490" s="336"/>
      <c r="AI490" s="217" t="s">
        <v>526</v>
      </c>
      <c r="AJ490" s="217"/>
      <c r="AK490" s="217"/>
      <c r="AL490" s="161"/>
      <c r="AM490" s="217" t="s">
        <v>524</v>
      </c>
      <c r="AN490" s="217"/>
      <c r="AO490" s="217"/>
      <c r="AP490" s="161"/>
      <c r="AQ490" s="161" t="s">
        <v>354</v>
      </c>
      <c r="AR490" s="130"/>
      <c r="AS490" s="130"/>
      <c r="AT490" s="131"/>
      <c r="AU490" s="136" t="s">
        <v>253</v>
      </c>
      <c r="AV490" s="136"/>
      <c r="AW490" s="136"/>
      <c r="AX490" s="137"/>
    </row>
    <row r="491" spans="1:50" ht="18.75" hidden="1" customHeight="1" x14ac:dyDescent="0.2">
      <c r="A491" s="189"/>
      <c r="B491" s="186"/>
      <c r="C491" s="180"/>
      <c r="D491" s="186"/>
      <c r="E491" s="339"/>
      <c r="F491" s="340"/>
      <c r="G491" s="160"/>
      <c r="H491" s="133"/>
      <c r="I491" s="133"/>
      <c r="J491" s="133"/>
      <c r="K491" s="133"/>
      <c r="L491" s="133"/>
      <c r="M491" s="133"/>
      <c r="N491" s="133"/>
      <c r="O491" s="133"/>
      <c r="P491" s="133"/>
      <c r="Q491" s="133"/>
      <c r="R491" s="133"/>
      <c r="S491" s="133"/>
      <c r="T491" s="133"/>
      <c r="U491" s="133"/>
      <c r="V491" s="133"/>
      <c r="W491" s="133"/>
      <c r="X491" s="134"/>
      <c r="Y491" s="166"/>
      <c r="Z491" s="167"/>
      <c r="AA491" s="168"/>
      <c r="AB491" s="156"/>
      <c r="AC491" s="133"/>
      <c r="AD491" s="134"/>
      <c r="AE491" s="200"/>
      <c r="AF491" s="200"/>
      <c r="AG491" s="133" t="s">
        <v>355</v>
      </c>
      <c r="AH491" s="134"/>
      <c r="AI491" s="158"/>
      <c r="AJ491" s="158"/>
      <c r="AK491" s="158"/>
      <c r="AL491" s="156"/>
      <c r="AM491" s="158"/>
      <c r="AN491" s="158"/>
      <c r="AO491" s="158"/>
      <c r="AP491" s="156"/>
      <c r="AQ491" s="590"/>
      <c r="AR491" s="200"/>
      <c r="AS491" s="133" t="s">
        <v>355</v>
      </c>
      <c r="AT491" s="134"/>
      <c r="AU491" s="200"/>
      <c r="AV491" s="200"/>
      <c r="AW491" s="133" t="s">
        <v>300</v>
      </c>
      <c r="AX491" s="195"/>
    </row>
    <row r="492" spans="1:50" ht="23.25" hidden="1" customHeight="1" x14ac:dyDescent="0.2">
      <c r="A492" s="189"/>
      <c r="B492" s="186"/>
      <c r="C492" s="180"/>
      <c r="D492" s="186"/>
      <c r="E492" s="339"/>
      <c r="F492" s="34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2">
      <c r="A493" s="189"/>
      <c r="B493" s="186"/>
      <c r="C493" s="180"/>
      <c r="D493" s="186"/>
      <c r="E493" s="339"/>
      <c r="F493" s="34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2">
      <c r="A494" s="189"/>
      <c r="B494" s="186"/>
      <c r="C494" s="180"/>
      <c r="D494" s="186"/>
      <c r="E494" s="339"/>
      <c r="F494" s="34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2">
      <c r="A495" s="189"/>
      <c r="B495" s="186"/>
      <c r="C495" s="180"/>
      <c r="D495" s="186"/>
      <c r="E495" s="339" t="s">
        <v>363</v>
      </c>
      <c r="F495" s="340"/>
      <c r="G495" s="341" t="s">
        <v>360</v>
      </c>
      <c r="H495" s="130"/>
      <c r="I495" s="130"/>
      <c r="J495" s="130"/>
      <c r="K495" s="130"/>
      <c r="L495" s="130"/>
      <c r="M495" s="130"/>
      <c r="N495" s="130"/>
      <c r="O495" s="130"/>
      <c r="P495" s="130"/>
      <c r="Q495" s="130"/>
      <c r="R495" s="130"/>
      <c r="S495" s="130"/>
      <c r="T495" s="130"/>
      <c r="U495" s="130"/>
      <c r="V495" s="130"/>
      <c r="W495" s="130"/>
      <c r="X495" s="131"/>
      <c r="Y495" s="166"/>
      <c r="Z495" s="167"/>
      <c r="AA495" s="168"/>
      <c r="AB495" s="161" t="s">
        <v>11</v>
      </c>
      <c r="AC495" s="130"/>
      <c r="AD495" s="131"/>
      <c r="AE495" s="334" t="s">
        <v>362</v>
      </c>
      <c r="AF495" s="335"/>
      <c r="AG495" s="335"/>
      <c r="AH495" s="336"/>
      <c r="AI495" s="217" t="s">
        <v>526</v>
      </c>
      <c r="AJ495" s="217"/>
      <c r="AK495" s="217"/>
      <c r="AL495" s="161"/>
      <c r="AM495" s="217" t="s">
        <v>522</v>
      </c>
      <c r="AN495" s="217"/>
      <c r="AO495" s="217"/>
      <c r="AP495" s="161"/>
      <c r="AQ495" s="161" t="s">
        <v>354</v>
      </c>
      <c r="AR495" s="130"/>
      <c r="AS495" s="130"/>
      <c r="AT495" s="131"/>
      <c r="AU495" s="136" t="s">
        <v>253</v>
      </c>
      <c r="AV495" s="136"/>
      <c r="AW495" s="136"/>
      <c r="AX495" s="137"/>
    </row>
    <row r="496" spans="1:50" ht="18.75" hidden="1" customHeight="1" x14ac:dyDescent="0.2">
      <c r="A496" s="189"/>
      <c r="B496" s="186"/>
      <c r="C496" s="180"/>
      <c r="D496" s="186"/>
      <c r="E496" s="339"/>
      <c r="F496" s="340"/>
      <c r="G496" s="160"/>
      <c r="H496" s="133"/>
      <c r="I496" s="133"/>
      <c r="J496" s="133"/>
      <c r="K496" s="133"/>
      <c r="L496" s="133"/>
      <c r="M496" s="133"/>
      <c r="N496" s="133"/>
      <c r="O496" s="133"/>
      <c r="P496" s="133"/>
      <c r="Q496" s="133"/>
      <c r="R496" s="133"/>
      <c r="S496" s="133"/>
      <c r="T496" s="133"/>
      <c r="U496" s="133"/>
      <c r="V496" s="133"/>
      <c r="W496" s="133"/>
      <c r="X496" s="134"/>
      <c r="Y496" s="166"/>
      <c r="Z496" s="167"/>
      <c r="AA496" s="168"/>
      <c r="AB496" s="156"/>
      <c r="AC496" s="133"/>
      <c r="AD496" s="134"/>
      <c r="AE496" s="200"/>
      <c r="AF496" s="200"/>
      <c r="AG496" s="133" t="s">
        <v>355</v>
      </c>
      <c r="AH496" s="134"/>
      <c r="AI496" s="158"/>
      <c r="AJ496" s="158"/>
      <c r="AK496" s="158"/>
      <c r="AL496" s="156"/>
      <c r="AM496" s="158"/>
      <c r="AN496" s="158"/>
      <c r="AO496" s="158"/>
      <c r="AP496" s="156"/>
      <c r="AQ496" s="590"/>
      <c r="AR496" s="200"/>
      <c r="AS496" s="133" t="s">
        <v>355</v>
      </c>
      <c r="AT496" s="134"/>
      <c r="AU496" s="200"/>
      <c r="AV496" s="200"/>
      <c r="AW496" s="133" t="s">
        <v>300</v>
      </c>
      <c r="AX496" s="195"/>
    </row>
    <row r="497" spans="1:50" ht="23.25" hidden="1" customHeight="1" x14ac:dyDescent="0.2">
      <c r="A497" s="189"/>
      <c r="B497" s="186"/>
      <c r="C497" s="180"/>
      <c r="D497" s="186"/>
      <c r="E497" s="339"/>
      <c r="F497" s="34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2">
      <c r="A498" s="189"/>
      <c r="B498" s="186"/>
      <c r="C498" s="180"/>
      <c r="D498" s="186"/>
      <c r="E498" s="339"/>
      <c r="F498" s="34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2">
      <c r="A499" s="189"/>
      <c r="B499" s="186"/>
      <c r="C499" s="180"/>
      <c r="D499" s="186"/>
      <c r="E499" s="339"/>
      <c r="F499" s="34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2">
      <c r="A500" s="189"/>
      <c r="B500" s="186"/>
      <c r="C500" s="180"/>
      <c r="D500" s="186"/>
      <c r="E500" s="339" t="s">
        <v>363</v>
      </c>
      <c r="F500" s="340"/>
      <c r="G500" s="341" t="s">
        <v>360</v>
      </c>
      <c r="H500" s="130"/>
      <c r="I500" s="130"/>
      <c r="J500" s="130"/>
      <c r="K500" s="130"/>
      <c r="L500" s="130"/>
      <c r="M500" s="130"/>
      <c r="N500" s="130"/>
      <c r="O500" s="130"/>
      <c r="P500" s="130"/>
      <c r="Q500" s="130"/>
      <c r="R500" s="130"/>
      <c r="S500" s="130"/>
      <c r="T500" s="130"/>
      <c r="U500" s="130"/>
      <c r="V500" s="130"/>
      <c r="W500" s="130"/>
      <c r="X500" s="131"/>
      <c r="Y500" s="166"/>
      <c r="Z500" s="167"/>
      <c r="AA500" s="168"/>
      <c r="AB500" s="161" t="s">
        <v>11</v>
      </c>
      <c r="AC500" s="130"/>
      <c r="AD500" s="131"/>
      <c r="AE500" s="334" t="s">
        <v>362</v>
      </c>
      <c r="AF500" s="335"/>
      <c r="AG500" s="335"/>
      <c r="AH500" s="336"/>
      <c r="AI500" s="217" t="s">
        <v>526</v>
      </c>
      <c r="AJ500" s="217"/>
      <c r="AK500" s="217"/>
      <c r="AL500" s="161"/>
      <c r="AM500" s="217" t="s">
        <v>523</v>
      </c>
      <c r="AN500" s="217"/>
      <c r="AO500" s="217"/>
      <c r="AP500" s="161"/>
      <c r="AQ500" s="161" t="s">
        <v>354</v>
      </c>
      <c r="AR500" s="130"/>
      <c r="AS500" s="130"/>
      <c r="AT500" s="131"/>
      <c r="AU500" s="136" t="s">
        <v>253</v>
      </c>
      <c r="AV500" s="136"/>
      <c r="AW500" s="136"/>
      <c r="AX500" s="137"/>
    </row>
    <row r="501" spans="1:50" ht="18.75" hidden="1" customHeight="1" x14ac:dyDescent="0.2">
      <c r="A501" s="189"/>
      <c r="B501" s="186"/>
      <c r="C501" s="180"/>
      <c r="D501" s="186"/>
      <c r="E501" s="339"/>
      <c r="F501" s="340"/>
      <c r="G501" s="160"/>
      <c r="H501" s="133"/>
      <c r="I501" s="133"/>
      <c r="J501" s="133"/>
      <c r="K501" s="133"/>
      <c r="L501" s="133"/>
      <c r="M501" s="133"/>
      <c r="N501" s="133"/>
      <c r="O501" s="133"/>
      <c r="P501" s="133"/>
      <c r="Q501" s="133"/>
      <c r="R501" s="133"/>
      <c r="S501" s="133"/>
      <c r="T501" s="133"/>
      <c r="U501" s="133"/>
      <c r="V501" s="133"/>
      <c r="W501" s="133"/>
      <c r="X501" s="134"/>
      <c r="Y501" s="166"/>
      <c r="Z501" s="167"/>
      <c r="AA501" s="168"/>
      <c r="AB501" s="156"/>
      <c r="AC501" s="133"/>
      <c r="AD501" s="134"/>
      <c r="AE501" s="200"/>
      <c r="AF501" s="200"/>
      <c r="AG501" s="133" t="s">
        <v>355</v>
      </c>
      <c r="AH501" s="134"/>
      <c r="AI501" s="158"/>
      <c r="AJ501" s="158"/>
      <c r="AK501" s="158"/>
      <c r="AL501" s="156"/>
      <c r="AM501" s="158"/>
      <c r="AN501" s="158"/>
      <c r="AO501" s="158"/>
      <c r="AP501" s="156"/>
      <c r="AQ501" s="590"/>
      <c r="AR501" s="200"/>
      <c r="AS501" s="133" t="s">
        <v>355</v>
      </c>
      <c r="AT501" s="134"/>
      <c r="AU501" s="200"/>
      <c r="AV501" s="200"/>
      <c r="AW501" s="133" t="s">
        <v>300</v>
      </c>
      <c r="AX501" s="195"/>
    </row>
    <row r="502" spans="1:50" ht="23.25" hidden="1" customHeight="1" x14ac:dyDescent="0.2">
      <c r="A502" s="189"/>
      <c r="B502" s="186"/>
      <c r="C502" s="180"/>
      <c r="D502" s="186"/>
      <c r="E502" s="339"/>
      <c r="F502" s="34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2">
      <c r="A503" s="189"/>
      <c r="B503" s="186"/>
      <c r="C503" s="180"/>
      <c r="D503" s="186"/>
      <c r="E503" s="339"/>
      <c r="F503" s="34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2">
      <c r="A504" s="189"/>
      <c r="B504" s="186"/>
      <c r="C504" s="180"/>
      <c r="D504" s="186"/>
      <c r="E504" s="339"/>
      <c r="F504" s="34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2">
      <c r="A505" s="189"/>
      <c r="B505" s="186"/>
      <c r="C505" s="180"/>
      <c r="D505" s="186"/>
      <c r="E505" s="339" t="s">
        <v>363</v>
      </c>
      <c r="F505" s="340"/>
      <c r="G505" s="341" t="s">
        <v>360</v>
      </c>
      <c r="H505" s="130"/>
      <c r="I505" s="130"/>
      <c r="J505" s="130"/>
      <c r="K505" s="130"/>
      <c r="L505" s="130"/>
      <c r="M505" s="130"/>
      <c r="N505" s="130"/>
      <c r="O505" s="130"/>
      <c r="P505" s="130"/>
      <c r="Q505" s="130"/>
      <c r="R505" s="130"/>
      <c r="S505" s="130"/>
      <c r="T505" s="130"/>
      <c r="U505" s="130"/>
      <c r="V505" s="130"/>
      <c r="W505" s="130"/>
      <c r="X505" s="131"/>
      <c r="Y505" s="166"/>
      <c r="Z505" s="167"/>
      <c r="AA505" s="168"/>
      <c r="AB505" s="161" t="s">
        <v>11</v>
      </c>
      <c r="AC505" s="130"/>
      <c r="AD505" s="131"/>
      <c r="AE505" s="334" t="s">
        <v>362</v>
      </c>
      <c r="AF505" s="335"/>
      <c r="AG505" s="335"/>
      <c r="AH505" s="336"/>
      <c r="AI505" s="217" t="s">
        <v>526</v>
      </c>
      <c r="AJ505" s="217"/>
      <c r="AK505" s="217"/>
      <c r="AL505" s="161"/>
      <c r="AM505" s="217" t="s">
        <v>524</v>
      </c>
      <c r="AN505" s="217"/>
      <c r="AO505" s="217"/>
      <c r="AP505" s="161"/>
      <c r="AQ505" s="161" t="s">
        <v>354</v>
      </c>
      <c r="AR505" s="130"/>
      <c r="AS505" s="130"/>
      <c r="AT505" s="131"/>
      <c r="AU505" s="136" t="s">
        <v>253</v>
      </c>
      <c r="AV505" s="136"/>
      <c r="AW505" s="136"/>
      <c r="AX505" s="137"/>
    </row>
    <row r="506" spans="1:50" ht="18.75" hidden="1" customHeight="1" x14ac:dyDescent="0.2">
      <c r="A506" s="189"/>
      <c r="B506" s="186"/>
      <c r="C506" s="180"/>
      <c r="D506" s="186"/>
      <c r="E506" s="339"/>
      <c r="F506" s="340"/>
      <c r="G506" s="160"/>
      <c r="H506" s="133"/>
      <c r="I506" s="133"/>
      <c r="J506" s="133"/>
      <c r="K506" s="133"/>
      <c r="L506" s="133"/>
      <c r="M506" s="133"/>
      <c r="N506" s="133"/>
      <c r="O506" s="133"/>
      <c r="P506" s="133"/>
      <c r="Q506" s="133"/>
      <c r="R506" s="133"/>
      <c r="S506" s="133"/>
      <c r="T506" s="133"/>
      <c r="U506" s="133"/>
      <c r="V506" s="133"/>
      <c r="W506" s="133"/>
      <c r="X506" s="134"/>
      <c r="Y506" s="166"/>
      <c r="Z506" s="167"/>
      <c r="AA506" s="168"/>
      <c r="AB506" s="156"/>
      <c r="AC506" s="133"/>
      <c r="AD506" s="134"/>
      <c r="AE506" s="200"/>
      <c r="AF506" s="200"/>
      <c r="AG506" s="133" t="s">
        <v>355</v>
      </c>
      <c r="AH506" s="134"/>
      <c r="AI506" s="158"/>
      <c r="AJ506" s="158"/>
      <c r="AK506" s="158"/>
      <c r="AL506" s="156"/>
      <c r="AM506" s="158"/>
      <c r="AN506" s="158"/>
      <c r="AO506" s="158"/>
      <c r="AP506" s="156"/>
      <c r="AQ506" s="590"/>
      <c r="AR506" s="200"/>
      <c r="AS506" s="133" t="s">
        <v>355</v>
      </c>
      <c r="AT506" s="134"/>
      <c r="AU506" s="200"/>
      <c r="AV506" s="200"/>
      <c r="AW506" s="133" t="s">
        <v>300</v>
      </c>
      <c r="AX506" s="195"/>
    </row>
    <row r="507" spans="1:50" ht="23.25" hidden="1" customHeight="1" x14ac:dyDescent="0.2">
      <c r="A507" s="189"/>
      <c r="B507" s="186"/>
      <c r="C507" s="180"/>
      <c r="D507" s="186"/>
      <c r="E507" s="339"/>
      <c r="F507" s="34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2">
      <c r="A508" s="189"/>
      <c r="B508" s="186"/>
      <c r="C508" s="180"/>
      <c r="D508" s="186"/>
      <c r="E508" s="339"/>
      <c r="F508" s="34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2">
      <c r="A509" s="189"/>
      <c r="B509" s="186"/>
      <c r="C509" s="180"/>
      <c r="D509" s="186"/>
      <c r="E509" s="339"/>
      <c r="F509" s="34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2">
      <c r="A510" s="189"/>
      <c r="B510" s="186"/>
      <c r="C510" s="180"/>
      <c r="D510" s="186"/>
      <c r="E510" s="339" t="s">
        <v>364</v>
      </c>
      <c r="F510" s="340"/>
      <c r="G510" s="341" t="s">
        <v>361</v>
      </c>
      <c r="H510" s="130"/>
      <c r="I510" s="130"/>
      <c r="J510" s="130"/>
      <c r="K510" s="130"/>
      <c r="L510" s="130"/>
      <c r="M510" s="130"/>
      <c r="N510" s="130"/>
      <c r="O510" s="130"/>
      <c r="P510" s="130"/>
      <c r="Q510" s="130"/>
      <c r="R510" s="130"/>
      <c r="S510" s="130"/>
      <c r="T510" s="130"/>
      <c r="U510" s="130"/>
      <c r="V510" s="130"/>
      <c r="W510" s="130"/>
      <c r="X510" s="131"/>
      <c r="Y510" s="166"/>
      <c r="Z510" s="167"/>
      <c r="AA510" s="168"/>
      <c r="AB510" s="161" t="s">
        <v>11</v>
      </c>
      <c r="AC510" s="130"/>
      <c r="AD510" s="131"/>
      <c r="AE510" s="334" t="s">
        <v>362</v>
      </c>
      <c r="AF510" s="335"/>
      <c r="AG510" s="335"/>
      <c r="AH510" s="336"/>
      <c r="AI510" s="217" t="s">
        <v>526</v>
      </c>
      <c r="AJ510" s="217"/>
      <c r="AK510" s="217"/>
      <c r="AL510" s="161"/>
      <c r="AM510" s="217" t="s">
        <v>522</v>
      </c>
      <c r="AN510" s="217"/>
      <c r="AO510" s="217"/>
      <c r="AP510" s="161"/>
      <c r="AQ510" s="161" t="s">
        <v>354</v>
      </c>
      <c r="AR510" s="130"/>
      <c r="AS510" s="130"/>
      <c r="AT510" s="131"/>
      <c r="AU510" s="136" t="s">
        <v>253</v>
      </c>
      <c r="AV510" s="136"/>
      <c r="AW510" s="136"/>
      <c r="AX510" s="137"/>
    </row>
    <row r="511" spans="1:50" ht="18.75" hidden="1" customHeight="1" x14ac:dyDescent="0.2">
      <c r="A511" s="189"/>
      <c r="B511" s="186"/>
      <c r="C511" s="180"/>
      <c r="D511" s="186"/>
      <c r="E511" s="339"/>
      <c r="F511" s="340"/>
      <c r="G511" s="160"/>
      <c r="H511" s="133"/>
      <c r="I511" s="133"/>
      <c r="J511" s="133"/>
      <c r="K511" s="133"/>
      <c r="L511" s="133"/>
      <c r="M511" s="133"/>
      <c r="N511" s="133"/>
      <c r="O511" s="133"/>
      <c r="P511" s="133"/>
      <c r="Q511" s="133"/>
      <c r="R511" s="133"/>
      <c r="S511" s="133"/>
      <c r="T511" s="133"/>
      <c r="U511" s="133"/>
      <c r="V511" s="133"/>
      <c r="W511" s="133"/>
      <c r="X511" s="134"/>
      <c r="Y511" s="166"/>
      <c r="Z511" s="167"/>
      <c r="AA511" s="168"/>
      <c r="AB511" s="156"/>
      <c r="AC511" s="133"/>
      <c r="AD511" s="134"/>
      <c r="AE511" s="200"/>
      <c r="AF511" s="200"/>
      <c r="AG511" s="133" t="s">
        <v>355</v>
      </c>
      <c r="AH511" s="134"/>
      <c r="AI511" s="158"/>
      <c r="AJ511" s="158"/>
      <c r="AK511" s="158"/>
      <c r="AL511" s="156"/>
      <c r="AM511" s="158"/>
      <c r="AN511" s="158"/>
      <c r="AO511" s="158"/>
      <c r="AP511" s="156"/>
      <c r="AQ511" s="590"/>
      <c r="AR511" s="200"/>
      <c r="AS511" s="133" t="s">
        <v>355</v>
      </c>
      <c r="AT511" s="134"/>
      <c r="AU511" s="200"/>
      <c r="AV511" s="200"/>
      <c r="AW511" s="133" t="s">
        <v>300</v>
      </c>
      <c r="AX511" s="195"/>
    </row>
    <row r="512" spans="1:50" ht="23.25" hidden="1" customHeight="1" x14ac:dyDescent="0.2">
      <c r="A512" s="189"/>
      <c r="B512" s="186"/>
      <c r="C512" s="180"/>
      <c r="D512" s="186"/>
      <c r="E512" s="339"/>
      <c r="F512" s="34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2">
      <c r="A513" s="189"/>
      <c r="B513" s="186"/>
      <c r="C513" s="180"/>
      <c r="D513" s="186"/>
      <c r="E513" s="339"/>
      <c r="F513" s="34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2">
      <c r="A514" s="189"/>
      <c r="B514" s="186"/>
      <c r="C514" s="180"/>
      <c r="D514" s="186"/>
      <c r="E514" s="339"/>
      <c r="F514" s="34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2">
      <c r="A515" s="189"/>
      <c r="B515" s="186"/>
      <c r="C515" s="180"/>
      <c r="D515" s="186"/>
      <c r="E515" s="339" t="s">
        <v>364</v>
      </c>
      <c r="F515" s="340"/>
      <c r="G515" s="341" t="s">
        <v>361</v>
      </c>
      <c r="H515" s="130"/>
      <c r="I515" s="130"/>
      <c r="J515" s="130"/>
      <c r="K515" s="130"/>
      <c r="L515" s="130"/>
      <c r="M515" s="130"/>
      <c r="N515" s="130"/>
      <c r="O515" s="130"/>
      <c r="P515" s="130"/>
      <c r="Q515" s="130"/>
      <c r="R515" s="130"/>
      <c r="S515" s="130"/>
      <c r="T515" s="130"/>
      <c r="U515" s="130"/>
      <c r="V515" s="130"/>
      <c r="W515" s="130"/>
      <c r="X515" s="131"/>
      <c r="Y515" s="166"/>
      <c r="Z515" s="167"/>
      <c r="AA515" s="168"/>
      <c r="AB515" s="161" t="s">
        <v>11</v>
      </c>
      <c r="AC515" s="130"/>
      <c r="AD515" s="131"/>
      <c r="AE515" s="334" t="s">
        <v>362</v>
      </c>
      <c r="AF515" s="335"/>
      <c r="AG515" s="335"/>
      <c r="AH515" s="336"/>
      <c r="AI515" s="217" t="s">
        <v>527</v>
      </c>
      <c r="AJ515" s="217"/>
      <c r="AK515" s="217"/>
      <c r="AL515" s="161"/>
      <c r="AM515" s="217" t="s">
        <v>522</v>
      </c>
      <c r="AN515" s="217"/>
      <c r="AO515" s="217"/>
      <c r="AP515" s="161"/>
      <c r="AQ515" s="161" t="s">
        <v>354</v>
      </c>
      <c r="AR515" s="130"/>
      <c r="AS515" s="130"/>
      <c r="AT515" s="131"/>
      <c r="AU515" s="136" t="s">
        <v>253</v>
      </c>
      <c r="AV515" s="136"/>
      <c r="AW515" s="136"/>
      <c r="AX515" s="137"/>
    </row>
    <row r="516" spans="1:50" ht="18.75" hidden="1" customHeight="1" x14ac:dyDescent="0.2">
      <c r="A516" s="189"/>
      <c r="B516" s="186"/>
      <c r="C516" s="180"/>
      <c r="D516" s="186"/>
      <c r="E516" s="339"/>
      <c r="F516" s="340"/>
      <c r="G516" s="160"/>
      <c r="H516" s="133"/>
      <c r="I516" s="133"/>
      <c r="J516" s="133"/>
      <c r="K516" s="133"/>
      <c r="L516" s="133"/>
      <c r="M516" s="133"/>
      <c r="N516" s="133"/>
      <c r="O516" s="133"/>
      <c r="P516" s="133"/>
      <c r="Q516" s="133"/>
      <c r="R516" s="133"/>
      <c r="S516" s="133"/>
      <c r="T516" s="133"/>
      <c r="U516" s="133"/>
      <c r="V516" s="133"/>
      <c r="W516" s="133"/>
      <c r="X516" s="134"/>
      <c r="Y516" s="166"/>
      <c r="Z516" s="167"/>
      <c r="AA516" s="168"/>
      <c r="AB516" s="156"/>
      <c r="AC516" s="133"/>
      <c r="AD516" s="134"/>
      <c r="AE516" s="200"/>
      <c r="AF516" s="200"/>
      <c r="AG516" s="133" t="s">
        <v>355</v>
      </c>
      <c r="AH516" s="134"/>
      <c r="AI516" s="158"/>
      <c r="AJ516" s="158"/>
      <c r="AK516" s="158"/>
      <c r="AL516" s="156"/>
      <c r="AM516" s="158"/>
      <c r="AN516" s="158"/>
      <c r="AO516" s="158"/>
      <c r="AP516" s="156"/>
      <c r="AQ516" s="590"/>
      <c r="AR516" s="200"/>
      <c r="AS516" s="133" t="s">
        <v>355</v>
      </c>
      <c r="AT516" s="134"/>
      <c r="AU516" s="200"/>
      <c r="AV516" s="200"/>
      <c r="AW516" s="133" t="s">
        <v>300</v>
      </c>
      <c r="AX516" s="195"/>
    </row>
    <row r="517" spans="1:50" ht="23.25" hidden="1" customHeight="1" x14ac:dyDescent="0.2">
      <c r="A517" s="189"/>
      <c r="B517" s="186"/>
      <c r="C517" s="180"/>
      <c r="D517" s="186"/>
      <c r="E517" s="339"/>
      <c r="F517" s="34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2">
      <c r="A518" s="189"/>
      <c r="B518" s="186"/>
      <c r="C518" s="180"/>
      <c r="D518" s="186"/>
      <c r="E518" s="339"/>
      <c r="F518" s="34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2">
      <c r="A519" s="189"/>
      <c r="B519" s="186"/>
      <c r="C519" s="180"/>
      <c r="D519" s="186"/>
      <c r="E519" s="339"/>
      <c r="F519" s="34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2">
      <c r="A520" s="189"/>
      <c r="B520" s="186"/>
      <c r="C520" s="180"/>
      <c r="D520" s="186"/>
      <c r="E520" s="339" t="s">
        <v>364</v>
      </c>
      <c r="F520" s="340"/>
      <c r="G520" s="341" t="s">
        <v>361</v>
      </c>
      <c r="H520" s="130"/>
      <c r="I520" s="130"/>
      <c r="J520" s="130"/>
      <c r="K520" s="130"/>
      <c r="L520" s="130"/>
      <c r="M520" s="130"/>
      <c r="N520" s="130"/>
      <c r="O520" s="130"/>
      <c r="P520" s="130"/>
      <c r="Q520" s="130"/>
      <c r="R520" s="130"/>
      <c r="S520" s="130"/>
      <c r="T520" s="130"/>
      <c r="U520" s="130"/>
      <c r="V520" s="130"/>
      <c r="W520" s="130"/>
      <c r="X520" s="131"/>
      <c r="Y520" s="166"/>
      <c r="Z520" s="167"/>
      <c r="AA520" s="168"/>
      <c r="AB520" s="161" t="s">
        <v>11</v>
      </c>
      <c r="AC520" s="130"/>
      <c r="AD520" s="131"/>
      <c r="AE520" s="334" t="s">
        <v>362</v>
      </c>
      <c r="AF520" s="335"/>
      <c r="AG520" s="335"/>
      <c r="AH520" s="336"/>
      <c r="AI520" s="217" t="s">
        <v>527</v>
      </c>
      <c r="AJ520" s="217"/>
      <c r="AK520" s="217"/>
      <c r="AL520" s="161"/>
      <c r="AM520" s="217" t="s">
        <v>522</v>
      </c>
      <c r="AN520" s="217"/>
      <c r="AO520" s="217"/>
      <c r="AP520" s="161"/>
      <c r="AQ520" s="161" t="s">
        <v>354</v>
      </c>
      <c r="AR520" s="130"/>
      <c r="AS520" s="130"/>
      <c r="AT520" s="131"/>
      <c r="AU520" s="136" t="s">
        <v>253</v>
      </c>
      <c r="AV520" s="136"/>
      <c r="AW520" s="136"/>
      <c r="AX520" s="137"/>
    </row>
    <row r="521" spans="1:50" ht="18.75" hidden="1" customHeight="1" x14ac:dyDescent="0.2">
      <c r="A521" s="189"/>
      <c r="B521" s="186"/>
      <c r="C521" s="180"/>
      <c r="D521" s="186"/>
      <c r="E521" s="339"/>
      <c r="F521" s="340"/>
      <c r="G521" s="160"/>
      <c r="H521" s="133"/>
      <c r="I521" s="133"/>
      <c r="J521" s="133"/>
      <c r="K521" s="133"/>
      <c r="L521" s="133"/>
      <c r="M521" s="133"/>
      <c r="N521" s="133"/>
      <c r="O521" s="133"/>
      <c r="P521" s="133"/>
      <c r="Q521" s="133"/>
      <c r="R521" s="133"/>
      <c r="S521" s="133"/>
      <c r="T521" s="133"/>
      <c r="U521" s="133"/>
      <c r="V521" s="133"/>
      <c r="W521" s="133"/>
      <c r="X521" s="134"/>
      <c r="Y521" s="166"/>
      <c r="Z521" s="167"/>
      <c r="AA521" s="168"/>
      <c r="AB521" s="156"/>
      <c r="AC521" s="133"/>
      <c r="AD521" s="134"/>
      <c r="AE521" s="200"/>
      <c r="AF521" s="200"/>
      <c r="AG521" s="133" t="s">
        <v>355</v>
      </c>
      <c r="AH521" s="134"/>
      <c r="AI521" s="158"/>
      <c r="AJ521" s="158"/>
      <c r="AK521" s="158"/>
      <c r="AL521" s="156"/>
      <c r="AM521" s="158"/>
      <c r="AN521" s="158"/>
      <c r="AO521" s="158"/>
      <c r="AP521" s="156"/>
      <c r="AQ521" s="590"/>
      <c r="AR521" s="200"/>
      <c r="AS521" s="133" t="s">
        <v>355</v>
      </c>
      <c r="AT521" s="134"/>
      <c r="AU521" s="200"/>
      <c r="AV521" s="200"/>
      <c r="AW521" s="133" t="s">
        <v>300</v>
      </c>
      <c r="AX521" s="195"/>
    </row>
    <row r="522" spans="1:50" ht="23.25" hidden="1" customHeight="1" x14ac:dyDescent="0.2">
      <c r="A522" s="189"/>
      <c r="B522" s="186"/>
      <c r="C522" s="180"/>
      <c r="D522" s="186"/>
      <c r="E522" s="339"/>
      <c r="F522" s="34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2">
      <c r="A523" s="189"/>
      <c r="B523" s="186"/>
      <c r="C523" s="180"/>
      <c r="D523" s="186"/>
      <c r="E523" s="339"/>
      <c r="F523" s="34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2">
      <c r="A524" s="189"/>
      <c r="B524" s="186"/>
      <c r="C524" s="180"/>
      <c r="D524" s="186"/>
      <c r="E524" s="339"/>
      <c r="F524" s="34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2">
      <c r="A525" s="189"/>
      <c r="B525" s="186"/>
      <c r="C525" s="180"/>
      <c r="D525" s="186"/>
      <c r="E525" s="339" t="s">
        <v>364</v>
      </c>
      <c r="F525" s="340"/>
      <c r="G525" s="341" t="s">
        <v>361</v>
      </c>
      <c r="H525" s="130"/>
      <c r="I525" s="130"/>
      <c r="J525" s="130"/>
      <c r="K525" s="130"/>
      <c r="L525" s="130"/>
      <c r="M525" s="130"/>
      <c r="N525" s="130"/>
      <c r="O525" s="130"/>
      <c r="P525" s="130"/>
      <c r="Q525" s="130"/>
      <c r="R525" s="130"/>
      <c r="S525" s="130"/>
      <c r="T525" s="130"/>
      <c r="U525" s="130"/>
      <c r="V525" s="130"/>
      <c r="W525" s="130"/>
      <c r="X525" s="131"/>
      <c r="Y525" s="166"/>
      <c r="Z525" s="167"/>
      <c r="AA525" s="168"/>
      <c r="AB525" s="161" t="s">
        <v>11</v>
      </c>
      <c r="AC525" s="130"/>
      <c r="AD525" s="131"/>
      <c r="AE525" s="334" t="s">
        <v>362</v>
      </c>
      <c r="AF525" s="335"/>
      <c r="AG525" s="335"/>
      <c r="AH525" s="336"/>
      <c r="AI525" s="217" t="s">
        <v>526</v>
      </c>
      <c r="AJ525" s="217"/>
      <c r="AK525" s="217"/>
      <c r="AL525" s="161"/>
      <c r="AM525" s="217" t="s">
        <v>518</v>
      </c>
      <c r="AN525" s="217"/>
      <c r="AO525" s="217"/>
      <c r="AP525" s="161"/>
      <c r="AQ525" s="161" t="s">
        <v>354</v>
      </c>
      <c r="AR525" s="130"/>
      <c r="AS525" s="130"/>
      <c r="AT525" s="131"/>
      <c r="AU525" s="136" t="s">
        <v>253</v>
      </c>
      <c r="AV525" s="136"/>
      <c r="AW525" s="136"/>
      <c r="AX525" s="137"/>
    </row>
    <row r="526" spans="1:50" ht="18.75" hidden="1" customHeight="1" x14ac:dyDescent="0.2">
      <c r="A526" s="189"/>
      <c r="B526" s="186"/>
      <c r="C526" s="180"/>
      <c r="D526" s="186"/>
      <c r="E526" s="339"/>
      <c r="F526" s="340"/>
      <c r="G526" s="160"/>
      <c r="H526" s="133"/>
      <c r="I526" s="133"/>
      <c r="J526" s="133"/>
      <c r="K526" s="133"/>
      <c r="L526" s="133"/>
      <c r="M526" s="133"/>
      <c r="N526" s="133"/>
      <c r="O526" s="133"/>
      <c r="P526" s="133"/>
      <c r="Q526" s="133"/>
      <c r="R526" s="133"/>
      <c r="S526" s="133"/>
      <c r="T526" s="133"/>
      <c r="U526" s="133"/>
      <c r="V526" s="133"/>
      <c r="W526" s="133"/>
      <c r="X526" s="134"/>
      <c r="Y526" s="166"/>
      <c r="Z526" s="167"/>
      <c r="AA526" s="168"/>
      <c r="AB526" s="156"/>
      <c r="AC526" s="133"/>
      <c r="AD526" s="134"/>
      <c r="AE526" s="200"/>
      <c r="AF526" s="200"/>
      <c r="AG526" s="133" t="s">
        <v>355</v>
      </c>
      <c r="AH526" s="134"/>
      <c r="AI526" s="158"/>
      <c r="AJ526" s="158"/>
      <c r="AK526" s="158"/>
      <c r="AL526" s="156"/>
      <c r="AM526" s="158"/>
      <c r="AN526" s="158"/>
      <c r="AO526" s="158"/>
      <c r="AP526" s="156"/>
      <c r="AQ526" s="590"/>
      <c r="AR526" s="200"/>
      <c r="AS526" s="133" t="s">
        <v>355</v>
      </c>
      <c r="AT526" s="134"/>
      <c r="AU526" s="200"/>
      <c r="AV526" s="200"/>
      <c r="AW526" s="133" t="s">
        <v>300</v>
      </c>
      <c r="AX526" s="195"/>
    </row>
    <row r="527" spans="1:50" ht="23.25" hidden="1" customHeight="1" x14ac:dyDescent="0.2">
      <c r="A527" s="189"/>
      <c r="B527" s="186"/>
      <c r="C527" s="180"/>
      <c r="D527" s="186"/>
      <c r="E527" s="339"/>
      <c r="F527" s="34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2">
      <c r="A528" s="189"/>
      <c r="B528" s="186"/>
      <c r="C528" s="180"/>
      <c r="D528" s="186"/>
      <c r="E528" s="339"/>
      <c r="F528" s="34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2">
      <c r="A529" s="189"/>
      <c r="B529" s="186"/>
      <c r="C529" s="180"/>
      <c r="D529" s="186"/>
      <c r="E529" s="339"/>
      <c r="F529" s="34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2">
      <c r="A530" s="189"/>
      <c r="B530" s="186"/>
      <c r="C530" s="180"/>
      <c r="D530" s="186"/>
      <c r="E530" s="339" t="s">
        <v>364</v>
      </c>
      <c r="F530" s="340"/>
      <c r="G530" s="341" t="s">
        <v>361</v>
      </c>
      <c r="H530" s="130"/>
      <c r="I530" s="130"/>
      <c r="J530" s="130"/>
      <c r="K530" s="130"/>
      <c r="L530" s="130"/>
      <c r="M530" s="130"/>
      <c r="N530" s="130"/>
      <c r="O530" s="130"/>
      <c r="P530" s="130"/>
      <c r="Q530" s="130"/>
      <c r="R530" s="130"/>
      <c r="S530" s="130"/>
      <c r="T530" s="130"/>
      <c r="U530" s="130"/>
      <c r="V530" s="130"/>
      <c r="W530" s="130"/>
      <c r="X530" s="131"/>
      <c r="Y530" s="166"/>
      <c r="Z530" s="167"/>
      <c r="AA530" s="168"/>
      <c r="AB530" s="161" t="s">
        <v>11</v>
      </c>
      <c r="AC530" s="130"/>
      <c r="AD530" s="131"/>
      <c r="AE530" s="334" t="s">
        <v>362</v>
      </c>
      <c r="AF530" s="335"/>
      <c r="AG530" s="335"/>
      <c r="AH530" s="336"/>
      <c r="AI530" s="217" t="s">
        <v>526</v>
      </c>
      <c r="AJ530" s="217"/>
      <c r="AK530" s="217"/>
      <c r="AL530" s="161"/>
      <c r="AM530" s="217" t="s">
        <v>522</v>
      </c>
      <c r="AN530" s="217"/>
      <c r="AO530" s="217"/>
      <c r="AP530" s="161"/>
      <c r="AQ530" s="161" t="s">
        <v>354</v>
      </c>
      <c r="AR530" s="130"/>
      <c r="AS530" s="130"/>
      <c r="AT530" s="131"/>
      <c r="AU530" s="136" t="s">
        <v>253</v>
      </c>
      <c r="AV530" s="136"/>
      <c r="AW530" s="136"/>
      <c r="AX530" s="137"/>
    </row>
    <row r="531" spans="1:50" ht="18.75" hidden="1" customHeight="1" x14ac:dyDescent="0.2">
      <c r="A531" s="189"/>
      <c r="B531" s="186"/>
      <c r="C531" s="180"/>
      <c r="D531" s="186"/>
      <c r="E531" s="339"/>
      <c r="F531" s="340"/>
      <c r="G531" s="160"/>
      <c r="H531" s="133"/>
      <c r="I531" s="133"/>
      <c r="J531" s="133"/>
      <c r="K531" s="133"/>
      <c r="L531" s="133"/>
      <c r="M531" s="133"/>
      <c r="N531" s="133"/>
      <c r="O531" s="133"/>
      <c r="P531" s="133"/>
      <c r="Q531" s="133"/>
      <c r="R531" s="133"/>
      <c r="S531" s="133"/>
      <c r="T531" s="133"/>
      <c r="U531" s="133"/>
      <c r="V531" s="133"/>
      <c r="W531" s="133"/>
      <c r="X531" s="134"/>
      <c r="Y531" s="166"/>
      <c r="Z531" s="167"/>
      <c r="AA531" s="168"/>
      <c r="AB531" s="156"/>
      <c r="AC531" s="133"/>
      <c r="AD531" s="134"/>
      <c r="AE531" s="200"/>
      <c r="AF531" s="200"/>
      <c r="AG531" s="133" t="s">
        <v>355</v>
      </c>
      <c r="AH531" s="134"/>
      <c r="AI531" s="158"/>
      <c r="AJ531" s="158"/>
      <c r="AK531" s="158"/>
      <c r="AL531" s="156"/>
      <c r="AM531" s="158"/>
      <c r="AN531" s="158"/>
      <c r="AO531" s="158"/>
      <c r="AP531" s="156"/>
      <c r="AQ531" s="590"/>
      <c r="AR531" s="200"/>
      <c r="AS531" s="133" t="s">
        <v>355</v>
      </c>
      <c r="AT531" s="134"/>
      <c r="AU531" s="200"/>
      <c r="AV531" s="200"/>
      <c r="AW531" s="133" t="s">
        <v>300</v>
      </c>
      <c r="AX531" s="195"/>
    </row>
    <row r="532" spans="1:50" ht="23.25" hidden="1" customHeight="1" x14ac:dyDescent="0.2">
      <c r="A532" s="189"/>
      <c r="B532" s="186"/>
      <c r="C532" s="180"/>
      <c r="D532" s="186"/>
      <c r="E532" s="339"/>
      <c r="F532" s="34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2">
      <c r="A533" s="189"/>
      <c r="B533" s="186"/>
      <c r="C533" s="180"/>
      <c r="D533" s="186"/>
      <c r="E533" s="339"/>
      <c r="F533" s="34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2">
      <c r="A534" s="189"/>
      <c r="B534" s="186"/>
      <c r="C534" s="180"/>
      <c r="D534" s="186"/>
      <c r="E534" s="339"/>
      <c r="F534" s="34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2">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5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52"/>
    </row>
    <row r="538" spans="1:50" ht="34.5" hidden="1" customHeight="1" x14ac:dyDescent="0.2">
      <c r="A538" s="189"/>
      <c r="B538" s="186"/>
      <c r="C538" s="180"/>
      <c r="D538" s="186"/>
      <c r="E538" s="174" t="s">
        <v>562</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2">
      <c r="A539" s="189"/>
      <c r="B539" s="186"/>
      <c r="C539" s="180"/>
      <c r="D539" s="186"/>
      <c r="E539" s="339" t="s">
        <v>363</v>
      </c>
      <c r="F539" s="340"/>
      <c r="G539" s="341" t="s">
        <v>360</v>
      </c>
      <c r="H539" s="130"/>
      <c r="I539" s="130"/>
      <c r="J539" s="130"/>
      <c r="K539" s="130"/>
      <c r="L539" s="130"/>
      <c r="M539" s="130"/>
      <c r="N539" s="130"/>
      <c r="O539" s="130"/>
      <c r="P539" s="130"/>
      <c r="Q539" s="130"/>
      <c r="R539" s="130"/>
      <c r="S539" s="130"/>
      <c r="T539" s="130"/>
      <c r="U539" s="130"/>
      <c r="V539" s="130"/>
      <c r="W539" s="130"/>
      <c r="X539" s="131"/>
      <c r="Y539" s="166"/>
      <c r="Z539" s="167"/>
      <c r="AA539" s="168"/>
      <c r="AB539" s="161" t="s">
        <v>11</v>
      </c>
      <c r="AC539" s="130"/>
      <c r="AD539" s="131"/>
      <c r="AE539" s="334" t="s">
        <v>362</v>
      </c>
      <c r="AF539" s="335"/>
      <c r="AG539" s="335"/>
      <c r="AH539" s="336"/>
      <c r="AI539" s="217" t="s">
        <v>527</v>
      </c>
      <c r="AJ539" s="217"/>
      <c r="AK539" s="217"/>
      <c r="AL539" s="161"/>
      <c r="AM539" s="217" t="s">
        <v>522</v>
      </c>
      <c r="AN539" s="217"/>
      <c r="AO539" s="217"/>
      <c r="AP539" s="161"/>
      <c r="AQ539" s="161" t="s">
        <v>354</v>
      </c>
      <c r="AR539" s="130"/>
      <c r="AS539" s="130"/>
      <c r="AT539" s="131"/>
      <c r="AU539" s="136" t="s">
        <v>253</v>
      </c>
      <c r="AV539" s="136"/>
      <c r="AW539" s="136"/>
      <c r="AX539" s="137"/>
    </row>
    <row r="540" spans="1:50" ht="18.75" hidden="1" customHeight="1" x14ac:dyDescent="0.2">
      <c r="A540" s="189"/>
      <c r="B540" s="186"/>
      <c r="C540" s="180"/>
      <c r="D540" s="186"/>
      <c r="E540" s="339"/>
      <c r="F540" s="340"/>
      <c r="G540" s="160"/>
      <c r="H540" s="133"/>
      <c r="I540" s="133"/>
      <c r="J540" s="133"/>
      <c r="K540" s="133"/>
      <c r="L540" s="133"/>
      <c r="M540" s="133"/>
      <c r="N540" s="133"/>
      <c r="O540" s="133"/>
      <c r="P540" s="133"/>
      <c r="Q540" s="133"/>
      <c r="R540" s="133"/>
      <c r="S540" s="133"/>
      <c r="T540" s="133"/>
      <c r="U540" s="133"/>
      <c r="V540" s="133"/>
      <c r="W540" s="133"/>
      <c r="X540" s="134"/>
      <c r="Y540" s="166"/>
      <c r="Z540" s="167"/>
      <c r="AA540" s="168"/>
      <c r="AB540" s="156"/>
      <c r="AC540" s="133"/>
      <c r="AD540" s="134"/>
      <c r="AE540" s="200"/>
      <c r="AF540" s="200"/>
      <c r="AG540" s="133" t="s">
        <v>355</v>
      </c>
      <c r="AH540" s="134"/>
      <c r="AI540" s="158"/>
      <c r="AJ540" s="158"/>
      <c r="AK540" s="158"/>
      <c r="AL540" s="156"/>
      <c r="AM540" s="158"/>
      <c r="AN540" s="158"/>
      <c r="AO540" s="158"/>
      <c r="AP540" s="156"/>
      <c r="AQ540" s="590"/>
      <c r="AR540" s="200"/>
      <c r="AS540" s="133" t="s">
        <v>355</v>
      </c>
      <c r="AT540" s="134"/>
      <c r="AU540" s="200"/>
      <c r="AV540" s="200"/>
      <c r="AW540" s="133" t="s">
        <v>300</v>
      </c>
      <c r="AX540" s="195"/>
    </row>
    <row r="541" spans="1:50" ht="23.25" hidden="1" customHeight="1" x14ac:dyDescent="0.2">
      <c r="A541" s="189"/>
      <c r="B541" s="186"/>
      <c r="C541" s="180"/>
      <c r="D541" s="186"/>
      <c r="E541" s="339"/>
      <c r="F541" s="34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2">
      <c r="A542" s="189"/>
      <c r="B542" s="186"/>
      <c r="C542" s="180"/>
      <c r="D542" s="186"/>
      <c r="E542" s="339"/>
      <c r="F542" s="34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2">
      <c r="A543" s="189"/>
      <c r="B543" s="186"/>
      <c r="C543" s="180"/>
      <c r="D543" s="186"/>
      <c r="E543" s="339"/>
      <c r="F543" s="34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2">
      <c r="A544" s="189"/>
      <c r="B544" s="186"/>
      <c r="C544" s="180"/>
      <c r="D544" s="186"/>
      <c r="E544" s="339" t="s">
        <v>363</v>
      </c>
      <c r="F544" s="340"/>
      <c r="G544" s="341" t="s">
        <v>360</v>
      </c>
      <c r="H544" s="130"/>
      <c r="I544" s="130"/>
      <c r="J544" s="130"/>
      <c r="K544" s="130"/>
      <c r="L544" s="130"/>
      <c r="M544" s="130"/>
      <c r="N544" s="130"/>
      <c r="O544" s="130"/>
      <c r="P544" s="130"/>
      <c r="Q544" s="130"/>
      <c r="R544" s="130"/>
      <c r="S544" s="130"/>
      <c r="T544" s="130"/>
      <c r="U544" s="130"/>
      <c r="V544" s="130"/>
      <c r="W544" s="130"/>
      <c r="X544" s="131"/>
      <c r="Y544" s="166"/>
      <c r="Z544" s="167"/>
      <c r="AA544" s="168"/>
      <c r="AB544" s="161" t="s">
        <v>11</v>
      </c>
      <c r="AC544" s="130"/>
      <c r="AD544" s="131"/>
      <c r="AE544" s="334" t="s">
        <v>362</v>
      </c>
      <c r="AF544" s="335"/>
      <c r="AG544" s="335"/>
      <c r="AH544" s="336"/>
      <c r="AI544" s="217" t="s">
        <v>526</v>
      </c>
      <c r="AJ544" s="217"/>
      <c r="AK544" s="217"/>
      <c r="AL544" s="161"/>
      <c r="AM544" s="217" t="s">
        <v>524</v>
      </c>
      <c r="AN544" s="217"/>
      <c r="AO544" s="217"/>
      <c r="AP544" s="161"/>
      <c r="AQ544" s="161" t="s">
        <v>354</v>
      </c>
      <c r="AR544" s="130"/>
      <c r="AS544" s="130"/>
      <c r="AT544" s="131"/>
      <c r="AU544" s="136" t="s">
        <v>253</v>
      </c>
      <c r="AV544" s="136"/>
      <c r="AW544" s="136"/>
      <c r="AX544" s="137"/>
    </row>
    <row r="545" spans="1:50" ht="18.75" hidden="1" customHeight="1" x14ac:dyDescent="0.2">
      <c r="A545" s="189"/>
      <c r="B545" s="186"/>
      <c r="C545" s="180"/>
      <c r="D545" s="186"/>
      <c r="E545" s="339"/>
      <c r="F545" s="340"/>
      <c r="G545" s="160"/>
      <c r="H545" s="133"/>
      <c r="I545" s="133"/>
      <c r="J545" s="133"/>
      <c r="K545" s="133"/>
      <c r="L545" s="133"/>
      <c r="M545" s="133"/>
      <c r="N545" s="133"/>
      <c r="O545" s="133"/>
      <c r="P545" s="133"/>
      <c r="Q545" s="133"/>
      <c r="R545" s="133"/>
      <c r="S545" s="133"/>
      <c r="T545" s="133"/>
      <c r="U545" s="133"/>
      <c r="V545" s="133"/>
      <c r="W545" s="133"/>
      <c r="X545" s="134"/>
      <c r="Y545" s="166"/>
      <c r="Z545" s="167"/>
      <c r="AA545" s="168"/>
      <c r="AB545" s="156"/>
      <c r="AC545" s="133"/>
      <c r="AD545" s="134"/>
      <c r="AE545" s="200"/>
      <c r="AF545" s="200"/>
      <c r="AG545" s="133" t="s">
        <v>355</v>
      </c>
      <c r="AH545" s="134"/>
      <c r="AI545" s="158"/>
      <c r="AJ545" s="158"/>
      <c r="AK545" s="158"/>
      <c r="AL545" s="156"/>
      <c r="AM545" s="158"/>
      <c r="AN545" s="158"/>
      <c r="AO545" s="158"/>
      <c r="AP545" s="156"/>
      <c r="AQ545" s="590"/>
      <c r="AR545" s="200"/>
      <c r="AS545" s="133" t="s">
        <v>355</v>
      </c>
      <c r="AT545" s="134"/>
      <c r="AU545" s="200"/>
      <c r="AV545" s="200"/>
      <c r="AW545" s="133" t="s">
        <v>300</v>
      </c>
      <c r="AX545" s="195"/>
    </row>
    <row r="546" spans="1:50" ht="23.25" hidden="1" customHeight="1" x14ac:dyDescent="0.2">
      <c r="A546" s="189"/>
      <c r="B546" s="186"/>
      <c r="C546" s="180"/>
      <c r="D546" s="186"/>
      <c r="E546" s="339"/>
      <c r="F546" s="34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2">
      <c r="A547" s="189"/>
      <c r="B547" s="186"/>
      <c r="C547" s="180"/>
      <c r="D547" s="186"/>
      <c r="E547" s="339"/>
      <c r="F547" s="34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2">
      <c r="A548" s="189"/>
      <c r="B548" s="186"/>
      <c r="C548" s="180"/>
      <c r="D548" s="186"/>
      <c r="E548" s="339"/>
      <c r="F548" s="34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2">
      <c r="A549" s="189"/>
      <c r="B549" s="186"/>
      <c r="C549" s="180"/>
      <c r="D549" s="186"/>
      <c r="E549" s="339" t="s">
        <v>363</v>
      </c>
      <c r="F549" s="340"/>
      <c r="G549" s="341" t="s">
        <v>360</v>
      </c>
      <c r="H549" s="130"/>
      <c r="I549" s="130"/>
      <c r="J549" s="130"/>
      <c r="K549" s="130"/>
      <c r="L549" s="130"/>
      <c r="M549" s="130"/>
      <c r="N549" s="130"/>
      <c r="O549" s="130"/>
      <c r="P549" s="130"/>
      <c r="Q549" s="130"/>
      <c r="R549" s="130"/>
      <c r="S549" s="130"/>
      <c r="T549" s="130"/>
      <c r="U549" s="130"/>
      <c r="V549" s="130"/>
      <c r="W549" s="130"/>
      <c r="X549" s="131"/>
      <c r="Y549" s="166"/>
      <c r="Z549" s="167"/>
      <c r="AA549" s="168"/>
      <c r="AB549" s="161" t="s">
        <v>11</v>
      </c>
      <c r="AC549" s="130"/>
      <c r="AD549" s="131"/>
      <c r="AE549" s="334" t="s">
        <v>362</v>
      </c>
      <c r="AF549" s="335"/>
      <c r="AG549" s="335"/>
      <c r="AH549" s="336"/>
      <c r="AI549" s="217" t="s">
        <v>526</v>
      </c>
      <c r="AJ549" s="217"/>
      <c r="AK549" s="217"/>
      <c r="AL549" s="161"/>
      <c r="AM549" s="217" t="s">
        <v>518</v>
      </c>
      <c r="AN549" s="217"/>
      <c r="AO549" s="217"/>
      <c r="AP549" s="161"/>
      <c r="AQ549" s="161" t="s">
        <v>354</v>
      </c>
      <c r="AR549" s="130"/>
      <c r="AS549" s="130"/>
      <c r="AT549" s="131"/>
      <c r="AU549" s="136" t="s">
        <v>253</v>
      </c>
      <c r="AV549" s="136"/>
      <c r="AW549" s="136"/>
      <c r="AX549" s="137"/>
    </row>
    <row r="550" spans="1:50" ht="18.75" hidden="1" customHeight="1" x14ac:dyDescent="0.2">
      <c r="A550" s="189"/>
      <c r="B550" s="186"/>
      <c r="C550" s="180"/>
      <c r="D550" s="186"/>
      <c r="E550" s="339"/>
      <c r="F550" s="340"/>
      <c r="G550" s="160"/>
      <c r="H550" s="133"/>
      <c r="I550" s="133"/>
      <c r="J550" s="133"/>
      <c r="K550" s="133"/>
      <c r="L550" s="133"/>
      <c r="M550" s="133"/>
      <c r="N550" s="133"/>
      <c r="O550" s="133"/>
      <c r="P550" s="133"/>
      <c r="Q550" s="133"/>
      <c r="R550" s="133"/>
      <c r="S550" s="133"/>
      <c r="T550" s="133"/>
      <c r="U550" s="133"/>
      <c r="V550" s="133"/>
      <c r="W550" s="133"/>
      <c r="X550" s="134"/>
      <c r="Y550" s="166"/>
      <c r="Z550" s="167"/>
      <c r="AA550" s="168"/>
      <c r="AB550" s="156"/>
      <c r="AC550" s="133"/>
      <c r="AD550" s="134"/>
      <c r="AE550" s="200"/>
      <c r="AF550" s="200"/>
      <c r="AG550" s="133" t="s">
        <v>355</v>
      </c>
      <c r="AH550" s="134"/>
      <c r="AI550" s="158"/>
      <c r="AJ550" s="158"/>
      <c r="AK550" s="158"/>
      <c r="AL550" s="156"/>
      <c r="AM550" s="158"/>
      <c r="AN550" s="158"/>
      <c r="AO550" s="158"/>
      <c r="AP550" s="156"/>
      <c r="AQ550" s="590"/>
      <c r="AR550" s="200"/>
      <c r="AS550" s="133" t="s">
        <v>355</v>
      </c>
      <c r="AT550" s="134"/>
      <c r="AU550" s="200"/>
      <c r="AV550" s="200"/>
      <c r="AW550" s="133" t="s">
        <v>300</v>
      </c>
      <c r="AX550" s="195"/>
    </row>
    <row r="551" spans="1:50" ht="23.25" hidden="1" customHeight="1" x14ac:dyDescent="0.2">
      <c r="A551" s="189"/>
      <c r="B551" s="186"/>
      <c r="C551" s="180"/>
      <c r="D551" s="186"/>
      <c r="E551" s="339"/>
      <c r="F551" s="34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2">
      <c r="A552" s="189"/>
      <c r="B552" s="186"/>
      <c r="C552" s="180"/>
      <c r="D552" s="186"/>
      <c r="E552" s="339"/>
      <c r="F552" s="34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2">
      <c r="A553" s="189"/>
      <c r="B553" s="186"/>
      <c r="C553" s="180"/>
      <c r="D553" s="186"/>
      <c r="E553" s="339"/>
      <c r="F553" s="34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2">
      <c r="A554" s="189"/>
      <c r="B554" s="186"/>
      <c r="C554" s="180"/>
      <c r="D554" s="186"/>
      <c r="E554" s="339" t="s">
        <v>363</v>
      </c>
      <c r="F554" s="340"/>
      <c r="G554" s="341" t="s">
        <v>360</v>
      </c>
      <c r="H554" s="130"/>
      <c r="I554" s="130"/>
      <c r="J554" s="130"/>
      <c r="K554" s="130"/>
      <c r="L554" s="130"/>
      <c r="M554" s="130"/>
      <c r="N554" s="130"/>
      <c r="O554" s="130"/>
      <c r="P554" s="130"/>
      <c r="Q554" s="130"/>
      <c r="R554" s="130"/>
      <c r="S554" s="130"/>
      <c r="T554" s="130"/>
      <c r="U554" s="130"/>
      <c r="V554" s="130"/>
      <c r="W554" s="130"/>
      <c r="X554" s="131"/>
      <c r="Y554" s="166"/>
      <c r="Z554" s="167"/>
      <c r="AA554" s="168"/>
      <c r="AB554" s="161" t="s">
        <v>11</v>
      </c>
      <c r="AC554" s="130"/>
      <c r="AD554" s="131"/>
      <c r="AE554" s="334" t="s">
        <v>362</v>
      </c>
      <c r="AF554" s="335"/>
      <c r="AG554" s="335"/>
      <c r="AH554" s="336"/>
      <c r="AI554" s="217" t="s">
        <v>526</v>
      </c>
      <c r="AJ554" s="217"/>
      <c r="AK554" s="217"/>
      <c r="AL554" s="161"/>
      <c r="AM554" s="217" t="s">
        <v>518</v>
      </c>
      <c r="AN554" s="217"/>
      <c r="AO554" s="217"/>
      <c r="AP554" s="161"/>
      <c r="AQ554" s="161" t="s">
        <v>354</v>
      </c>
      <c r="AR554" s="130"/>
      <c r="AS554" s="130"/>
      <c r="AT554" s="131"/>
      <c r="AU554" s="136" t="s">
        <v>253</v>
      </c>
      <c r="AV554" s="136"/>
      <c r="AW554" s="136"/>
      <c r="AX554" s="137"/>
    </row>
    <row r="555" spans="1:50" ht="18.75" hidden="1" customHeight="1" x14ac:dyDescent="0.2">
      <c r="A555" s="189"/>
      <c r="B555" s="186"/>
      <c r="C555" s="180"/>
      <c r="D555" s="186"/>
      <c r="E555" s="339"/>
      <c r="F555" s="340"/>
      <c r="G555" s="160"/>
      <c r="H555" s="133"/>
      <c r="I555" s="133"/>
      <c r="J555" s="133"/>
      <c r="K555" s="133"/>
      <c r="L555" s="133"/>
      <c r="M555" s="133"/>
      <c r="N555" s="133"/>
      <c r="O555" s="133"/>
      <c r="P555" s="133"/>
      <c r="Q555" s="133"/>
      <c r="R555" s="133"/>
      <c r="S555" s="133"/>
      <c r="T555" s="133"/>
      <c r="U555" s="133"/>
      <c r="V555" s="133"/>
      <c r="W555" s="133"/>
      <c r="X555" s="134"/>
      <c r="Y555" s="166"/>
      <c r="Z555" s="167"/>
      <c r="AA555" s="168"/>
      <c r="AB555" s="156"/>
      <c r="AC555" s="133"/>
      <c r="AD555" s="134"/>
      <c r="AE555" s="200"/>
      <c r="AF555" s="200"/>
      <c r="AG555" s="133" t="s">
        <v>355</v>
      </c>
      <c r="AH555" s="134"/>
      <c r="AI555" s="158"/>
      <c r="AJ555" s="158"/>
      <c r="AK555" s="158"/>
      <c r="AL555" s="156"/>
      <c r="AM555" s="158"/>
      <c r="AN555" s="158"/>
      <c r="AO555" s="158"/>
      <c r="AP555" s="156"/>
      <c r="AQ555" s="590"/>
      <c r="AR555" s="200"/>
      <c r="AS555" s="133" t="s">
        <v>355</v>
      </c>
      <c r="AT555" s="134"/>
      <c r="AU555" s="200"/>
      <c r="AV555" s="200"/>
      <c r="AW555" s="133" t="s">
        <v>300</v>
      </c>
      <c r="AX555" s="195"/>
    </row>
    <row r="556" spans="1:50" ht="23.25" hidden="1" customHeight="1" x14ac:dyDescent="0.2">
      <c r="A556" s="189"/>
      <c r="B556" s="186"/>
      <c r="C556" s="180"/>
      <c r="D556" s="186"/>
      <c r="E556" s="339"/>
      <c r="F556" s="34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2">
      <c r="A557" s="189"/>
      <c r="B557" s="186"/>
      <c r="C557" s="180"/>
      <c r="D557" s="186"/>
      <c r="E557" s="339"/>
      <c r="F557" s="34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2">
      <c r="A558" s="189"/>
      <c r="B558" s="186"/>
      <c r="C558" s="180"/>
      <c r="D558" s="186"/>
      <c r="E558" s="339"/>
      <c r="F558" s="34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2">
      <c r="A559" s="189"/>
      <c r="B559" s="186"/>
      <c r="C559" s="180"/>
      <c r="D559" s="186"/>
      <c r="E559" s="339" t="s">
        <v>363</v>
      </c>
      <c r="F559" s="340"/>
      <c r="G559" s="341" t="s">
        <v>360</v>
      </c>
      <c r="H559" s="130"/>
      <c r="I559" s="130"/>
      <c r="J559" s="130"/>
      <c r="K559" s="130"/>
      <c r="L559" s="130"/>
      <c r="M559" s="130"/>
      <c r="N559" s="130"/>
      <c r="O559" s="130"/>
      <c r="P559" s="130"/>
      <c r="Q559" s="130"/>
      <c r="R559" s="130"/>
      <c r="S559" s="130"/>
      <c r="T559" s="130"/>
      <c r="U559" s="130"/>
      <c r="V559" s="130"/>
      <c r="W559" s="130"/>
      <c r="X559" s="131"/>
      <c r="Y559" s="166"/>
      <c r="Z559" s="167"/>
      <c r="AA559" s="168"/>
      <c r="AB559" s="161" t="s">
        <v>11</v>
      </c>
      <c r="AC559" s="130"/>
      <c r="AD559" s="131"/>
      <c r="AE559" s="334" t="s">
        <v>362</v>
      </c>
      <c r="AF559" s="335"/>
      <c r="AG559" s="335"/>
      <c r="AH559" s="336"/>
      <c r="AI559" s="217" t="s">
        <v>526</v>
      </c>
      <c r="AJ559" s="217"/>
      <c r="AK559" s="217"/>
      <c r="AL559" s="161"/>
      <c r="AM559" s="217" t="s">
        <v>522</v>
      </c>
      <c r="AN559" s="217"/>
      <c r="AO559" s="217"/>
      <c r="AP559" s="161"/>
      <c r="AQ559" s="161" t="s">
        <v>354</v>
      </c>
      <c r="AR559" s="130"/>
      <c r="AS559" s="130"/>
      <c r="AT559" s="131"/>
      <c r="AU559" s="136" t="s">
        <v>253</v>
      </c>
      <c r="AV559" s="136"/>
      <c r="AW559" s="136"/>
      <c r="AX559" s="137"/>
    </row>
    <row r="560" spans="1:50" ht="18.75" hidden="1" customHeight="1" x14ac:dyDescent="0.2">
      <c r="A560" s="189"/>
      <c r="B560" s="186"/>
      <c r="C560" s="180"/>
      <c r="D560" s="186"/>
      <c r="E560" s="339"/>
      <c r="F560" s="340"/>
      <c r="G560" s="160"/>
      <c r="H560" s="133"/>
      <c r="I560" s="133"/>
      <c r="J560" s="133"/>
      <c r="K560" s="133"/>
      <c r="L560" s="133"/>
      <c r="M560" s="133"/>
      <c r="N560" s="133"/>
      <c r="O560" s="133"/>
      <c r="P560" s="133"/>
      <c r="Q560" s="133"/>
      <c r="R560" s="133"/>
      <c r="S560" s="133"/>
      <c r="T560" s="133"/>
      <c r="U560" s="133"/>
      <c r="V560" s="133"/>
      <c r="W560" s="133"/>
      <c r="X560" s="134"/>
      <c r="Y560" s="166"/>
      <c r="Z560" s="167"/>
      <c r="AA560" s="168"/>
      <c r="AB560" s="156"/>
      <c r="AC560" s="133"/>
      <c r="AD560" s="134"/>
      <c r="AE560" s="200"/>
      <c r="AF560" s="200"/>
      <c r="AG560" s="133" t="s">
        <v>355</v>
      </c>
      <c r="AH560" s="134"/>
      <c r="AI560" s="158"/>
      <c r="AJ560" s="158"/>
      <c r="AK560" s="158"/>
      <c r="AL560" s="156"/>
      <c r="AM560" s="158"/>
      <c r="AN560" s="158"/>
      <c r="AO560" s="158"/>
      <c r="AP560" s="156"/>
      <c r="AQ560" s="590"/>
      <c r="AR560" s="200"/>
      <c r="AS560" s="133" t="s">
        <v>355</v>
      </c>
      <c r="AT560" s="134"/>
      <c r="AU560" s="200"/>
      <c r="AV560" s="200"/>
      <c r="AW560" s="133" t="s">
        <v>300</v>
      </c>
      <c r="AX560" s="195"/>
    </row>
    <row r="561" spans="1:50" ht="23.25" hidden="1" customHeight="1" x14ac:dyDescent="0.2">
      <c r="A561" s="189"/>
      <c r="B561" s="186"/>
      <c r="C561" s="180"/>
      <c r="D561" s="186"/>
      <c r="E561" s="339"/>
      <c r="F561" s="34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2">
      <c r="A562" s="189"/>
      <c r="B562" s="186"/>
      <c r="C562" s="180"/>
      <c r="D562" s="186"/>
      <c r="E562" s="339"/>
      <c r="F562" s="34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2">
      <c r="A563" s="189"/>
      <c r="B563" s="186"/>
      <c r="C563" s="180"/>
      <c r="D563" s="186"/>
      <c r="E563" s="339"/>
      <c r="F563" s="34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2">
      <c r="A564" s="189"/>
      <c r="B564" s="186"/>
      <c r="C564" s="180"/>
      <c r="D564" s="186"/>
      <c r="E564" s="339" t="s">
        <v>364</v>
      </c>
      <c r="F564" s="340"/>
      <c r="G564" s="341" t="s">
        <v>361</v>
      </c>
      <c r="H564" s="130"/>
      <c r="I564" s="130"/>
      <c r="J564" s="130"/>
      <c r="K564" s="130"/>
      <c r="L564" s="130"/>
      <c r="M564" s="130"/>
      <c r="N564" s="130"/>
      <c r="O564" s="130"/>
      <c r="P564" s="130"/>
      <c r="Q564" s="130"/>
      <c r="R564" s="130"/>
      <c r="S564" s="130"/>
      <c r="T564" s="130"/>
      <c r="U564" s="130"/>
      <c r="V564" s="130"/>
      <c r="W564" s="130"/>
      <c r="X564" s="131"/>
      <c r="Y564" s="166"/>
      <c r="Z564" s="167"/>
      <c r="AA564" s="168"/>
      <c r="AB564" s="161" t="s">
        <v>11</v>
      </c>
      <c r="AC564" s="130"/>
      <c r="AD564" s="131"/>
      <c r="AE564" s="334" t="s">
        <v>362</v>
      </c>
      <c r="AF564" s="335"/>
      <c r="AG564" s="335"/>
      <c r="AH564" s="336"/>
      <c r="AI564" s="217" t="s">
        <v>526</v>
      </c>
      <c r="AJ564" s="217"/>
      <c r="AK564" s="217"/>
      <c r="AL564" s="161"/>
      <c r="AM564" s="217" t="s">
        <v>518</v>
      </c>
      <c r="AN564" s="217"/>
      <c r="AO564" s="217"/>
      <c r="AP564" s="161"/>
      <c r="AQ564" s="161" t="s">
        <v>354</v>
      </c>
      <c r="AR564" s="130"/>
      <c r="AS564" s="130"/>
      <c r="AT564" s="131"/>
      <c r="AU564" s="136" t="s">
        <v>253</v>
      </c>
      <c r="AV564" s="136"/>
      <c r="AW564" s="136"/>
      <c r="AX564" s="137"/>
    </row>
    <row r="565" spans="1:50" ht="18.75" hidden="1" customHeight="1" x14ac:dyDescent="0.2">
      <c r="A565" s="189"/>
      <c r="B565" s="186"/>
      <c r="C565" s="180"/>
      <c r="D565" s="186"/>
      <c r="E565" s="339"/>
      <c r="F565" s="340"/>
      <c r="G565" s="160"/>
      <c r="H565" s="133"/>
      <c r="I565" s="133"/>
      <c r="J565" s="133"/>
      <c r="K565" s="133"/>
      <c r="L565" s="133"/>
      <c r="M565" s="133"/>
      <c r="N565" s="133"/>
      <c r="O565" s="133"/>
      <c r="P565" s="133"/>
      <c r="Q565" s="133"/>
      <c r="R565" s="133"/>
      <c r="S565" s="133"/>
      <c r="T565" s="133"/>
      <c r="U565" s="133"/>
      <c r="V565" s="133"/>
      <c r="W565" s="133"/>
      <c r="X565" s="134"/>
      <c r="Y565" s="166"/>
      <c r="Z565" s="167"/>
      <c r="AA565" s="168"/>
      <c r="AB565" s="156"/>
      <c r="AC565" s="133"/>
      <c r="AD565" s="134"/>
      <c r="AE565" s="200"/>
      <c r="AF565" s="200"/>
      <c r="AG565" s="133" t="s">
        <v>355</v>
      </c>
      <c r="AH565" s="134"/>
      <c r="AI565" s="158"/>
      <c r="AJ565" s="158"/>
      <c r="AK565" s="158"/>
      <c r="AL565" s="156"/>
      <c r="AM565" s="158"/>
      <c r="AN565" s="158"/>
      <c r="AO565" s="158"/>
      <c r="AP565" s="156"/>
      <c r="AQ565" s="590"/>
      <c r="AR565" s="200"/>
      <c r="AS565" s="133" t="s">
        <v>355</v>
      </c>
      <c r="AT565" s="134"/>
      <c r="AU565" s="200"/>
      <c r="AV565" s="200"/>
      <c r="AW565" s="133" t="s">
        <v>300</v>
      </c>
      <c r="AX565" s="195"/>
    </row>
    <row r="566" spans="1:50" ht="23.25" hidden="1" customHeight="1" x14ac:dyDescent="0.2">
      <c r="A566" s="189"/>
      <c r="B566" s="186"/>
      <c r="C566" s="180"/>
      <c r="D566" s="186"/>
      <c r="E566" s="339"/>
      <c r="F566" s="34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2">
      <c r="A567" s="189"/>
      <c r="B567" s="186"/>
      <c r="C567" s="180"/>
      <c r="D567" s="186"/>
      <c r="E567" s="339"/>
      <c r="F567" s="34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2">
      <c r="A568" s="189"/>
      <c r="B568" s="186"/>
      <c r="C568" s="180"/>
      <c r="D568" s="186"/>
      <c r="E568" s="339"/>
      <c r="F568" s="34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2">
      <c r="A569" s="189"/>
      <c r="B569" s="186"/>
      <c r="C569" s="180"/>
      <c r="D569" s="186"/>
      <c r="E569" s="339" t="s">
        <v>364</v>
      </c>
      <c r="F569" s="340"/>
      <c r="G569" s="341" t="s">
        <v>361</v>
      </c>
      <c r="H569" s="130"/>
      <c r="I569" s="130"/>
      <c r="J569" s="130"/>
      <c r="K569" s="130"/>
      <c r="L569" s="130"/>
      <c r="M569" s="130"/>
      <c r="N569" s="130"/>
      <c r="O569" s="130"/>
      <c r="P569" s="130"/>
      <c r="Q569" s="130"/>
      <c r="R569" s="130"/>
      <c r="S569" s="130"/>
      <c r="T569" s="130"/>
      <c r="U569" s="130"/>
      <c r="V569" s="130"/>
      <c r="W569" s="130"/>
      <c r="X569" s="131"/>
      <c r="Y569" s="166"/>
      <c r="Z569" s="167"/>
      <c r="AA569" s="168"/>
      <c r="AB569" s="161" t="s">
        <v>11</v>
      </c>
      <c r="AC569" s="130"/>
      <c r="AD569" s="131"/>
      <c r="AE569" s="334" t="s">
        <v>362</v>
      </c>
      <c r="AF569" s="335"/>
      <c r="AG569" s="335"/>
      <c r="AH569" s="336"/>
      <c r="AI569" s="217" t="s">
        <v>527</v>
      </c>
      <c r="AJ569" s="217"/>
      <c r="AK569" s="217"/>
      <c r="AL569" s="161"/>
      <c r="AM569" s="217" t="s">
        <v>518</v>
      </c>
      <c r="AN569" s="217"/>
      <c r="AO569" s="217"/>
      <c r="AP569" s="161"/>
      <c r="AQ569" s="161" t="s">
        <v>354</v>
      </c>
      <c r="AR569" s="130"/>
      <c r="AS569" s="130"/>
      <c r="AT569" s="131"/>
      <c r="AU569" s="136" t="s">
        <v>253</v>
      </c>
      <c r="AV569" s="136"/>
      <c r="AW569" s="136"/>
      <c r="AX569" s="137"/>
    </row>
    <row r="570" spans="1:50" ht="18.75" hidden="1" customHeight="1" x14ac:dyDescent="0.2">
      <c r="A570" s="189"/>
      <c r="B570" s="186"/>
      <c r="C570" s="180"/>
      <c r="D570" s="186"/>
      <c r="E570" s="339"/>
      <c r="F570" s="340"/>
      <c r="G570" s="160"/>
      <c r="H570" s="133"/>
      <c r="I570" s="133"/>
      <c r="J570" s="133"/>
      <c r="K570" s="133"/>
      <c r="L570" s="133"/>
      <c r="M570" s="133"/>
      <c r="N570" s="133"/>
      <c r="O570" s="133"/>
      <c r="P570" s="133"/>
      <c r="Q570" s="133"/>
      <c r="R570" s="133"/>
      <c r="S570" s="133"/>
      <c r="T570" s="133"/>
      <c r="U570" s="133"/>
      <c r="V570" s="133"/>
      <c r="W570" s="133"/>
      <c r="X570" s="134"/>
      <c r="Y570" s="166"/>
      <c r="Z570" s="167"/>
      <c r="AA570" s="168"/>
      <c r="AB570" s="156"/>
      <c r="AC570" s="133"/>
      <c r="AD570" s="134"/>
      <c r="AE570" s="200"/>
      <c r="AF570" s="200"/>
      <c r="AG570" s="133" t="s">
        <v>355</v>
      </c>
      <c r="AH570" s="134"/>
      <c r="AI570" s="158"/>
      <c r="AJ570" s="158"/>
      <c r="AK570" s="158"/>
      <c r="AL570" s="156"/>
      <c r="AM570" s="158"/>
      <c r="AN570" s="158"/>
      <c r="AO570" s="158"/>
      <c r="AP570" s="156"/>
      <c r="AQ570" s="590"/>
      <c r="AR570" s="200"/>
      <c r="AS570" s="133" t="s">
        <v>355</v>
      </c>
      <c r="AT570" s="134"/>
      <c r="AU570" s="200"/>
      <c r="AV570" s="200"/>
      <c r="AW570" s="133" t="s">
        <v>300</v>
      </c>
      <c r="AX570" s="195"/>
    </row>
    <row r="571" spans="1:50" ht="23.25" hidden="1" customHeight="1" x14ac:dyDescent="0.2">
      <c r="A571" s="189"/>
      <c r="B571" s="186"/>
      <c r="C571" s="180"/>
      <c r="D571" s="186"/>
      <c r="E571" s="339"/>
      <c r="F571" s="34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2">
      <c r="A572" s="189"/>
      <c r="B572" s="186"/>
      <c r="C572" s="180"/>
      <c r="D572" s="186"/>
      <c r="E572" s="339"/>
      <c r="F572" s="34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2">
      <c r="A573" s="189"/>
      <c r="B573" s="186"/>
      <c r="C573" s="180"/>
      <c r="D573" s="186"/>
      <c r="E573" s="339"/>
      <c r="F573" s="34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2">
      <c r="A574" s="189"/>
      <c r="B574" s="186"/>
      <c r="C574" s="180"/>
      <c r="D574" s="186"/>
      <c r="E574" s="339" t="s">
        <v>364</v>
      </c>
      <c r="F574" s="340"/>
      <c r="G574" s="341" t="s">
        <v>361</v>
      </c>
      <c r="H574" s="130"/>
      <c r="I574" s="130"/>
      <c r="J574" s="130"/>
      <c r="K574" s="130"/>
      <c r="L574" s="130"/>
      <c r="M574" s="130"/>
      <c r="N574" s="130"/>
      <c r="O574" s="130"/>
      <c r="P574" s="130"/>
      <c r="Q574" s="130"/>
      <c r="R574" s="130"/>
      <c r="S574" s="130"/>
      <c r="T574" s="130"/>
      <c r="U574" s="130"/>
      <c r="V574" s="130"/>
      <c r="W574" s="130"/>
      <c r="X574" s="131"/>
      <c r="Y574" s="166"/>
      <c r="Z574" s="167"/>
      <c r="AA574" s="168"/>
      <c r="AB574" s="161" t="s">
        <v>11</v>
      </c>
      <c r="AC574" s="130"/>
      <c r="AD574" s="131"/>
      <c r="AE574" s="334" t="s">
        <v>362</v>
      </c>
      <c r="AF574" s="335"/>
      <c r="AG574" s="335"/>
      <c r="AH574" s="336"/>
      <c r="AI574" s="217" t="s">
        <v>526</v>
      </c>
      <c r="AJ574" s="217"/>
      <c r="AK574" s="217"/>
      <c r="AL574" s="161"/>
      <c r="AM574" s="217" t="s">
        <v>518</v>
      </c>
      <c r="AN574" s="217"/>
      <c r="AO574" s="217"/>
      <c r="AP574" s="161"/>
      <c r="AQ574" s="161" t="s">
        <v>354</v>
      </c>
      <c r="AR574" s="130"/>
      <c r="AS574" s="130"/>
      <c r="AT574" s="131"/>
      <c r="AU574" s="136" t="s">
        <v>253</v>
      </c>
      <c r="AV574" s="136"/>
      <c r="AW574" s="136"/>
      <c r="AX574" s="137"/>
    </row>
    <row r="575" spans="1:50" ht="18.75" hidden="1" customHeight="1" x14ac:dyDescent="0.2">
      <c r="A575" s="189"/>
      <c r="B575" s="186"/>
      <c r="C575" s="180"/>
      <c r="D575" s="186"/>
      <c r="E575" s="339"/>
      <c r="F575" s="340"/>
      <c r="G575" s="160"/>
      <c r="H575" s="133"/>
      <c r="I575" s="133"/>
      <c r="J575" s="133"/>
      <c r="K575" s="133"/>
      <c r="L575" s="133"/>
      <c r="M575" s="133"/>
      <c r="N575" s="133"/>
      <c r="O575" s="133"/>
      <c r="P575" s="133"/>
      <c r="Q575" s="133"/>
      <c r="R575" s="133"/>
      <c r="S575" s="133"/>
      <c r="T575" s="133"/>
      <c r="U575" s="133"/>
      <c r="V575" s="133"/>
      <c r="W575" s="133"/>
      <c r="X575" s="134"/>
      <c r="Y575" s="166"/>
      <c r="Z575" s="167"/>
      <c r="AA575" s="168"/>
      <c r="AB575" s="156"/>
      <c r="AC575" s="133"/>
      <c r="AD575" s="134"/>
      <c r="AE575" s="200"/>
      <c r="AF575" s="200"/>
      <c r="AG575" s="133" t="s">
        <v>355</v>
      </c>
      <c r="AH575" s="134"/>
      <c r="AI575" s="158"/>
      <c r="AJ575" s="158"/>
      <c r="AK575" s="158"/>
      <c r="AL575" s="156"/>
      <c r="AM575" s="158"/>
      <c r="AN575" s="158"/>
      <c r="AO575" s="158"/>
      <c r="AP575" s="156"/>
      <c r="AQ575" s="590"/>
      <c r="AR575" s="200"/>
      <c r="AS575" s="133" t="s">
        <v>355</v>
      </c>
      <c r="AT575" s="134"/>
      <c r="AU575" s="200"/>
      <c r="AV575" s="200"/>
      <c r="AW575" s="133" t="s">
        <v>300</v>
      </c>
      <c r="AX575" s="195"/>
    </row>
    <row r="576" spans="1:50" ht="23.25" hidden="1" customHeight="1" x14ac:dyDescent="0.2">
      <c r="A576" s="189"/>
      <c r="B576" s="186"/>
      <c r="C576" s="180"/>
      <c r="D576" s="186"/>
      <c r="E576" s="339"/>
      <c r="F576" s="34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2">
      <c r="A577" s="189"/>
      <c r="B577" s="186"/>
      <c r="C577" s="180"/>
      <c r="D577" s="186"/>
      <c r="E577" s="339"/>
      <c r="F577" s="34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2">
      <c r="A578" s="189"/>
      <c r="B578" s="186"/>
      <c r="C578" s="180"/>
      <c r="D578" s="186"/>
      <c r="E578" s="339"/>
      <c r="F578" s="34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2">
      <c r="A579" s="189"/>
      <c r="B579" s="186"/>
      <c r="C579" s="180"/>
      <c r="D579" s="186"/>
      <c r="E579" s="339" t="s">
        <v>364</v>
      </c>
      <c r="F579" s="340"/>
      <c r="G579" s="341" t="s">
        <v>361</v>
      </c>
      <c r="H579" s="130"/>
      <c r="I579" s="130"/>
      <c r="J579" s="130"/>
      <c r="K579" s="130"/>
      <c r="L579" s="130"/>
      <c r="M579" s="130"/>
      <c r="N579" s="130"/>
      <c r="O579" s="130"/>
      <c r="P579" s="130"/>
      <c r="Q579" s="130"/>
      <c r="R579" s="130"/>
      <c r="S579" s="130"/>
      <c r="T579" s="130"/>
      <c r="U579" s="130"/>
      <c r="V579" s="130"/>
      <c r="W579" s="130"/>
      <c r="X579" s="131"/>
      <c r="Y579" s="166"/>
      <c r="Z579" s="167"/>
      <c r="AA579" s="168"/>
      <c r="AB579" s="161" t="s">
        <v>11</v>
      </c>
      <c r="AC579" s="130"/>
      <c r="AD579" s="131"/>
      <c r="AE579" s="334" t="s">
        <v>362</v>
      </c>
      <c r="AF579" s="335"/>
      <c r="AG579" s="335"/>
      <c r="AH579" s="336"/>
      <c r="AI579" s="217" t="s">
        <v>526</v>
      </c>
      <c r="AJ579" s="217"/>
      <c r="AK579" s="217"/>
      <c r="AL579" s="161"/>
      <c r="AM579" s="217" t="s">
        <v>518</v>
      </c>
      <c r="AN579" s="217"/>
      <c r="AO579" s="217"/>
      <c r="AP579" s="161"/>
      <c r="AQ579" s="161" t="s">
        <v>354</v>
      </c>
      <c r="AR579" s="130"/>
      <c r="AS579" s="130"/>
      <c r="AT579" s="131"/>
      <c r="AU579" s="136" t="s">
        <v>253</v>
      </c>
      <c r="AV579" s="136"/>
      <c r="AW579" s="136"/>
      <c r="AX579" s="137"/>
    </row>
    <row r="580" spans="1:50" ht="18.75" hidden="1" customHeight="1" x14ac:dyDescent="0.2">
      <c r="A580" s="189"/>
      <c r="B580" s="186"/>
      <c r="C580" s="180"/>
      <c r="D580" s="186"/>
      <c r="E580" s="339"/>
      <c r="F580" s="340"/>
      <c r="G580" s="160"/>
      <c r="H580" s="133"/>
      <c r="I580" s="133"/>
      <c r="J580" s="133"/>
      <c r="K580" s="133"/>
      <c r="L580" s="133"/>
      <c r="M580" s="133"/>
      <c r="N580" s="133"/>
      <c r="O580" s="133"/>
      <c r="P580" s="133"/>
      <c r="Q580" s="133"/>
      <c r="R580" s="133"/>
      <c r="S580" s="133"/>
      <c r="T580" s="133"/>
      <c r="U580" s="133"/>
      <c r="V580" s="133"/>
      <c r="W580" s="133"/>
      <c r="X580" s="134"/>
      <c r="Y580" s="166"/>
      <c r="Z580" s="167"/>
      <c r="AA580" s="168"/>
      <c r="AB580" s="156"/>
      <c r="AC580" s="133"/>
      <c r="AD580" s="134"/>
      <c r="AE580" s="200"/>
      <c r="AF580" s="200"/>
      <c r="AG580" s="133" t="s">
        <v>355</v>
      </c>
      <c r="AH580" s="134"/>
      <c r="AI580" s="158"/>
      <c r="AJ580" s="158"/>
      <c r="AK580" s="158"/>
      <c r="AL580" s="156"/>
      <c r="AM580" s="158"/>
      <c r="AN580" s="158"/>
      <c r="AO580" s="158"/>
      <c r="AP580" s="156"/>
      <c r="AQ580" s="590"/>
      <c r="AR580" s="200"/>
      <c r="AS580" s="133" t="s">
        <v>355</v>
      </c>
      <c r="AT580" s="134"/>
      <c r="AU580" s="200"/>
      <c r="AV580" s="200"/>
      <c r="AW580" s="133" t="s">
        <v>300</v>
      </c>
      <c r="AX580" s="195"/>
    </row>
    <row r="581" spans="1:50" ht="23.25" hidden="1" customHeight="1" x14ac:dyDescent="0.2">
      <c r="A581" s="189"/>
      <c r="B581" s="186"/>
      <c r="C581" s="180"/>
      <c r="D581" s="186"/>
      <c r="E581" s="339"/>
      <c r="F581" s="34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2">
      <c r="A582" s="189"/>
      <c r="B582" s="186"/>
      <c r="C582" s="180"/>
      <c r="D582" s="186"/>
      <c r="E582" s="339"/>
      <c r="F582" s="34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2">
      <c r="A583" s="189"/>
      <c r="B583" s="186"/>
      <c r="C583" s="180"/>
      <c r="D583" s="186"/>
      <c r="E583" s="339"/>
      <c r="F583" s="34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2">
      <c r="A584" s="189"/>
      <c r="B584" s="186"/>
      <c r="C584" s="180"/>
      <c r="D584" s="186"/>
      <c r="E584" s="339" t="s">
        <v>364</v>
      </c>
      <c r="F584" s="340"/>
      <c r="G584" s="341" t="s">
        <v>361</v>
      </c>
      <c r="H584" s="130"/>
      <c r="I584" s="130"/>
      <c r="J584" s="130"/>
      <c r="K584" s="130"/>
      <c r="L584" s="130"/>
      <c r="M584" s="130"/>
      <c r="N584" s="130"/>
      <c r="O584" s="130"/>
      <c r="P584" s="130"/>
      <c r="Q584" s="130"/>
      <c r="R584" s="130"/>
      <c r="S584" s="130"/>
      <c r="T584" s="130"/>
      <c r="U584" s="130"/>
      <c r="V584" s="130"/>
      <c r="W584" s="130"/>
      <c r="X584" s="131"/>
      <c r="Y584" s="166"/>
      <c r="Z584" s="167"/>
      <c r="AA584" s="168"/>
      <c r="AB584" s="161" t="s">
        <v>11</v>
      </c>
      <c r="AC584" s="130"/>
      <c r="AD584" s="131"/>
      <c r="AE584" s="334" t="s">
        <v>362</v>
      </c>
      <c r="AF584" s="335"/>
      <c r="AG584" s="335"/>
      <c r="AH584" s="336"/>
      <c r="AI584" s="217" t="s">
        <v>526</v>
      </c>
      <c r="AJ584" s="217"/>
      <c r="AK584" s="217"/>
      <c r="AL584" s="161"/>
      <c r="AM584" s="217" t="s">
        <v>522</v>
      </c>
      <c r="AN584" s="217"/>
      <c r="AO584" s="217"/>
      <c r="AP584" s="161"/>
      <c r="AQ584" s="161" t="s">
        <v>354</v>
      </c>
      <c r="AR584" s="130"/>
      <c r="AS584" s="130"/>
      <c r="AT584" s="131"/>
      <c r="AU584" s="136" t="s">
        <v>253</v>
      </c>
      <c r="AV584" s="136"/>
      <c r="AW584" s="136"/>
      <c r="AX584" s="137"/>
    </row>
    <row r="585" spans="1:50" ht="18.75" hidden="1" customHeight="1" x14ac:dyDescent="0.2">
      <c r="A585" s="189"/>
      <c r="B585" s="186"/>
      <c r="C585" s="180"/>
      <c r="D585" s="186"/>
      <c r="E585" s="339"/>
      <c r="F585" s="340"/>
      <c r="G585" s="160"/>
      <c r="H585" s="133"/>
      <c r="I585" s="133"/>
      <c r="J585" s="133"/>
      <c r="K585" s="133"/>
      <c r="L585" s="133"/>
      <c r="M585" s="133"/>
      <c r="N585" s="133"/>
      <c r="O585" s="133"/>
      <c r="P585" s="133"/>
      <c r="Q585" s="133"/>
      <c r="R585" s="133"/>
      <c r="S585" s="133"/>
      <c r="T585" s="133"/>
      <c r="U585" s="133"/>
      <c r="V585" s="133"/>
      <c r="W585" s="133"/>
      <c r="X585" s="134"/>
      <c r="Y585" s="166"/>
      <c r="Z585" s="167"/>
      <c r="AA585" s="168"/>
      <c r="AB585" s="156"/>
      <c r="AC585" s="133"/>
      <c r="AD585" s="134"/>
      <c r="AE585" s="200"/>
      <c r="AF585" s="200"/>
      <c r="AG585" s="133" t="s">
        <v>355</v>
      </c>
      <c r="AH585" s="134"/>
      <c r="AI585" s="158"/>
      <c r="AJ585" s="158"/>
      <c r="AK585" s="158"/>
      <c r="AL585" s="156"/>
      <c r="AM585" s="158"/>
      <c r="AN585" s="158"/>
      <c r="AO585" s="158"/>
      <c r="AP585" s="156"/>
      <c r="AQ585" s="590"/>
      <c r="AR585" s="200"/>
      <c r="AS585" s="133" t="s">
        <v>355</v>
      </c>
      <c r="AT585" s="134"/>
      <c r="AU585" s="200"/>
      <c r="AV585" s="200"/>
      <c r="AW585" s="133" t="s">
        <v>300</v>
      </c>
      <c r="AX585" s="195"/>
    </row>
    <row r="586" spans="1:50" ht="23.25" hidden="1" customHeight="1" x14ac:dyDescent="0.2">
      <c r="A586" s="189"/>
      <c r="B586" s="186"/>
      <c r="C586" s="180"/>
      <c r="D586" s="186"/>
      <c r="E586" s="339"/>
      <c r="F586" s="34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2">
      <c r="A587" s="189"/>
      <c r="B587" s="186"/>
      <c r="C587" s="180"/>
      <c r="D587" s="186"/>
      <c r="E587" s="339"/>
      <c r="F587" s="34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2">
      <c r="A588" s="189"/>
      <c r="B588" s="186"/>
      <c r="C588" s="180"/>
      <c r="D588" s="186"/>
      <c r="E588" s="339"/>
      <c r="F588" s="34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2">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5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52"/>
    </row>
    <row r="592" spans="1:50" ht="34.5" hidden="1" customHeight="1" x14ac:dyDescent="0.2">
      <c r="A592" s="189"/>
      <c r="B592" s="186"/>
      <c r="C592" s="180"/>
      <c r="D592" s="186"/>
      <c r="E592" s="174" t="s">
        <v>561</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2">
      <c r="A593" s="189"/>
      <c r="B593" s="186"/>
      <c r="C593" s="180"/>
      <c r="D593" s="186"/>
      <c r="E593" s="339" t="s">
        <v>363</v>
      </c>
      <c r="F593" s="340"/>
      <c r="G593" s="341" t="s">
        <v>360</v>
      </c>
      <c r="H593" s="130"/>
      <c r="I593" s="130"/>
      <c r="J593" s="130"/>
      <c r="K593" s="130"/>
      <c r="L593" s="130"/>
      <c r="M593" s="130"/>
      <c r="N593" s="130"/>
      <c r="O593" s="130"/>
      <c r="P593" s="130"/>
      <c r="Q593" s="130"/>
      <c r="R593" s="130"/>
      <c r="S593" s="130"/>
      <c r="T593" s="130"/>
      <c r="U593" s="130"/>
      <c r="V593" s="130"/>
      <c r="W593" s="130"/>
      <c r="X593" s="131"/>
      <c r="Y593" s="166"/>
      <c r="Z593" s="167"/>
      <c r="AA593" s="168"/>
      <c r="AB593" s="161" t="s">
        <v>11</v>
      </c>
      <c r="AC593" s="130"/>
      <c r="AD593" s="131"/>
      <c r="AE593" s="334" t="s">
        <v>362</v>
      </c>
      <c r="AF593" s="335"/>
      <c r="AG593" s="335"/>
      <c r="AH593" s="336"/>
      <c r="AI593" s="217" t="s">
        <v>526</v>
      </c>
      <c r="AJ593" s="217"/>
      <c r="AK593" s="217"/>
      <c r="AL593" s="161"/>
      <c r="AM593" s="217" t="s">
        <v>518</v>
      </c>
      <c r="AN593" s="217"/>
      <c r="AO593" s="217"/>
      <c r="AP593" s="161"/>
      <c r="AQ593" s="161" t="s">
        <v>354</v>
      </c>
      <c r="AR593" s="130"/>
      <c r="AS593" s="130"/>
      <c r="AT593" s="131"/>
      <c r="AU593" s="136" t="s">
        <v>253</v>
      </c>
      <c r="AV593" s="136"/>
      <c r="AW593" s="136"/>
      <c r="AX593" s="137"/>
    </row>
    <row r="594" spans="1:50" ht="18.75" hidden="1" customHeight="1" x14ac:dyDescent="0.2">
      <c r="A594" s="189"/>
      <c r="B594" s="186"/>
      <c r="C594" s="180"/>
      <c r="D594" s="186"/>
      <c r="E594" s="339"/>
      <c r="F594" s="340"/>
      <c r="G594" s="160"/>
      <c r="H594" s="133"/>
      <c r="I594" s="133"/>
      <c r="J594" s="133"/>
      <c r="K594" s="133"/>
      <c r="L594" s="133"/>
      <c r="M594" s="133"/>
      <c r="N594" s="133"/>
      <c r="O594" s="133"/>
      <c r="P594" s="133"/>
      <c r="Q594" s="133"/>
      <c r="R594" s="133"/>
      <c r="S594" s="133"/>
      <c r="T594" s="133"/>
      <c r="U594" s="133"/>
      <c r="V594" s="133"/>
      <c r="W594" s="133"/>
      <c r="X594" s="134"/>
      <c r="Y594" s="166"/>
      <c r="Z594" s="167"/>
      <c r="AA594" s="168"/>
      <c r="AB594" s="156"/>
      <c r="AC594" s="133"/>
      <c r="AD594" s="134"/>
      <c r="AE594" s="200"/>
      <c r="AF594" s="200"/>
      <c r="AG594" s="133" t="s">
        <v>355</v>
      </c>
      <c r="AH594" s="134"/>
      <c r="AI594" s="158"/>
      <c r="AJ594" s="158"/>
      <c r="AK594" s="158"/>
      <c r="AL594" s="156"/>
      <c r="AM594" s="158"/>
      <c r="AN594" s="158"/>
      <c r="AO594" s="158"/>
      <c r="AP594" s="156"/>
      <c r="AQ594" s="590"/>
      <c r="AR594" s="200"/>
      <c r="AS594" s="133" t="s">
        <v>355</v>
      </c>
      <c r="AT594" s="134"/>
      <c r="AU594" s="200"/>
      <c r="AV594" s="200"/>
      <c r="AW594" s="133" t="s">
        <v>300</v>
      </c>
      <c r="AX594" s="195"/>
    </row>
    <row r="595" spans="1:50" ht="23.25" hidden="1" customHeight="1" x14ac:dyDescent="0.2">
      <c r="A595" s="189"/>
      <c r="B595" s="186"/>
      <c r="C595" s="180"/>
      <c r="D595" s="186"/>
      <c r="E595" s="339"/>
      <c r="F595" s="34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2">
      <c r="A596" s="189"/>
      <c r="B596" s="186"/>
      <c r="C596" s="180"/>
      <c r="D596" s="186"/>
      <c r="E596" s="339"/>
      <c r="F596" s="34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2">
      <c r="A597" s="189"/>
      <c r="B597" s="186"/>
      <c r="C597" s="180"/>
      <c r="D597" s="186"/>
      <c r="E597" s="339"/>
      <c r="F597" s="34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2">
      <c r="A598" s="189"/>
      <c r="B598" s="186"/>
      <c r="C598" s="180"/>
      <c r="D598" s="186"/>
      <c r="E598" s="339" t="s">
        <v>363</v>
      </c>
      <c r="F598" s="340"/>
      <c r="G598" s="341" t="s">
        <v>360</v>
      </c>
      <c r="H598" s="130"/>
      <c r="I598" s="130"/>
      <c r="J598" s="130"/>
      <c r="K598" s="130"/>
      <c r="L598" s="130"/>
      <c r="M598" s="130"/>
      <c r="N598" s="130"/>
      <c r="O598" s="130"/>
      <c r="P598" s="130"/>
      <c r="Q598" s="130"/>
      <c r="R598" s="130"/>
      <c r="S598" s="130"/>
      <c r="T598" s="130"/>
      <c r="U598" s="130"/>
      <c r="V598" s="130"/>
      <c r="W598" s="130"/>
      <c r="X598" s="131"/>
      <c r="Y598" s="166"/>
      <c r="Z598" s="167"/>
      <c r="AA598" s="168"/>
      <c r="AB598" s="161" t="s">
        <v>11</v>
      </c>
      <c r="AC598" s="130"/>
      <c r="AD598" s="131"/>
      <c r="AE598" s="334" t="s">
        <v>362</v>
      </c>
      <c r="AF598" s="335"/>
      <c r="AG598" s="335"/>
      <c r="AH598" s="336"/>
      <c r="AI598" s="217" t="s">
        <v>527</v>
      </c>
      <c r="AJ598" s="217"/>
      <c r="AK598" s="217"/>
      <c r="AL598" s="161"/>
      <c r="AM598" s="217" t="s">
        <v>523</v>
      </c>
      <c r="AN598" s="217"/>
      <c r="AO598" s="217"/>
      <c r="AP598" s="161"/>
      <c r="AQ598" s="161" t="s">
        <v>354</v>
      </c>
      <c r="AR598" s="130"/>
      <c r="AS598" s="130"/>
      <c r="AT598" s="131"/>
      <c r="AU598" s="136" t="s">
        <v>253</v>
      </c>
      <c r="AV598" s="136"/>
      <c r="AW598" s="136"/>
      <c r="AX598" s="137"/>
    </row>
    <row r="599" spans="1:50" ht="18.75" hidden="1" customHeight="1" x14ac:dyDescent="0.2">
      <c r="A599" s="189"/>
      <c r="B599" s="186"/>
      <c r="C599" s="180"/>
      <c r="D599" s="186"/>
      <c r="E599" s="339"/>
      <c r="F599" s="340"/>
      <c r="G599" s="160"/>
      <c r="H599" s="133"/>
      <c r="I599" s="133"/>
      <c r="J599" s="133"/>
      <c r="K599" s="133"/>
      <c r="L599" s="133"/>
      <c r="M599" s="133"/>
      <c r="N599" s="133"/>
      <c r="O599" s="133"/>
      <c r="P599" s="133"/>
      <c r="Q599" s="133"/>
      <c r="R599" s="133"/>
      <c r="S599" s="133"/>
      <c r="T599" s="133"/>
      <c r="U599" s="133"/>
      <c r="V599" s="133"/>
      <c r="W599" s="133"/>
      <c r="X599" s="134"/>
      <c r="Y599" s="166"/>
      <c r="Z599" s="167"/>
      <c r="AA599" s="168"/>
      <c r="AB599" s="156"/>
      <c r="AC599" s="133"/>
      <c r="AD599" s="134"/>
      <c r="AE599" s="200"/>
      <c r="AF599" s="200"/>
      <c r="AG599" s="133" t="s">
        <v>355</v>
      </c>
      <c r="AH599" s="134"/>
      <c r="AI599" s="158"/>
      <c r="AJ599" s="158"/>
      <c r="AK599" s="158"/>
      <c r="AL599" s="156"/>
      <c r="AM599" s="158"/>
      <c r="AN599" s="158"/>
      <c r="AO599" s="158"/>
      <c r="AP599" s="156"/>
      <c r="AQ599" s="590"/>
      <c r="AR599" s="200"/>
      <c r="AS599" s="133" t="s">
        <v>355</v>
      </c>
      <c r="AT599" s="134"/>
      <c r="AU599" s="200"/>
      <c r="AV599" s="200"/>
      <c r="AW599" s="133" t="s">
        <v>300</v>
      </c>
      <c r="AX599" s="195"/>
    </row>
    <row r="600" spans="1:50" ht="23.25" hidden="1" customHeight="1" x14ac:dyDescent="0.2">
      <c r="A600" s="189"/>
      <c r="B600" s="186"/>
      <c r="C600" s="180"/>
      <c r="D600" s="186"/>
      <c r="E600" s="339"/>
      <c r="F600" s="34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2">
      <c r="A601" s="189"/>
      <c r="B601" s="186"/>
      <c r="C601" s="180"/>
      <c r="D601" s="186"/>
      <c r="E601" s="339"/>
      <c r="F601" s="34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2">
      <c r="A602" s="189"/>
      <c r="B602" s="186"/>
      <c r="C602" s="180"/>
      <c r="D602" s="186"/>
      <c r="E602" s="339"/>
      <c r="F602" s="34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2">
      <c r="A603" s="189"/>
      <c r="B603" s="186"/>
      <c r="C603" s="180"/>
      <c r="D603" s="186"/>
      <c r="E603" s="339" t="s">
        <v>363</v>
      </c>
      <c r="F603" s="340"/>
      <c r="G603" s="341" t="s">
        <v>360</v>
      </c>
      <c r="H603" s="130"/>
      <c r="I603" s="130"/>
      <c r="J603" s="130"/>
      <c r="K603" s="130"/>
      <c r="L603" s="130"/>
      <c r="M603" s="130"/>
      <c r="N603" s="130"/>
      <c r="O603" s="130"/>
      <c r="P603" s="130"/>
      <c r="Q603" s="130"/>
      <c r="R603" s="130"/>
      <c r="S603" s="130"/>
      <c r="T603" s="130"/>
      <c r="U603" s="130"/>
      <c r="V603" s="130"/>
      <c r="W603" s="130"/>
      <c r="X603" s="131"/>
      <c r="Y603" s="166"/>
      <c r="Z603" s="167"/>
      <c r="AA603" s="168"/>
      <c r="AB603" s="161" t="s">
        <v>11</v>
      </c>
      <c r="AC603" s="130"/>
      <c r="AD603" s="131"/>
      <c r="AE603" s="334" t="s">
        <v>362</v>
      </c>
      <c r="AF603" s="335"/>
      <c r="AG603" s="335"/>
      <c r="AH603" s="336"/>
      <c r="AI603" s="217" t="s">
        <v>526</v>
      </c>
      <c r="AJ603" s="217"/>
      <c r="AK603" s="217"/>
      <c r="AL603" s="161"/>
      <c r="AM603" s="217" t="s">
        <v>518</v>
      </c>
      <c r="AN603" s="217"/>
      <c r="AO603" s="217"/>
      <c r="AP603" s="161"/>
      <c r="AQ603" s="161" t="s">
        <v>354</v>
      </c>
      <c r="AR603" s="130"/>
      <c r="AS603" s="130"/>
      <c r="AT603" s="131"/>
      <c r="AU603" s="136" t="s">
        <v>253</v>
      </c>
      <c r="AV603" s="136"/>
      <c r="AW603" s="136"/>
      <c r="AX603" s="137"/>
    </row>
    <row r="604" spans="1:50" ht="18.75" hidden="1" customHeight="1" x14ac:dyDescent="0.2">
      <c r="A604" s="189"/>
      <c r="B604" s="186"/>
      <c r="C604" s="180"/>
      <c r="D604" s="186"/>
      <c r="E604" s="339"/>
      <c r="F604" s="340"/>
      <c r="G604" s="160"/>
      <c r="H604" s="133"/>
      <c r="I604" s="133"/>
      <c r="J604" s="133"/>
      <c r="K604" s="133"/>
      <c r="L604" s="133"/>
      <c r="M604" s="133"/>
      <c r="N604" s="133"/>
      <c r="O604" s="133"/>
      <c r="P604" s="133"/>
      <c r="Q604" s="133"/>
      <c r="R604" s="133"/>
      <c r="S604" s="133"/>
      <c r="T604" s="133"/>
      <c r="U604" s="133"/>
      <c r="V604" s="133"/>
      <c r="W604" s="133"/>
      <c r="X604" s="134"/>
      <c r="Y604" s="166"/>
      <c r="Z604" s="167"/>
      <c r="AA604" s="168"/>
      <c r="AB604" s="156"/>
      <c r="AC604" s="133"/>
      <c r="AD604" s="134"/>
      <c r="AE604" s="200"/>
      <c r="AF604" s="200"/>
      <c r="AG604" s="133" t="s">
        <v>355</v>
      </c>
      <c r="AH604" s="134"/>
      <c r="AI604" s="158"/>
      <c r="AJ604" s="158"/>
      <c r="AK604" s="158"/>
      <c r="AL604" s="156"/>
      <c r="AM604" s="158"/>
      <c r="AN604" s="158"/>
      <c r="AO604" s="158"/>
      <c r="AP604" s="156"/>
      <c r="AQ604" s="590"/>
      <c r="AR604" s="200"/>
      <c r="AS604" s="133" t="s">
        <v>355</v>
      </c>
      <c r="AT604" s="134"/>
      <c r="AU604" s="200"/>
      <c r="AV604" s="200"/>
      <c r="AW604" s="133" t="s">
        <v>300</v>
      </c>
      <c r="AX604" s="195"/>
    </row>
    <row r="605" spans="1:50" ht="23.25" hidden="1" customHeight="1" x14ac:dyDescent="0.2">
      <c r="A605" s="189"/>
      <c r="B605" s="186"/>
      <c r="C605" s="180"/>
      <c r="D605" s="186"/>
      <c r="E605" s="339"/>
      <c r="F605" s="34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2">
      <c r="A606" s="189"/>
      <c r="B606" s="186"/>
      <c r="C606" s="180"/>
      <c r="D606" s="186"/>
      <c r="E606" s="339"/>
      <c r="F606" s="34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2">
      <c r="A607" s="189"/>
      <c r="B607" s="186"/>
      <c r="C607" s="180"/>
      <c r="D607" s="186"/>
      <c r="E607" s="339"/>
      <c r="F607" s="34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2">
      <c r="A608" s="189"/>
      <c r="B608" s="186"/>
      <c r="C608" s="180"/>
      <c r="D608" s="186"/>
      <c r="E608" s="339" t="s">
        <v>363</v>
      </c>
      <c r="F608" s="340"/>
      <c r="G608" s="341" t="s">
        <v>360</v>
      </c>
      <c r="H608" s="130"/>
      <c r="I608" s="130"/>
      <c r="J608" s="130"/>
      <c r="K608" s="130"/>
      <c r="L608" s="130"/>
      <c r="M608" s="130"/>
      <c r="N608" s="130"/>
      <c r="O608" s="130"/>
      <c r="P608" s="130"/>
      <c r="Q608" s="130"/>
      <c r="R608" s="130"/>
      <c r="S608" s="130"/>
      <c r="T608" s="130"/>
      <c r="U608" s="130"/>
      <c r="V608" s="130"/>
      <c r="W608" s="130"/>
      <c r="X608" s="131"/>
      <c r="Y608" s="166"/>
      <c r="Z608" s="167"/>
      <c r="AA608" s="168"/>
      <c r="AB608" s="161" t="s">
        <v>11</v>
      </c>
      <c r="AC608" s="130"/>
      <c r="AD608" s="131"/>
      <c r="AE608" s="334" t="s">
        <v>362</v>
      </c>
      <c r="AF608" s="335"/>
      <c r="AG608" s="335"/>
      <c r="AH608" s="336"/>
      <c r="AI608" s="217" t="s">
        <v>526</v>
      </c>
      <c r="AJ608" s="217"/>
      <c r="AK608" s="217"/>
      <c r="AL608" s="161"/>
      <c r="AM608" s="217" t="s">
        <v>518</v>
      </c>
      <c r="AN608" s="217"/>
      <c r="AO608" s="217"/>
      <c r="AP608" s="161"/>
      <c r="AQ608" s="161" t="s">
        <v>354</v>
      </c>
      <c r="AR608" s="130"/>
      <c r="AS608" s="130"/>
      <c r="AT608" s="131"/>
      <c r="AU608" s="136" t="s">
        <v>253</v>
      </c>
      <c r="AV608" s="136"/>
      <c r="AW608" s="136"/>
      <c r="AX608" s="137"/>
    </row>
    <row r="609" spans="1:50" ht="18.75" hidden="1" customHeight="1" x14ac:dyDescent="0.2">
      <c r="A609" s="189"/>
      <c r="B609" s="186"/>
      <c r="C609" s="180"/>
      <c r="D609" s="186"/>
      <c r="E609" s="339"/>
      <c r="F609" s="340"/>
      <c r="G609" s="160"/>
      <c r="H609" s="133"/>
      <c r="I609" s="133"/>
      <c r="J609" s="133"/>
      <c r="K609" s="133"/>
      <c r="L609" s="133"/>
      <c r="M609" s="133"/>
      <c r="N609" s="133"/>
      <c r="O609" s="133"/>
      <c r="P609" s="133"/>
      <c r="Q609" s="133"/>
      <c r="R609" s="133"/>
      <c r="S609" s="133"/>
      <c r="T609" s="133"/>
      <c r="U609" s="133"/>
      <c r="V609" s="133"/>
      <c r="W609" s="133"/>
      <c r="X609" s="134"/>
      <c r="Y609" s="166"/>
      <c r="Z609" s="167"/>
      <c r="AA609" s="168"/>
      <c r="AB609" s="156"/>
      <c r="AC609" s="133"/>
      <c r="AD609" s="134"/>
      <c r="AE609" s="200"/>
      <c r="AF609" s="200"/>
      <c r="AG609" s="133" t="s">
        <v>355</v>
      </c>
      <c r="AH609" s="134"/>
      <c r="AI609" s="158"/>
      <c r="AJ609" s="158"/>
      <c r="AK609" s="158"/>
      <c r="AL609" s="156"/>
      <c r="AM609" s="158"/>
      <c r="AN609" s="158"/>
      <c r="AO609" s="158"/>
      <c r="AP609" s="156"/>
      <c r="AQ609" s="590"/>
      <c r="AR609" s="200"/>
      <c r="AS609" s="133" t="s">
        <v>355</v>
      </c>
      <c r="AT609" s="134"/>
      <c r="AU609" s="200"/>
      <c r="AV609" s="200"/>
      <c r="AW609" s="133" t="s">
        <v>300</v>
      </c>
      <c r="AX609" s="195"/>
    </row>
    <row r="610" spans="1:50" ht="23.25" hidden="1" customHeight="1" x14ac:dyDescent="0.2">
      <c r="A610" s="189"/>
      <c r="B610" s="186"/>
      <c r="C610" s="180"/>
      <c r="D610" s="186"/>
      <c r="E610" s="339"/>
      <c r="F610" s="34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2">
      <c r="A611" s="189"/>
      <c r="B611" s="186"/>
      <c r="C611" s="180"/>
      <c r="D611" s="186"/>
      <c r="E611" s="339"/>
      <c r="F611" s="34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2">
      <c r="A612" s="189"/>
      <c r="B612" s="186"/>
      <c r="C612" s="180"/>
      <c r="D612" s="186"/>
      <c r="E612" s="339"/>
      <c r="F612" s="34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2">
      <c r="A613" s="189"/>
      <c r="B613" s="186"/>
      <c r="C613" s="180"/>
      <c r="D613" s="186"/>
      <c r="E613" s="339" t="s">
        <v>363</v>
      </c>
      <c r="F613" s="340"/>
      <c r="G613" s="341" t="s">
        <v>360</v>
      </c>
      <c r="H613" s="130"/>
      <c r="I613" s="130"/>
      <c r="J613" s="130"/>
      <c r="K613" s="130"/>
      <c r="L613" s="130"/>
      <c r="M613" s="130"/>
      <c r="N613" s="130"/>
      <c r="O613" s="130"/>
      <c r="P613" s="130"/>
      <c r="Q613" s="130"/>
      <c r="R613" s="130"/>
      <c r="S613" s="130"/>
      <c r="T613" s="130"/>
      <c r="U613" s="130"/>
      <c r="V613" s="130"/>
      <c r="W613" s="130"/>
      <c r="X613" s="131"/>
      <c r="Y613" s="166"/>
      <c r="Z613" s="167"/>
      <c r="AA613" s="168"/>
      <c r="AB613" s="161" t="s">
        <v>11</v>
      </c>
      <c r="AC613" s="130"/>
      <c r="AD613" s="131"/>
      <c r="AE613" s="334" t="s">
        <v>362</v>
      </c>
      <c r="AF613" s="335"/>
      <c r="AG613" s="335"/>
      <c r="AH613" s="336"/>
      <c r="AI613" s="217" t="s">
        <v>526</v>
      </c>
      <c r="AJ613" s="217"/>
      <c r="AK613" s="217"/>
      <c r="AL613" s="161"/>
      <c r="AM613" s="217" t="s">
        <v>522</v>
      </c>
      <c r="AN613" s="217"/>
      <c r="AO613" s="217"/>
      <c r="AP613" s="161"/>
      <c r="AQ613" s="161" t="s">
        <v>354</v>
      </c>
      <c r="AR613" s="130"/>
      <c r="AS613" s="130"/>
      <c r="AT613" s="131"/>
      <c r="AU613" s="136" t="s">
        <v>253</v>
      </c>
      <c r="AV613" s="136"/>
      <c r="AW613" s="136"/>
      <c r="AX613" s="137"/>
    </row>
    <row r="614" spans="1:50" ht="18.75" hidden="1" customHeight="1" x14ac:dyDescent="0.2">
      <c r="A614" s="189"/>
      <c r="B614" s="186"/>
      <c r="C614" s="180"/>
      <c r="D614" s="186"/>
      <c r="E614" s="339"/>
      <c r="F614" s="340"/>
      <c r="G614" s="160"/>
      <c r="H614" s="133"/>
      <c r="I614" s="133"/>
      <c r="J614" s="133"/>
      <c r="K614" s="133"/>
      <c r="L614" s="133"/>
      <c r="M614" s="133"/>
      <c r="N614" s="133"/>
      <c r="O614" s="133"/>
      <c r="P614" s="133"/>
      <c r="Q614" s="133"/>
      <c r="R614" s="133"/>
      <c r="S614" s="133"/>
      <c r="T614" s="133"/>
      <c r="U614" s="133"/>
      <c r="V614" s="133"/>
      <c r="W614" s="133"/>
      <c r="X614" s="134"/>
      <c r="Y614" s="166"/>
      <c r="Z614" s="167"/>
      <c r="AA614" s="168"/>
      <c r="AB614" s="156"/>
      <c r="AC614" s="133"/>
      <c r="AD614" s="134"/>
      <c r="AE614" s="200"/>
      <c r="AF614" s="200"/>
      <c r="AG614" s="133" t="s">
        <v>355</v>
      </c>
      <c r="AH614" s="134"/>
      <c r="AI614" s="158"/>
      <c r="AJ614" s="158"/>
      <c r="AK614" s="158"/>
      <c r="AL614" s="156"/>
      <c r="AM614" s="158"/>
      <c r="AN614" s="158"/>
      <c r="AO614" s="158"/>
      <c r="AP614" s="156"/>
      <c r="AQ614" s="590"/>
      <c r="AR614" s="200"/>
      <c r="AS614" s="133" t="s">
        <v>355</v>
      </c>
      <c r="AT614" s="134"/>
      <c r="AU614" s="200"/>
      <c r="AV614" s="200"/>
      <c r="AW614" s="133" t="s">
        <v>300</v>
      </c>
      <c r="AX614" s="195"/>
    </row>
    <row r="615" spans="1:50" ht="23.25" hidden="1" customHeight="1" x14ac:dyDescent="0.2">
      <c r="A615" s="189"/>
      <c r="B615" s="186"/>
      <c r="C615" s="180"/>
      <c r="D615" s="186"/>
      <c r="E615" s="339"/>
      <c r="F615" s="34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2">
      <c r="A616" s="189"/>
      <c r="B616" s="186"/>
      <c r="C616" s="180"/>
      <c r="D616" s="186"/>
      <c r="E616" s="339"/>
      <c r="F616" s="34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2">
      <c r="A617" s="189"/>
      <c r="B617" s="186"/>
      <c r="C617" s="180"/>
      <c r="D617" s="186"/>
      <c r="E617" s="339"/>
      <c r="F617" s="34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2">
      <c r="A618" s="189"/>
      <c r="B618" s="186"/>
      <c r="C618" s="180"/>
      <c r="D618" s="186"/>
      <c r="E618" s="339" t="s">
        <v>364</v>
      </c>
      <c r="F618" s="340"/>
      <c r="G618" s="341" t="s">
        <v>361</v>
      </c>
      <c r="H618" s="130"/>
      <c r="I618" s="130"/>
      <c r="J618" s="130"/>
      <c r="K618" s="130"/>
      <c r="L618" s="130"/>
      <c r="M618" s="130"/>
      <c r="N618" s="130"/>
      <c r="O618" s="130"/>
      <c r="P618" s="130"/>
      <c r="Q618" s="130"/>
      <c r="R618" s="130"/>
      <c r="S618" s="130"/>
      <c r="T618" s="130"/>
      <c r="U618" s="130"/>
      <c r="V618" s="130"/>
      <c r="W618" s="130"/>
      <c r="X618" s="131"/>
      <c r="Y618" s="166"/>
      <c r="Z618" s="167"/>
      <c r="AA618" s="168"/>
      <c r="AB618" s="161" t="s">
        <v>11</v>
      </c>
      <c r="AC618" s="130"/>
      <c r="AD618" s="131"/>
      <c r="AE618" s="334" t="s">
        <v>362</v>
      </c>
      <c r="AF618" s="335"/>
      <c r="AG618" s="335"/>
      <c r="AH618" s="336"/>
      <c r="AI618" s="217" t="s">
        <v>526</v>
      </c>
      <c r="AJ618" s="217"/>
      <c r="AK618" s="217"/>
      <c r="AL618" s="161"/>
      <c r="AM618" s="217" t="s">
        <v>522</v>
      </c>
      <c r="AN618" s="217"/>
      <c r="AO618" s="217"/>
      <c r="AP618" s="161"/>
      <c r="AQ618" s="161" t="s">
        <v>354</v>
      </c>
      <c r="AR618" s="130"/>
      <c r="AS618" s="130"/>
      <c r="AT618" s="131"/>
      <c r="AU618" s="136" t="s">
        <v>253</v>
      </c>
      <c r="AV618" s="136"/>
      <c r="AW618" s="136"/>
      <c r="AX618" s="137"/>
    </row>
    <row r="619" spans="1:50" ht="18.75" hidden="1" customHeight="1" x14ac:dyDescent="0.2">
      <c r="A619" s="189"/>
      <c r="B619" s="186"/>
      <c r="C619" s="180"/>
      <c r="D619" s="186"/>
      <c r="E619" s="339"/>
      <c r="F619" s="340"/>
      <c r="G619" s="160"/>
      <c r="H619" s="133"/>
      <c r="I619" s="133"/>
      <c r="J619" s="133"/>
      <c r="K619" s="133"/>
      <c r="L619" s="133"/>
      <c r="M619" s="133"/>
      <c r="N619" s="133"/>
      <c r="O619" s="133"/>
      <c r="P619" s="133"/>
      <c r="Q619" s="133"/>
      <c r="R619" s="133"/>
      <c r="S619" s="133"/>
      <c r="T619" s="133"/>
      <c r="U619" s="133"/>
      <c r="V619" s="133"/>
      <c r="W619" s="133"/>
      <c r="X619" s="134"/>
      <c r="Y619" s="166"/>
      <c r="Z619" s="167"/>
      <c r="AA619" s="168"/>
      <c r="AB619" s="156"/>
      <c r="AC619" s="133"/>
      <c r="AD619" s="134"/>
      <c r="AE619" s="200"/>
      <c r="AF619" s="200"/>
      <c r="AG619" s="133" t="s">
        <v>355</v>
      </c>
      <c r="AH619" s="134"/>
      <c r="AI619" s="158"/>
      <c r="AJ619" s="158"/>
      <c r="AK619" s="158"/>
      <c r="AL619" s="156"/>
      <c r="AM619" s="158"/>
      <c r="AN619" s="158"/>
      <c r="AO619" s="158"/>
      <c r="AP619" s="156"/>
      <c r="AQ619" s="590"/>
      <c r="AR619" s="200"/>
      <c r="AS619" s="133" t="s">
        <v>355</v>
      </c>
      <c r="AT619" s="134"/>
      <c r="AU619" s="200"/>
      <c r="AV619" s="200"/>
      <c r="AW619" s="133" t="s">
        <v>300</v>
      </c>
      <c r="AX619" s="195"/>
    </row>
    <row r="620" spans="1:50" ht="23.25" hidden="1" customHeight="1" x14ac:dyDescent="0.2">
      <c r="A620" s="189"/>
      <c r="B620" s="186"/>
      <c r="C620" s="180"/>
      <c r="D620" s="186"/>
      <c r="E620" s="339"/>
      <c r="F620" s="34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2">
      <c r="A621" s="189"/>
      <c r="B621" s="186"/>
      <c r="C621" s="180"/>
      <c r="D621" s="186"/>
      <c r="E621" s="339"/>
      <c r="F621" s="34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2">
      <c r="A622" s="189"/>
      <c r="B622" s="186"/>
      <c r="C622" s="180"/>
      <c r="D622" s="186"/>
      <c r="E622" s="339"/>
      <c r="F622" s="34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2">
      <c r="A623" s="189"/>
      <c r="B623" s="186"/>
      <c r="C623" s="180"/>
      <c r="D623" s="186"/>
      <c r="E623" s="339" t="s">
        <v>364</v>
      </c>
      <c r="F623" s="340"/>
      <c r="G623" s="341" t="s">
        <v>361</v>
      </c>
      <c r="H623" s="130"/>
      <c r="I623" s="130"/>
      <c r="J623" s="130"/>
      <c r="K623" s="130"/>
      <c r="L623" s="130"/>
      <c r="M623" s="130"/>
      <c r="N623" s="130"/>
      <c r="O623" s="130"/>
      <c r="P623" s="130"/>
      <c r="Q623" s="130"/>
      <c r="R623" s="130"/>
      <c r="S623" s="130"/>
      <c r="T623" s="130"/>
      <c r="U623" s="130"/>
      <c r="V623" s="130"/>
      <c r="W623" s="130"/>
      <c r="X623" s="131"/>
      <c r="Y623" s="166"/>
      <c r="Z623" s="167"/>
      <c r="AA623" s="168"/>
      <c r="AB623" s="161" t="s">
        <v>11</v>
      </c>
      <c r="AC623" s="130"/>
      <c r="AD623" s="131"/>
      <c r="AE623" s="334" t="s">
        <v>362</v>
      </c>
      <c r="AF623" s="335"/>
      <c r="AG623" s="335"/>
      <c r="AH623" s="336"/>
      <c r="AI623" s="217" t="s">
        <v>526</v>
      </c>
      <c r="AJ623" s="217"/>
      <c r="AK623" s="217"/>
      <c r="AL623" s="161"/>
      <c r="AM623" s="217" t="s">
        <v>523</v>
      </c>
      <c r="AN623" s="217"/>
      <c r="AO623" s="217"/>
      <c r="AP623" s="161"/>
      <c r="AQ623" s="161" t="s">
        <v>354</v>
      </c>
      <c r="AR623" s="130"/>
      <c r="AS623" s="130"/>
      <c r="AT623" s="131"/>
      <c r="AU623" s="136" t="s">
        <v>253</v>
      </c>
      <c r="AV623" s="136"/>
      <c r="AW623" s="136"/>
      <c r="AX623" s="137"/>
    </row>
    <row r="624" spans="1:50" ht="18.75" hidden="1" customHeight="1" x14ac:dyDescent="0.2">
      <c r="A624" s="189"/>
      <c r="B624" s="186"/>
      <c r="C624" s="180"/>
      <c r="D624" s="186"/>
      <c r="E624" s="339"/>
      <c r="F624" s="340"/>
      <c r="G624" s="160"/>
      <c r="H624" s="133"/>
      <c r="I624" s="133"/>
      <c r="J624" s="133"/>
      <c r="K624" s="133"/>
      <c r="L624" s="133"/>
      <c r="M624" s="133"/>
      <c r="N624" s="133"/>
      <c r="O624" s="133"/>
      <c r="P624" s="133"/>
      <c r="Q624" s="133"/>
      <c r="R624" s="133"/>
      <c r="S624" s="133"/>
      <c r="T624" s="133"/>
      <c r="U624" s="133"/>
      <c r="V624" s="133"/>
      <c r="W624" s="133"/>
      <c r="X624" s="134"/>
      <c r="Y624" s="166"/>
      <c r="Z624" s="167"/>
      <c r="AA624" s="168"/>
      <c r="AB624" s="156"/>
      <c r="AC624" s="133"/>
      <c r="AD624" s="134"/>
      <c r="AE624" s="200"/>
      <c r="AF624" s="200"/>
      <c r="AG624" s="133" t="s">
        <v>355</v>
      </c>
      <c r="AH624" s="134"/>
      <c r="AI624" s="158"/>
      <c r="AJ624" s="158"/>
      <c r="AK624" s="158"/>
      <c r="AL624" s="156"/>
      <c r="AM624" s="158"/>
      <c r="AN624" s="158"/>
      <c r="AO624" s="158"/>
      <c r="AP624" s="156"/>
      <c r="AQ624" s="590"/>
      <c r="AR624" s="200"/>
      <c r="AS624" s="133" t="s">
        <v>355</v>
      </c>
      <c r="AT624" s="134"/>
      <c r="AU624" s="200"/>
      <c r="AV624" s="200"/>
      <c r="AW624" s="133" t="s">
        <v>300</v>
      </c>
      <c r="AX624" s="195"/>
    </row>
    <row r="625" spans="1:50" ht="23.25" hidden="1" customHeight="1" x14ac:dyDescent="0.2">
      <c r="A625" s="189"/>
      <c r="B625" s="186"/>
      <c r="C625" s="180"/>
      <c r="D625" s="186"/>
      <c r="E625" s="339"/>
      <c r="F625" s="34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2">
      <c r="A626" s="189"/>
      <c r="B626" s="186"/>
      <c r="C626" s="180"/>
      <c r="D626" s="186"/>
      <c r="E626" s="339"/>
      <c r="F626" s="34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2">
      <c r="A627" s="189"/>
      <c r="B627" s="186"/>
      <c r="C627" s="180"/>
      <c r="D627" s="186"/>
      <c r="E627" s="339"/>
      <c r="F627" s="34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2">
      <c r="A628" s="189"/>
      <c r="B628" s="186"/>
      <c r="C628" s="180"/>
      <c r="D628" s="186"/>
      <c r="E628" s="339" t="s">
        <v>364</v>
      </c>
      <c r="F628" s="340"/>
      <c r="G628" s="341" t="s">
        <v>361</v>
      </c>
      <c r="H628" s="130"/>
      <c r="I628" s="130"/>
      <c r="J628" s="130"/>
      <c r="K628" s="130"/>
      <c r="L628" s="130"/>
      <c r="M628" s="130"/>
      <c r="N628" s="130"/>
      <c r="O628" s="130"/>
      <c r="P628" s="130"/>
      <c r="Q628" s="130"/>
      <c r="R628" s="130"/>
      <c r="S628" s="130"/>
      <c r="T628" s="130"/>
      <c r="U628" s="130"/>
      <c r="V628" s="130"/>
      <c r="W628" s="130"/>
      <c r="X628" s="131"/>
      <c r="Y628" s="166"/>
      <c r="Z628" s="167"/>
      <c r="AA628" s="168"/>
      <c r="AB628" s="161" t="s">
        <v>11</v>
      </c>
      <c r="AC628" s="130"/>
      <c r="AD628" s="131"/>
      <c r="AE628" s="334" t="s">
        <v>362</v>
      </c>
      <c r="AF628" s="335"/>
      <c r="AG628" s="335"/>
      <c r="AH628" s="336"/>
      <c r="AI628" s="217" t="s">
        <v>526</v>
      </c>
      <c r="AJ628" s="217"/>
      <c r="AK628" s="217"/>
      <c r="AL628" s="161"/>
      <c r="AM628" s="217" t="s">
        <v>522</v>
      </c>
      <c r="AN628" s="217"/>
      <c r="AO628" s="217"/>
      <c r="AP628" s="161"/>
      <c r="AQ628" s="161" t="s">
        <v>354</v>
      </c>
      <c r="AR628" s="130"/>
      <c r="AS628" s="130"/>
      <c r="AT628" s="131"/>
      <c r="AU628" s="136" t="s">
        <v>253</v>
      </c>
      <c r="AV628" s="136"/>
      <c r="AW628" s="136"/>
      <c r="AX628" s="137"/>
    </row>
    <row r="629" spans="1:50" ht="18.75" hidden="1" customHeight="1" x14ac:dyDescent="0.2">
      <c r="A629" s="189"/>
      <c r="B629" s="186"/>
      <c r="C629" s="180"/>
      <c r="D629" s="186"/>
      <c r="E629" s="339"/>
      <c r="F629" s="340"/>
      <c r="G629" s="160"/>
      <c r="H629" s="133"/>
      <c r="I629" s="133"/>
      <c r="J629" s="133"/>
      <c r="K629" s="133"/>
      <c r="L629" s="133"/>
      <c r="M629" s="133"/>
      <c r="N629" s="133"/>
      <c r="O629" s="133"/>
      <c r="P629" s="133"/>
      <c r="Q629" s="133"/>
      <c r="R629" s="133"/>
      <c r="S629" s="133"/>
      <c r="T629" s="133"/>
      <c r="U629" s="133"/>
      <c r="V629" s="133"/>
      <c r="W629" s="133"/>
      <c r="X629" s="134"/>
      <c r="Y629" s="166"/>
      <c r="Z629" s="167"/>
      <c r="AA629" s="168"/>
      <c r="AB629" s="156"/>
      <c r="AC629" s="133"/>
      <c r="AD629" s="134"/>
      <c r="AE629" s="200"/>
      <c r="AF629" s="200"/>
      <c r="AG629" s="133" t="s">
        <v>355</v>
      </c>
      <c r="AH629" s="134"/>
      <c r="AI629" s="158"/>
      <c r="AJ629" s="158"/>
      <c r="AK629" s="158"/>
      <c r="AL629" s="156"/>
      <c r="AM629" s="158"/>
      <c r="AN629" s="158"/>
      <c r="AO629" s="158"/>
      <c r="AP629" s="156"/>
      <c r="AQ629" s="590"/>
      <c r="AR629" s="200"/>
      <c r="AS629" s="133" t="s">
        <v>355</v>
      </c>
      <c r="AT629" s="134"/>
      <c r="AU629" s="200"/>
      <c r="AV629" s="200"/>
      <c r="AW629" s="133" t="s">
        <v>300</v>
      </c>
      <c r="AX629" s="195"/>
    </row>
    <row r="630" spans="1:50" ht="23.25" hidden="1" customHeight="1" x14ac:dyDescent="0.2">
      <c r="A630" s="189"/>
      <c r="B630" s="186"/>
      <c r="C630" s="180"/>
      <c r="D630" s="186"/>
      <c r="E630" s="339"/>
      <c r="F630" s="34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2">
      <c r="A631" s="189"/>
      <c r="B631" s="186"/>
      <c r="C631" s="180"/>
      <c r="D631" s="186"/>
      <c r="E631" s="339"/>
      <c r="F631" s="34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2">
      <c r="A632" s="189"/>
      <c r="B632" s="186"/>
      <c r="C632" s="180"/>
      <c r="D632" s="186"/>
      <c r="E632" s="339"/>
      <c r="F632" s="34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2">
      <c r="A633" s="189"/>
      <c r="B633" s="186"/>
      <c r="C633" s="180"/>
      <c r="D633" s="186"/>
      <c r="E633" s="339" t="s">
        <v>364</v>
      </c>
      <c r="F633" s="340"/>
      <c r="G633" s="341" t="s">
        <v>361</v>
      </c>
      <c r="H633" s="130"/>
      <c r="I633" s="130"/>
      <c r="J633" s="130"/>
      <c r="K633" s="130"/>
      <c r="L633" s="130"/>
      <c r="M633" s="130"/>
      <c r="N633" s="130"/>
      <c r="O633" s="130"/>
      <c r="P633" s="130"/>
      <c r="Q633" s="130"/>
      <c r="R633" s="130"/>
      <c r="S633" s="130"/>
      <c r="T633" s="130"/>
      <c r="U633" s="130"/>
      <c r="V633" s="130"/>
      <c r="W633" s="130"/>
      <c r="X633" s="131"/>
      <c r="Y633" s="166"/>
      <c r="Z633" s="167"/>
      <c r="AA633" s="168"/>
      <c r="AB633" s="161" t="s">
        <v>11</v>
      </c>
      <c r="AC633" s="130"/>
      <c r="AD633" s="131"/>
      <c r="AE633" s="334" t="s">
        <v>362</v>
      </c>
      <c r="AF633" s="335"/>
      <c r="AG633" s="335"/>
      <c r="AH633" s="336"/>
      <c r="AI633" s="217" t="s">
        <v>526</v>
      </c>
      <c r="AJ633" s="217"/>
      <c r="AK633" s="217"/>
      <c r="AL633" s="161"/>
      <c r="AM633" s="217" t="s">
        <v>518</v>
      </c>
      <c r="AN633" s="217"/>
      <c r="AO633" s="217"/>
      <c r="AP633" s="161"/>
      <c r="AQ633" s="161" t="s">
        <v>354</v>
      </c>
      <c r="AR633" s="130"/>
      <c r="AS633" s="130"/>
      <c r="AT633" s="131"/>
      <c r="AU633" s="136" t="s">
        <v>253</v>
      </c>
      <c r="AV633" s="136"/>
      <c r="AW633" s="136"/>
      <c r="AX633" s="137"/>
    </row>
    <row r="634" spans="1:50" ht="18.75" hidden="1" customHeight="1" x14ac:dyDescent="0.2">
      <c r="A634" s="189"/>
      <c r="B634" s="186"/>
      <c r="C634" s="180"/>
      <c r="D634" s="186"/>
      <c r="E634" s="339"/>
      <c r="F634" s="340"/>
      <c r="G634" s="160"/>
      <c r="H634" s="133"/>
      <c r="I634" s="133"/>
      <c r="J634" s="133"/>
      <c r="K634" s="133"/>
      <c r="L634" s="133"/>
      <c r="M634" s="133"/>
      <c r="N634" s="133"/>
      <c r="O634" s="133"/>
      <c r="P634" s="133"/>
      <c r="Q634" s="133"/>
      <c r="R634" s="133"/>
      <c r="S634" s="133"/>
      <c r="T634" s="133"/>
      <c r="U634" s="133"/>
      <c r="V634" s="133"/>
      <c r="W634" s="133"/>
      <c r="X634" s="134"/>
      <c r="Y634" s="166"/>
      <c r="Z634" s="167"/>
      <c r="AA634" s="168"/>
      <c r="AB634" s="156"/>
      <c r="AC634" s="133"/>
      <c r="AD634" s="134"/>
      <c r="AE634" s="200"/>
      <c r="AF634" s="200"/>
      <c r="AG634" s="133" t="s">
        <v>355</v>
      </c>
      <c r="AH634" s="134"/>
      <c r="AI634" s="158"/>
      <c r="AJ634" s="158"/>
      <c r="AK634" s="158"/>
      <c r="AL634" s="156"/>
      <c r="AM634" s="158"/>
      <c r="AN634" s="158"/>
      <c r="AO634" s="158"/>
      <c r="AP634" s="156"/>
      <c r="AQ634" s="590"/>
      <c r="AR634" s="200"/>
      <c r="AS634" s="133" t="s">
        <v>355</v>
      </c>
      <c r="AT634" s="134"/>
      <c r="AU634" s="200"/>
      <c r="AV634" s="200"/>
      <c r="AW634" s="133" t="s">
        <v>300</v>
      </c>
      <c r="AX634" s="195"/>
    </row>
    <row r="635" spans="1:50" ht="23.25" hidden="1" customHeight="1" x14ac:dyDescent="0.2">
      <c r="A635" s="189"/>
      <c r="B635" s="186"/>
      <c r="C635" s="180"/>
      <c r="D635" s="186"/>
      <c r="E635" s="339"/>
      <c r="F635" s="34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2">
      <c r="A636" s="189"/>
      <c r="B636" s="186"/>
      <c r="C636" s="180"/>
      <c r="D636" s="186"/>
      <c r="E636" s="339"/>
      <c r="F636" s="34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2">
      <c r="A637" s="189"/>
      <c r="B637" s="186"/>
      <c r="C637" s="180"/>
      <c r="D637" s="186"/>
      <c r="E637" s="339"/>
      <c r="F637" s="34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2">
      <c r="A638" s="189"/>
      <c r="B638" s="186"/>
      <c r="C638" s="180"/>
      <c r="D638" s="186"/>
      <c r="E638" s="339" t="s">
        <v>364</v>
      </c>
      <c r="F638" s="340"/>
      <c r="G638" s="341" t="s">
        <v>361</v>
      </c>
      <c r="H638" s="130"/>
      <c r="I638" s="130"/>
      <c r="J638" s="130"/>
      <c r="K638" s="130"/>
      <c r="L638" s="130"/>
      <c r="M638" s="130"/>
      <c r="N638" s="130"/>
      <c r="O638" s="130"/>
      <c r="P638" s="130"/>
      <c r="Q638" s="130"/>
      <c r="R638" s="130"/>
      <c r="S638" s="130"/>
      <c r="T638" s="130"/>
      <c r="U638" s="130"/>
      <c r="V638" s="130"/>
      <c r="W638" s="130"/>
      <c r="X638" s="131"/>
      <c r="Y638" s="166"/>
      <c r="Z638" s="167"/>
      <c r="AA638" s="168"/>
      <c r="AB638" s="161" t="s">
        <v>11</v>
      </c>
      <c r="AC638" s="130"/>
      <c r="AD638" s="131"/>
      <c r="AE638" s="334" t="s">
        <v>362</v>
      </c>
      <c r="AF638" s="335"/>
      <c r="AG638" s="335"/>
      <c r="AH638" s="336"/>
      <c r="AI638" s="217" t="s">
        <v>526</v>
      </c>
      <c r="AJ638" s="217"/>
      <c r="AK638" s="217"/>
      <c r="AL638" s="161"/>
      <c r="AM638" s="217" t="s">
        <v>522</v>
      </c>
      <c r="AN638" s="217"/>
      <c r="AO638" s="217"/>
      <c r="AP638" s="161"/>
      <c r="AQ638" s="161" t="s">
        <v>354</v>
      </c>
      <c r="AR638" s="130"/>
      <c r="AS638" s="130"/>
      <c r="AT638" s="131"/>
      <c r="AU638" s="136" t="s">
        <v>253</v>
      </c>
      <c r="AV638" s="136"/>
      <c r="AW638" s="136"/>
      <c r="AX638" s="137"/>
    </row>
    <row r="639" spans="1:50" ht="18.75" hidden="1" customHeight="1" x14ac:dyDescent="0.2">
      <c r="A639" s="189"/>
      <c r="B639" s="186"/>
      <c r="C639" s="180"/>
      <c r="D639" s="186"/>
      <c r="E639" s="339"/>
      <c r="F639" s="340"/>
      <c r="G639" s="160"/>
      <c r="H639" s="133"/>
      <c r="I639" s="133"/>
      <c r="J639" s="133"/>
      <c r="K639" s="133"/>
      <c r="L639" s="133"/>
      <c r="M639" s="133"/>
      <c r="N639" s="133"/>
      <c r="O639" s="133"/>
      <c r="P639" s="133"/>
      <c r="Q639" s="133"/>
      <c r="R639" s="133"/>
      <c r="S639" s="133"/>
      <c r="T639" s="133"/>
      <c r="U639" s="133"/>
      <c r="V639" s="133"/>
      <c r="W639" s="133"/>
      <c r="X639" s="134"/>
      <c r="Y639" s="166"/>
      <c r="Z639" s="167"/>
      <c r="AA639" s="168"/>
      <c r="AB639" s="156"/>
      <c r="AC639" s="133"/>
      <c r="AD639" s="134"/>
      <c r="AE639" s="200"/>
      <c r="AF639" s="200"/>
      <c r="AG639" s="133" t="s">
        <v>355</v>
      </c>
      <c r="AH639" s="134"/>
      <c r="AI639" s="158"/>
      <c r="AJ639" s="158"/>
      <c r="AK639" s="158"/>
      <c r="AL639" s="156"/>
      <c r="AM639" s="158"/>
      <c r="AN639" s="158"/>
      <c r="AO639" s="158"/>
      <c r="AP639" s="156"/>
      <c r="AQ639" s="590"/>
      <c r="AR639" s="200"/>
      <c r="AS639" s="133" t="s">
        <v>355</v>
      </c>
      <c r="AT639" s="134"/>
      <c r="AU639" s="200"/>
      <c r="AV639" s="200"/>
      <c r="AW639" s="133" t="s">
        <v>300</v>
      </c>
      <c r="AX639" s="195"/>
    </row>
    <row r="640" spans="1:50" ht="23.25" hidden="1" customHeight="1" x14ac:dyDescent="0.2">
      <c r="A640" s="189"/>
      <c r="B640" s="186"/>
      <c r="C640" s="180"/>
      <c r="D640" s="186"/>
      <c r="E640" s="339"/>
      <c r="F640" s="34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2">
      <c r="A641" s="189"/>
      <c r="B641" s="186"/>
      <c r="C641" s="180"/>
      <c r="D641" s="186"/>
      <c r="E641" s="339"/>
      <c r="F641" s="34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2">
      <c r="A642" s="189"/>
      <c r="B642" s="186"/>
      <c r="C642" s="180"/>
      <c r="D642" s="186"/>
      <c r="E642" s="339"/>
      <c r="F642" s="34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2">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5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52"/>
    </row>
    <row r="646" spans="1:50" ht="34.5" hidden="1" customHeight="1" x14ac:dyDescent="0.2">
      <c r="A646" s="189"/>
      <c r="B646" s="186"/>
      <c r="C646" s="180"/>
      <c r="D646" s="186"/>
      <c r="E646" s="174" t="s">
        <v>562</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2">
      <c r="A647" s="189"/>
      <c r="B647" s="186"/>
      <c r="C647" s="180"/>
      <c r="D647" s="186"/>
      <c r="E647" s="339" t="s">
        <v>363</v>
      </c>
      <c r="F647" s="340"/>
      <c r="G647" s="341" t="s">
        <v>360</v>
      </c>
      <c r="H647" s="130"/>
      <c r="I647" s="130"/>
      <c r="J647" s="130"/>
      <c r="K647" s="130"/>
      <c r="L647" s="130"/>
      <c r="M647" s="130"/>
      <c r="N647" s="130"/>
      <c r="O647" s="130"/>
      <c r="P647" s="130"/>
      <c r="Q647" s="130"/>
      <c r="R647" s="130"/>
      <c r="S647" s="130"/>
      <c r="T647" s="130"/>
      <c r="U647" s="130"/>
      <c r="V647" s="130"/>
      <c r="W647" s="130"/>
      <c r="X647" s="131"/>
      <c r="Y647" s="166"/>
      <c r="Z647" s="167"/>
      <c r="AA647" s="168"/>
      <c r="AB647" s="161" t="s">
        <v>11</v>
      </c>
      <c r="AC647" s="130"/>
      <c r="AD647" s="131"/>
      <c r="AE647" s="334" t="s">
        <v>362</v>
      </c>
      <c r="AF647" s="335"/>
      <c r="AG647" s="335"/>
      <c r="AH647" s="336"/>
      <c r="AI647" s="217" t="s">
        <v>527</v>
      </c>
      <c r="AJ647" s="217"/>
      <c r="AK647" s="217"/>
      <c r="AL647" s="161"/>
      <c r="AM647" s="217" t="s">
        <v>518</v>
      </c>
      <c r="AN647" s="217"/>
      <c r="AO647" s="217"/>
      <c r="AP647" s="161"/>
      <c r="AQ647" s="161" t="s">
        <v>354</v>
      </c>
      <c r="AR647" s="130"/>
      <c r="AS647" s="130"/>
      <c r="AT647" s="131"/>
      <c r="AU647" s="136" t="s">
        <v>253</v>
      </c>
      <c r="AV647" s="136"/>
      <c r="AW647" s="136"/>
      <c r="AX647" s="137"/>
    </row>
    <row r="648" spans="1:50" ht="18.75" hidden="1" customHeight="1" x14ac:dyDescent="0.2">
      <c r="A648" s="189"/>
      <c r="B648" s="186"/>
      <c r="C648" s="180"/>
      <c r="D648" s="186"/>
      <c r="E648" s="339"/>
      <c r="F648" s="340"/>
      <c r="G648" s="160"/>
      <c r="H648" s="133"/>
      <c r="I648" s="133"/>
      <c r="J648" s="133"/>
      <c r="K648" s="133"/>
      <c r="L648" s="133"/>
      <c r="M648" s="133"/>
      <c r="N648" s="133"/>
      <c r="O648" s="133"/>
      <c r="P648" s="133"/>
      <c r="Q648" s="133"/>
      <c r="R648" s="133"/>
      <c r="S648" s="133"/>
      <c r="T648" s="133"/>
      <c r="U648" s="133"/>
      <c r="V648" s="133"/>
      <c r="W648" s="133"/>
      <c r="X648" s="134"/>
      <c r="Y648" s="166"/>
      <c r="Z648" s="167"/>
      <c r="AA648" s="168"/>
      <c r="AB648" s="156"/>
      <c r="AC648" s="133"/>
      <c r="AD648" s="134"/>
      <c r="AE648" s="200"/>
      <c r="AF648" s="200"/>
      <c r="AG648" s="133" t="s">
        <v>355</v>
      </c>
      <c r="AH648" s="134"/>
      <c r="AI648" s="158"/>
      <c r="AJ648" s="158"/>
      <c r="AK648" s="158"/>
      <c r="AL648" s="156"/>
      <c r="AM648" s="158"/>
      <c r="AN648" s="158"/>
      <c r="AO648" s="158"/>
      <c r="AP648" s="156"/>
      <c r="AQ648" s="590"/>
      <c r="AR648" s="200"/>
      <c r="AS648" s="133" t="s">
        <v>355</v>
      </c>
      <c r="AT648" s="134"/>
      <c r="AU648" s="200"/>
      <c r="AV648" s="200"/>
      <c r="AW648" s="133" t="s">
        <v>300</v>
      </c>
      <c r="AX648" s="195"/>
    </row>
    <row r="649" spans="1:50" ht="23.25" hidden="1" customHeight="1" x14ac:dyDescent="0.2">
      <c r="A649" s="189"/>
      <c r="B649" s="186"/>
      <c r="C649" s="180"/>
      <c r="D649" s="186"/>
      <c r="E649" s="339"/>
      <c r="F649" s="34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2">
      <c r="A650" s="189"/>
      <c r="B650" s="186"/>
      <c r="C650" s="180"/>
      <c r="D650" s="186"/>
      <c r="E650" s="339"/>
      <c r="F650" s="34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2">
      <c r="A651" s="189"/>
      <c r="B651" s="186"/>
      <c r="C651" s="180"/>
      <c r="D651" s="186"/>
      <c r="E651" s="339"/>
      <c r="F651" s="34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2">
      <c r="A652" s="189"/>
      <c r="B652" s="186"/>
      <c r="C652" s="180"/>
      <c r="D652" s="186"/>
      <c r="E652" s="339" t="s">
        <v>363</v>
      </c>
      <c r="F652" s="340"/>
      <c r="G652" s="341" t="s">
        <v>360</v>
      </c>
      <c r="H652" s="130"/>
      <c r="I652" s="130"/>
      <c r="J652" s="130"/>
      <c r="K652" s="130"/>
      <c r="L652" s="130"/>
      <c r="M652" s="130"/>
      <c r="N652" s="130"/>
      <c r="O652" s="130"/>
      <c r="P652" s="130"/>
      <c r="Q652" s="130"/>
      <c r="R652" s="130"/>
      <c r="S652" s="130"/>
      <c r="T652" s="130"/>
      <c r="U652" s="130"/>
      <c r="V652" s="130"/>
      <c r="W652" s="130"/>
      <c r="X652" s="131"/>
      <c r="Y652" s="166"/>
      <c r="Z652" s="167"/>
      <c r="AA652" s="168"/>
      <c r="AB652" s="161" t="s">
        <v>11</v>
      </c>
      <c r="AC652" s="130"/>
      <c r="AD652" s="131"/>
      <c r="AE652" s="334" t="s">
        <v>362</v>
      </c>
      <c r="AF652" s="335"/>
      <c r="AG652" s="335"/>
      <c r="AH652" s="336"/>
      <c r="AI652" s="217" t="s">
        <v>526</v>
      </c>
      <c r="AJ652" s="217"/>
      <c r="AK652" s="217"/>
      <c r="AL652" s="161"/>
      <c r="AM652" s="217" t="s">
        <v>518</v>
      </c>
      <c r="AN652" s="217"/>
      <c r="AO652" s="217"/>
      <c r="AP652" s="161"/>
      <c r="AQ652" s="161" t="s">
        <v>354</v>
      </c>
      <c r="AR652" s="130"/>
      <c r="AS652" s="130"/>
      <c r="AT652" s="131"/>
      <c r="AU652" s="136" t="s">
        <v>253</v>
      </c>
      <c r="AV652" s="136"/>
      <c r="AW652" s="136"/>
      <c r="AX652" s="137"/>
    </row>
    <row r="653" spans="1:50" ht="18.75" hidden="1" customHeight="1" x14ac:dyDescent="0.2">
      <c r="A653" s="189"/>
      <c r="B653" s="186"/>
      <c r="C653" s="180"/>
      <c r="D653" s="186"/>
      <c r="E653" s="339"/>
      <c r="F653" s="340"/>
      <c r="G653" s="160"/>
      <c r="H653" s="133"/>
      <c r="I653" s="133"/>
      <c r="J653" s="133"/>
      <c r="K653" s="133"/>
      <c r="L653" s="133"/>
      <c r="M653" s="133"/>
      <c r="N653" s="133"/>
      <c r="O653" s="133"/>
      <c r="P653" s="133"/>
      <c r="Q653" s="133"/>
      <c r="R653" s="133"/>
      <c r="S653" s="133"/>
      <c r="T653" s="133"/>
      <c r="U653" s="133"/>
      <c r="V653" s="133"/>
      <c r="W653" s="133"/>
      <c r="X653" s="134"/>
      <c r="Y653" s="166"/>
      <c r="Z653" s="167"/>
      <c r="AA653" s="168"/>
      <c r="AB653" s="156"/>
      <c r="AC653" s="133"/>
      <c r="AD653" s="134"/>
      <c r="AE653" s="200"/>
      <c r="AF653" s="200"/>
      <c r="AG653" s="133" t="s">
        <v>355</v>
      </c>
      <c r="AH653" s="134"/>
      <c r="AI653" s="158"/>
      <c r="AJ653" s="158"/>
      <c r="AK653" s="158"/>
      <c r="AL653" s="156"/>
      <c r="AM653" s="158"/>
      <c r="AN653" s="158"/>
      <c r="AO653" s="158"/>
      <c r="AP653" s="156"/>
      <c r="AQ653" s="590"/>
      <c r="AR653" s="200"/>
      <c r="AS653" s="133" t="s">
        <v>355</v>
      </c>
      <c r="AT653" s="134"/>
      <c r="AU653" s="200"/>
      <c r="AV653" s="200"/>
      <c r="AW653" s="133" t="s">
        <v>300</v>
      </c>
      <c r="AX653" s="195"/>
    </row>
    <row r="654" spans="1:50" ht="23.25" hidden="1" customHeight="1" x14ac:dyDescent="0.2">
      <c r="A654" s="189"/>
      <c r="B654" s="186"/>
      <c r="C654" s="180"/>
      <c r="D654" s="186"/>
      <c r="E654" s="339"/>
      <c r="F654" s="34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2">
      <c r="A655" s="189"/>
      <c r="B655" s="186"/>
      <c r="C655" s="180"/>
      <c r="D655" s="186"/>
      <c r="E655" s="339"/>
      <c r="F655" s="34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2">
      <c r="A656" s="189"/>
      <c r="B656" s="186"/>
      <c r="C656" s="180"/>
      <c r="D656" s="186"/>
      <c r="E656" s="339"/>
      <c r="F656" s="34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2">
      <c r="A657" s="189"/>
      <c r="B657" s="186"/>
      <c r="C657" s="180"/>
      <c r="D657" s="186"/>
      <c r="E657" s="339" t="s">
        <v>363</v>
      </c>
      <c r="F657" s="340"/>
      <c r="G657" s="341" t="s">
        <v>360</v>
      </c>
      <c r="H657" s="130"/>
      <c r="I657" s="130"/>
      <c r="J657" s="130"/>
      <c r="K657" s="130"/>
      <c r="L657" s="130"/>
      <c r="M657" s="130"/>
      <c r="N657" s="130"/>
      <c r="O657" s="130"/>
      <c r="P657" s="130"/>
      <c r="Q657" s="130"/>
      <c r="R657" s="130"/>
      <c r="S657" s="130"/>
      <c r="T657" s="130"/>
      <c r="U657" s="130"/>
      <c r="V657" s="130"/>
      <c r="W657" s="130"/>
      <c r="X657" s="131"/>
      <c r="Y657" s="166"/>
      <c r="Z657" s="167"/>
      <c r="AA657" s="168"/>
      <c r="AB657" s="161" t="s">
        <v>11</v>
      </c>
      <c r="AC657" s="130"/>
      <c r="AD657" s="131"/>
      <c r="AE657" s="334" t="s">
        <v>362</v>
      </c>
      <c r="AF657" s="335"/>
      <c r="AG657" s="335"/>
      <c r="AH657" s="336"/>
      <c r="AI657" s="217" t="s">
        <v>526</v>
      </c>
      <c r="AJ657" s="217"/>
      <c r="AK657" s="217"/>
      <c r="AL657" s="161"/>
      <c r="AM657" s="217" t="s">
        <v>522</v>
      </c>
      <c r="AN657" s="217"/>
      <c r="AO657" s="217"/>
      <c r="AP657" s="161"/>
      <c r="AQ657" s="161" t="s">
        <v>354</v>
      </c>
      <c r="AR657" s="130"/>
      <c r="AS657" s="130"/>
      <c r="AT657" s="131"/>
      <c r="AU657" s="136" t="s">
        <v>253</v>
      </c>
      <c r="AV657" s="136"/>
      <c r="AW657" s="136"/>
      <c r="AX657" s="137"/>
    </row>
    <row r="658" spans="1:50" ht="18.75" hidden="1" customHeight="1" x14ac:dyDescent="0.2">
      <c r="A658" s="189"/>
      <c r="B658" s="186"/>
      <c r="C658" s="180"/>
      <c r="D658" s="186"/>
      <c r="E658" s="339"/>
      <c r="F658" s="340"/>
      <c r="G658" s="160"/>
      <c r="H658" s="133"/>
      <c r="I658" s="133"/>
      <c r="J658" s="133"/>
      <c r="K658" s="133"/>
      <c r="L658" s="133"/>
      <c r="M658" s="133"/>
      <c r="N658" s="133"/>
      <c r="O658" s="133"/>
      <c r="P658" s="133"/>
      <c r="Q658" s="133"/>
      <c r="R658" s="133"/>
      <c r="S658" s="133"/>
      <c r="T658" s="133"/>
      <c r="U658" s="133"/>
      <c r="V658" s="133"/>
      <c r="W658" s="133"/>
      <c r="X658" s="134"/>
      <c r="Y658" s="166"/>
      <c r="Z658" s="167"/>
      <c r="AA658" s="168"/>
      <c r="AB658" s="156"/>
      <c r="AC658" s="133"/>
      <c r="AD658" s="134"/>
      <c r="AE658" s="200"/>
      <c r="AF658" s="200"/>
      <c r="AG658" s="133" t="s">
        <v>355</v>
      </c>
      <c r="AH658" s="134"/>
      <c r="AI658" s="158"/>
      <c r="AJ658" s="158"/>
      <c r="AK658" s="158"/>
      <c r="AL658" s="156"/>
      <c r="AM658" s="158"/>
      <c r="AN658" s="158"/>
      <c r="AO658" s="158"/>
      <c r="AP658" s="156"/>
      <c r="AQ658" s="590"/>
      <c r="AR658" s="200"/>
      <c r="AS658" s="133" t="s">
        <v>355</v>
      </c>
      <c r="AT658" s="134"/>
      <c r="AU658" s="200"/>
      <c r="AV658" s="200"/>
      <c r="AW658" s="133" t="s">
        <v>300</v>
      </c>
      <c r="AX658" s="195"/>
    </row>
    <row r="659" spans="1:50" ht="23.25" hidden="1" customHeight="1" x14ac:dyDescent="0.2">
      <c r="A659" s="189"/>
      <c r="B659" s="186"/>
      <c r="C659" s="180"/>
      <c r="D659" s="186"/>
      <c r="E659" s="339"/>
      <c r="F659" s="34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2">
      <c r="A660" s="189"/>
      <c r="B660" s="186"/>
      <c r="C660" s="180"/>
      <c r="D660" s="186"/>
      <c r="E660" s="339"/>
      <c r="F660" s="34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2">
      <c r="A661" s="189"/>
      <c r="B661" s="186"/>
      <c r="C661" s="180"/>
      <c r="D661" s="186"/>
      <c r="E661" s="339"/>
      <c r="F661" s="34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2">
      <c r="A662" s="189"/>
      <c r="B662" s="186"/>
      <c r="C662" s="180"/>
      <c r="D662" s="186"/>
      <c r="E662" s="339" t="s">
        <v>363</v>
      </c>
      <c r="F662" s="340"/>
      <c r="G662" s="341" t="s">
        <v>360</v>
      </c>
      <c r="H662" s="130"/>
      <c r="I662" s="130"/>
      <c r="J662" s="130"/>
      <c r="K662" s="130"/>
      <c r="L662" s="130"/>
      <c r="M662" s="130"/>
      <c r="N662" s="130"/>
      <c r="O662" s="130"/>
      <c r="P662" s="130"/>
      <c r="Q662" s="130"/>
      <c r="R662" s="130"/>
      <c r="S662" s="130"/>
      <c r="T662" s="130"/>
      <c r="U662" s="130"/>
      <c r="V662" s="130"/>
      <c r="W662" s="130"/>
      <c r="X662" s="131"/>
      <c r="Y662" s="166"/>
      <c r="Z662" s="167"/>
      <c r="AA662" s="168"/>
      <c r="AB662" s="161" t="s">
        <v>11</v>
      </c>
      <c r="AC662" s="130"/>
      <c r="AD662" s="131"/>
      <c r="AE662" s="334" t="s">
        <v>362</v>
      </c>
      <c r="AF662" s="335"/>
      <c r="AG662" s="335"/>
      <c r="AH662" s="336"/>
      <c r="AI662" s="217" t="s">
        <v>526</v>
      </c>
      <c r="AJ662" s="217"/>
      <c r="AK662" s="217"/>
      <c r="AL662" s="161"/>
      <c r="AM662" s="217" t="s">
        <v>518</v>
      </c>
      <c r="AN662" s="217"/>
      <c r="AO662" s="217"/>
      <c r="AP662" s="161"/>
      <c r="AQ662" s="161" t="s">
        <v>354</v>
      </c>
      <c r="AR662" s="130"/>
      <c r="AS662" s="130"/>
      <c r="AT662" s="131"/>
      <c r="AU662" s="136" t="s">
        <v>253</v>
      </c>
      <c r="AV662" s="136"/>
      <c r="AW662" s="136"/>
      <c r="AX662" s="137"/>
    </row>
    <row r="663" spans="1:50" ht="18.75" hidden="1" customHeight="1" x14ac:dyDescent="0.2">
      <c r="A663" s="189"/>
      <c r="B663" s="186"/>
      <c r="C663" s="180"/>
      <c r="D663" s="186"/>
      <c r="E663" s="339"/>
      <c r="F663" s="340"/>
      <c r="G663" s="160"/>
      <c r="H663" s="133"/>
      <c r="I663" s="133"/>
      <c r="J663" s="133"/>
      <c r="K663" s="133"/>
      <c r="L663" s="133"/>
      <c r="M663" s="133"/>
      <c r="N663" s="133"/>
      <c r="O663" s="133"/>
      <c r="P663" s="133"/>
      <c r="Q663" s="133"/>
      <c r="R663" s="133"/>
      <c r="S663" s="133"/>
      <c r="T663" s="133"/>
      <c r="U663" s="133"/>
      <c r="V663" s="133"/>
      <c r="W663" s="133"/>
      <c r="X663" s="134"/>
      <c r="Y663" s="166"/>
      <c r="Z663" s="167"/>
      <c r="AA663" s="168"/>
      <c r="AB663" s="156"/>
      <c r="AC663" s="133"/>
      <c r="AD663" s="134"/>
      <c r="AE663" s="200"/>
      <c r="AF663" s="200"/>
      <c r="AG663" s="133" t="s">
        <v>355</v>
      </c>
      <c r="AH663" s="134"/>
      <c r="AI663" s="158"/>
      <c r="AJ663" s="158"/>
      <c r="AK663" s="158"/>
      <c r="AL663" s="156"/>
      <c r="AM663" s="158"/>
      <c r="AN663" s="158"/>
      <c r="AO663" s="158"/>
      <c r="AP663" s="156"/>
      <c r="AQ663" s="590"/>
      <c r="AR663" s="200"/>
      <c r="AS663" s="133" t="s">
        <v>355</v>
      </c>
      <c r="AT663" s="134"/>
      <c r="AU663" s="200"/>
      <c r="AV663" s="200"/>
      <c r="AW663" s="133" t="s">
        <v>300</v>
      </c>
      <c r="AX663" s="195"/>
    </row>
    <row r="664" spans="1:50" ht="23.25" hidden="1" customHeight="1" x14ac:dyDescent="0.2">
      <c r="A664" s="189"/>
      <c r="B664" s="186"/>
      <c r="C664" s="180"/>
      <c r="D664" s="186"/>
      <c r="E664" s="339"/>
      <c r="F664" s="34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2">
      <c r="A665" s="189"/>
      <c r="B665" s="186"/>
      <c r="C665" s="180"/>
      <c r="D665" s="186"/>
      <c r="E665" s="339"/>
      <c r="F665" s="34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2">
      <c r="A666" s="189"/>
      <c r="B666" s="186"/>
      <c r="C666" s="180"/>
      <c r="D666" s="186"/>
      <c r="E666" s="339"/>
      <c r="F666" s="34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2">
      <c r="A667" s="189"/>
      <c r="B667" s="186"/>
      <c r="C667" s="180"/>
      <c r="D667" s="186"/>
      <c r="E667" s="339" t="s">
        <v>363</v>
      </c>
      <c r="F667" s="340"/>
      <c r="G667" s="341" t="s">
        <v>360</v>
      </c>
      <c r="H667" s="130"/>
      <c r="I667" s="130"/>
      <c r="J667" s="130"/>
      <c r="K667" s="130"/>
      <c r="L667" s="130"/>
      <c r="M667" s="130"/>
      <c r="N667" s="130"/>
      <c r="O667" s="130"/>
      <c r="P667" s="130"/>
      <c r="Q667" s="130"/>
      <c r="R667" s="130"/>
      <c r="S667" s="130"/>
      <c r="T667" s="130"/>
      <c r="U667" s="130"/>
      <c r="V667" s="130"/>
      <c r="W667" s="130"/>
      <c r="X667" s="131"/>
      <c r="Y667" s="166"/>
      <c r="Z667" s="167"/>
      <c r="AA667" s="168"/>
      <c r="AB667" s="161" t="s">
        <v>11</v>
      </c>
      <c r="AC667" s="130"/>
      <c r="AD667" s="131"/>
      <c r="AE667" s="334" t="s">
        <v>362</v>
      </c>
      <c r="AF667" s="335"/>
      <c r="AG667" s="335"/>
      <c r="AH667" s="336"/>
      <c r="AI667" s="217" t="s">
        <v>526</v>
      </c>
      <c r="AJ667" s="217"/>
      <c r="AK667" s="217"/>
      <c r="AL667" s="161"/>
      <c r="AM667" s="217" t="s">
        <v>518</v>
      </c>
      <c r="AN667" s="217"/>
      <c r="AO667" s="217"/>
      <c r="AP667" s="161"/>
      <c r="AQ667" s="161" t="s">
        <v>354</v>
      </c>
      <c r="AR667" s="130"/>
      <c r="AS667" s="130"/>
      <c r="AT667" s="131"/>
      <c r="AU667" s="136" t="s">
        <v>253</v>
      </c>
      <c r="AV667" s="136"/>
      <c r="AW667" s="136"/>
      <c r="AX667" s="137"/>
    </row>
    <row r="668" spans="1:50" ht="18.75" hidden="1" customHeight="1" x14ac:dyDescent="0.2">
      <c r="A668" s="189"/>
      <c r="B668" s="186"/>
      <c r="C668" s="180"/>
      <c r="D668" s="186"/>
      <c r="E668" s="339"/>
      <c r="F668" s="340"/>
      <c r="G668" s="160"/>
      <c r="H668" s="133"/>
      <c r="I668" s="133"/>
      <c r="J668" s="133"/>
      <c r="K668" s="133"/>
      <c r="L668" s="133"/>
      <c r="M668" s="133"/>
      <c r="N668" s="133"/>
      <c r="O668" s="133"/>
      <c r="P668" s="133"/>
      <c r="Q668" s="133"/>
      <c r="R668" s="133"/>
      <c r="S668" s="133"/>
      <c r="T668" s="133"/>
      <c r="U668" s="133"/>
      <c r="V668" s="133"/>
      <c r="W668" s="133"/>
      <c r="X668" s="134"/>
      <c r="Y668" s="166"/>
      <c r="Z668" s="167"/>
      <c r="AA668" s="168"/>
      <c r="AB668" s="156"/>
      <c r="AC668" s="133"/>
      <c r="AD668" s="134"/>
      <c r="AE668" s="200"/>
      <c r="AF668" s="200"/>
      <c r="AG668" s="133" t="s">
        <v>355</v>
      </c>
      <c r="AH668" s="134"/>
      <c r="AI668" s="158"/>
      <c r="AJ668" s="158"/>
      <c r="AK668" s="158"/>
      <c r="AL668" s="156"/>
      <c r="AM668" s="158"/>
      <c r="AN668" s="158"/>
      <c r="AO668" s="158"/>
      <c r="AP668" s="156"/>
      <c r="AQ668" s="590"/>
      <c r="AR668" s="200"/>
      <c r="AS668" s="133" t="s">
        <v>355</v>
      </c>
      <c r="AT668" s="134"/>
      <c r="AU668" s="200"/>
      <c r="AV668" s="200"/>
      <c r="AW668" s="133" t="s">
        <v>300</v>
      </c>
      <c r="AX668" s="195"/>
    </row>
    <row r="669" spans="1:50" ht="23.25" hidden="1" customHeight="1" x14ac:dyDescent="0.2">
      <c r="A669" s="189"/>
      <c r="B669" s="186"/>
      <c r="C669" s="180"/>
      <c r="D669" s="186"/>
      <c r="E669" s="339"/>
      <c r="F669" s="34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2">
      <c r="A670" s="189"/>
      <c r="B670" s="186"/>
      <c r="C670" s="180"/>
      <c r="D670" s="186"/>
      <c r="E670" s="339"/>
      <c r="F670" s="34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2">
      <c r="A671" s="189"/>
      <c r="B671" s="186"/>
      <c r="C671" s="180"/>
      <c r="D671" s="186"/>
      <c r="E671" s="339"/>
      <c r="F671" s="34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2">
      <c r="A672" s="189"/>
      <c r="B672" s="186"/>
      <c r="C672" s="180"/>
      <c r="D672" s="186"/>
      <c r="E672" s="339" t="s">
        <v>364</v>
      </c>
      <c r="F672" s="340"/>
      <c r="G672" s="341" t="s">
        <v>361</v>
      </c>
      <c r="H672" s="130"/>
      <c r="I672" s="130"/>
      <c r="J672" s="130"/>
      <c r="K672" s="130"/>
      <c r="L672" s="130"/>
      <c r="M672" s="130"/>
      <c r="N672" s="130"/>
      <c r="O672" s="130"/>
      <c r="P672" s="130"/>
      <c r="Q672" s="130"/>
      <c r="R672" s="130"/>
      <c r="S672" s="130"/>
      <c r="T672" s="130"/>
      <c r="U672" s="130"/>
      <c r="V672" s="130"/>
      <c r="W672" s="130"/>
      <c r="X672" s="131"/>
      <c r="Y672" s="166"/>
      <c r="Z672" s="167"/>
      <c r="AA672" s="168"/>
      <c r="AB672" s="161" t="s">
        <v>11</v>
      </c>
      <c r="AC672" s="130"/>
      <c r="AD672" s="131"/>
      <c r="AE672" s="334" t="s">
        <v>362</v>
      </c>
      <c r="AF672" s="335"/>
      <c r="AG672" s="335"/>
      <c r="AH672" s="336"/>
      <c r="AI672" s="217" t="s">
        <v>527</v>
      </c>
      <c r="AJ672" s="217"/>
      <c r="AK672" s="217"/>
      <c r="AL672" s="161"/>
      <c r="AM672" s="217" t="s">
        <v>518</v>
      </c>
      <c r="AN672" s="217"/>
      <c r="AO672" s="217"/>
      <c r="AP672" s="161"/>
      <c r="AQ672" s="161" t="s">
        <v>354</v>
      </c>
      <c r="AR672" s="130"/>
      <c r="AS672" s="130"/>
      <c r="AT672" s="131"/>
      <c r="AU672" s="136" t="s">
        <v>253</v>
      </c>
      <c r="AV672" s="136"/>
      <c r="AW672" s="136"/>
      <c r="AX672" s="137"/>
    </row>
    <row r="673" spans="1:50" ht="18.75" hidden="1" customHeight="1" x14ac:dyDescent="0.2">
      <c r="A673" s="189"/>
      <c r="B673" s="186"/>
      <c r="C673" s="180"/>
      <c r="D673" s="186"/>
      <c r="E673" s="339"/>
      <c r="F673" s="340"/>
      <c r="G673" s="160"/>
      <c r="H673" s="133"/>
      <c r="I673" s="133"/>
      <c r="J673" s="133"/>
      <c r="K673" s="133"/>
      <c r="L673" s="133"/>
      <c r="M673" s="133"/>
      <c r="N673" s="133"/>
      <c r="O673" s="133"/>
      <c r="P673" s="133"/>
      <c r="Q673" s="133"/>
      <c r="R673" s="133"/>
      <c r="S673" s="133"/>
      <c r="T673" s="133"/>
      <c r="U673" s="133"/>
      <c r="V673" s="133"/>
      <c r="W673" s="133"/>
      <c r="X673" s="134"/>
      <c r="Y673" s="166"/>
      <c r="Z673" s="167"/>
      <c r="AA673" s="168"/>
      <c r="AB673" s="156"/>
      <c r="AC673" s="133"/>
      <c r="AD673" s="134"/>
      <c r="AE673" s="200"/>
      <c r="AF673" s="200"/>
      <c r="AG673" s="133" t="s">
        <v>355</v>
      </c>
      <c r="AH673" s="134"/>
      <c r="AI673" s="158"/>
      <c r="AJ673" s="158"/>
      <c r="AK673" s="158"/>
      <c r="AL673" s="156"/>
      <c r="AM673" s="158"/>
      <c r="AN673" s="158"/>
      <c r="AO673" s="158"/>
      <c r="AP673" s="156"/>
      <c r="AQ673" s="590"/>
      <c r="AR673" s="200"/>
      <c r="AS673" s="133" t="s">
        <v>355</v>
      </c>
      <c r="AT673" s="134"/>
      <c r="AU673" s="200"/>
      <c r="AV673" s="200"/>
      <c r="AW673" s="133" t="s">
        <v>300</v>
      </c>
      <c r="AX673" s="195"/>
    </row>
    <row r="674" spans="1:50" ht="23.25" hidden="1" customHeight="1" x14ac:dyDescent="0.2">
      <c r="A674" s="189"/>
      <c r="B674" s="186"/>
      <c r="C674" s="180"/>
      <c r="D674" s="186"/>
      <c r="E674" s="339"/>
      <c r="F674" s="34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2">
      <c r="A675" s="189"/>
      <c r="B675" s="186"/>
      <c r="C675" s="180"/>
      <c r="D675" s="186"/>
      <c r="E675" s="339"/>
      <c r="F675" s="34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2">
      <c r="A676" s="189"/>
      <c r="B676" s="186"/>
      <c r="C676" s="180"/>
      <c r="D676" s="186"/>
      <c r="E676" s="339"/>
      <c r="F676" s="34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2">
      <c r="A677" s="189"/>
      <c r="B677" s="186"/>
      <c r="C677" s="180"/>
      <c r="D677" s="186"/>
      <c r="E677" s="339" t="s">
        <v>364</v>
      </c>
      <c r="F677" s="340"/>
      <c r="G677" s="341" t="s">
        <v>361</v>
      </c>
      <c r="H677" s="130"/>
      <c r="I677" s="130"/>
      <c r="J677" s="130"/>
      <c r="K677" s="130"/>
      <c r="L677" s="130"/>
      <c r="M677" s="130"/>
      <c r="N677" s="130"/>
      <c r="O677" s="130"/>
      <c r="P677" s="130"/>
      <c r="Q677" s="130"/>
      <c r="R677" s="130"/>
      <c r="S677" s="130"/>
      <c r="T677" s="130"/>
      <c r="U677" s="130"/>
      <c r="V677" s="130"/>
      <c r="W677" s="130"/>
      <c r="X677" s="131"/>
      <c r="Y677" s="166"/>
      <c r="Z677" s="167"/>
      <c r="AA677" s="168"/>
      <c r="AB677" s="161" t="s">
        <v>11</v>
      </c>
      <c r="AC677" s="130"/>
      <c r="AD677" s="131"/>
      <c r="AE677" s="334" t="s">
        <v>362</v>
      </c>
      <c r="AF677" s="335"/>
      <c r="AG677" s="335"/>
      <c r="AH677" s="336"/>
      <c r="AI677" s="217" t="s">
        <v>526</v>
      </c>
      <c r="AJ677" s="217"/>
      <c r="AK677" s="217"/>
      <c r="AL677" s="161"/>
      <c r="AM677" s="217" t="s">
        <v>524</v>
      </c>
      <c r="AN677" s="217"/>
      <c r="AO677" s="217"/>
      <c r="AP677" s="161"/>
      <c r="AQ677" s="161" t="s">
        <v>354</v>
      </c>
      <c r="AR677" s="130"/>
      <c r="AS677" s="130"/>
      <c r="AT677" s="131"/>
      <c r="AU677" s="136" t="s">
        <v>253</v>
      </c>
      <c r="AV677" s="136"/>
      <c r="AW677" s="136"/>
      <c r="AX677" s="137"/>
    </row>
    <row r="678" spans="1:50" ht="18.75" hidden="1" customHeight="1" x14ac:dyDescent="0.2">
      <c r="A678" s="189"/>
      <c r="B678" s="186"/>
      <c r="C678" s="180"/>
      <c r="D678" s="186"/>
      <c r="E678" s="339"/>
      <c r="F678" s="340"/>
      <c r="G678" s="160"/>
      <c r="H678" s="133"/>
      <c r="I678" s="133"/>
      <c r="J678" s="133"/>
      <c r="K678" s="133"/>
      <c r="L678" s="133"/>
      <c r="M678" s="133"/>
      <c r="N678" s="133"/>
      <c r="O678" s="133"/>
      <c r="P678" s="133"/>
      <c r="Q678" s="133"/>
      <c r="R678" s="133"/>
      <c r="S678" s="133"/>
      <c r="T678" s="133"/>
      <c r="U678" s="133"/>
      <c r="V678" s="133"/>
      <c r="W678" s="133"/>
      <c r="X678" s="134"/>
      <c r="Y678" s="166"/>
      <c r="Z678" s="167"/>
      <c r="AA678" s="168"/>
      <c r="AB678" s="156"/>
      <c r="AC678" s="133"/>
      <c r="AD678" s="134"/>
      <c r="AE678" s="200"/>
      <c r="AF678" s="200"/>
      <c r="AG678" s="133" t="s">
        <v>355</v>
      </c>
      <c r="AH678" s="134"/>
      <c r="AI678" s="158"/>
      <c r="AJ678" s="158"/>
      <c r="AK678" s="158"/>
      <c r="AL678" s="156"/>
      <c r="AM678" s="158"/>
      <c r="AN678" s="158"/>
      <c r="AO678" s="158"/>
      <c r="AP678" s="156"/>
      <c r="AQ678" s="590"/>
      <c r="AR678" s="200"/>
      <c r="AS678" s="133" t="s">
        <v>355</v>
      </c>
      <c r="AT678" s="134"/>
      <c r="AU678" s="200"/>
      <c r="AV678" s="200"/>
      <c r="AW678" s="133" t="s">
        <v>300</v>
      </c>
      <c r="AX678" s="195"/>
    </row>
    <row r="679" spans="1:50" ht="23.25" hidden="1" customHeight="1" x14ac:dyDescent="0.2">
      <c r="A679" s="189"/>
      <c r="B679" s="186"/>
      <c r="C679" s="180"/>
      <c r="D679" s="186"/>
      <c r="E679" s="339"/>
      <c r="F679" s="34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2">
      <c r="A680" s="189"/>
      <c r="B680" s="186"/>
      <c r="C680" s="180"/>
      <c r="D680" s="186"/>
      <c r="E680" s="339"/>
      <c r="F680" s="34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2">
      <c r="A681" s="189"/>
      <c r="B681" s="186"/>
      <c r="C681" s="180"/>
      <c r="D681" s="186"/>
      <c r="E681" s="339"/>
      <c r="F681" s="34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2">
      <c r="A682" s="189"/>
      <c r="B682" s="186"/>
      <c r="C682" s="180"/>
      <c r="D682" s="186"/>
      <c r="E682" s="339" t="s">
        <v>364</v>
      </c>
      <c r="F682" s="340"/>
      <c r="G682" s="341" t="s">
        <v>361</v>
      </c>
      <c r="H682" s="130"/>
      <c r="I682" s="130"/>
      <c r="J682" s="130"/>
      <c r="K682" s="130"/>
      <c r="L682" s="130"/>
      <c r="M682" s="130"/>
      <c r="N682" s="130"/>
      <c r="O682" s="130"/>
      <c r="P682" s="130"/>
      <c r="Q682" s="130"/>
      <c r="R682" s="130"/>
      <c r="S682" s="130"/>
      <c r="T682" s="130"/>
      <c r="U682" s="130"/>
      <c r="V682" s="130"/>
      <c r="W682" s="130"/>
      <c r="X682" s="131"/>
      <c r="Y682" s="166"/>
      <c r="Z682" s="167"/>
      <c r="AA682" s="168"/>
      <c r="AB682" s="161" t="s">
        <v>11</v>
      </c>
      <c r="AC682" s="130"/>
      <c r="AD682" s="131"/>
      <c r="AE682" s="334" t="s">
        <v>362</v>
      </c>
      <c r="AF682" s="335"/>
      <c r="AG682" s="335"/>
      <c r="AH682" s="336"/>
      <c r="AI682" s="217" t="s">
        <v>527</v>
      </c>
      <c r="AJ682" s="217"/>
      <c r="AK682" s="217"/>
      <c r="AL682" s="161"/>
      <c r="AM682" s="217" t="s">
        <v>522</v>
      </c>
      <c r="AN682" s="217"/>
      <c r="AO682" s="217"/>
      <c r="AP682" s="161"/>
      <c r="AQ682" s="161" t="s">
        <v>354</v>
      </c>
      <c r="AR682" s="130"/>
      <c r="AS682" s="130"/>
      <c r="AT682" s="131"/>
      <c r="AU682" s="136" t="s">
        <v>253</v>
      </c>
      <c r="AV682" s="136"/>
      <c r="AW682" s="136"/>
      <c r="AX682" s="137"/>
    </row>
    <row r="683" spans="1:50" ht="18.75" hidden="1" customHeight="1" x14ac:dyDescent="0.2">
      <c r="A683" s="189"/>
      <c r="B683" s="186"/>
      <c r="C683" s="180"/>
      <c r="D683" s="186"/>
      <c r="E683" s="339"/>
      <c r="F683" s="340"/>
      <c r="G683" s="160"/>
      <c r="H683" s="133"/>
      <c r="I683" s="133"/>
      <c r="J683" s="133"/>
      <c r="K683" s="133"/>
      <c r="L683" s="133"/>
      <c r="M683" s="133"/>
      <c r="N683" s="133"/>
      <c r="O683" s="133"/>
      <c r="P683" s="133"/>
      <c r="Q683" s="133"/>
      <c r="R683" s="133"/>
      <c r="S683" s="133"/>
      <c r="T683" s="133"/>
      <c r="U683" s="133"/>
      <c r="V683" s="133"/>
      <c r="W683" s="133"/>
      <c r="X683" s="134"/>
      <c r="Y683" s="166"/>
      <c r="Z683" s="167"/>
      <c r="AA683" s="168"/>
      <c r="AB683" s="156"/>
      <c r="AC683" s="133"/>
      <c r="AD683" s="134"/>
      <c r="AE683" s="200"/>
      <c r="AF683" s="200"/>
      <c r="AG683" s="133" t="s">
        <v>355</v>
      </c>
      <c r="AH683" s="134"/>
      <c r="AI683" s="158"/>
      <c r="AJ683" s="158"/>
      <c r="AK683" s="158"/>
      <c r="AL683" s="156"/>
      <c r="AM683" s="158"/>
      <c r="AN683" s="158"/>
      <c r="AO683" s="158"/>
      <c r="AP683" s="156"/>
      <c r="AQ683" s="590"/>
      <c r="AR683" s="200"/>
      <c r="AS683" s="133" t="s">
        <v>355</v>
      </c>
      <c r="AT683" s="134"/>
      <c r="AU683" s="200"/>
      <c r="AV683" s="200"/>
      <c r="AW683" s="133" t="s">
        <v>300</v>
      </c>
      <c r="AX683" s="195"/>
    </row>
    <row r="684" spans="1:50" ht="23.25" hidden="1" customHeight="1" x14ac:dyDescent="0.2">
      <c r="A684" s="189"/>
      <c r="B684" s="186"/>
      <c r="C684" s="180"/>
      <c r="D684" s="186"/>
      <c r="E684" s="339"/>
      <c r="F684" s="34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2">
      <c r="A685" s="189"/>
      <c r="B685" s="186"/>
      <c r="C685" s="180"/>
      <c r="D685" s="186"/>
      <c r="E685" s="339"/>
      <c r="F685" s="34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2">
      <c r="A686" s="189"/>
      <c r="B686" s="186"/>
      <c r="C686" s="180"/>
      <c r="D686" s="186"/>
      <c r="E686" s="339"/>
      <c r="F686" s="34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2">
      <c r="A687" s="189"/>
      <c r="B687" s="186"/>
      <c r="C687" s="180"/>
      <c r="D687" s="186"/>
      <c r="E687" s="339" t="s">
        <v>364</v>
      </c>
      <c r="F687" s="340"/>
      <c r="G687" s="341" t="s">
        <v>361</v>
      </c>
      <c r="H687" s="130"/>
      <c r="I687" s="130"/>
      <c r="J687" s="130"/>
      <c r="K687" s="130"/>
      <c r="L687" s="130"/>
      <c r="M687" s="130"/>
      <c r="N687" s="130"/>
      <c r="O687" s="130"/>
      <c r="P687" s="130"/>
      <c r="Q687" s="130"/>
      <c r="R687" s="130"/>
      <c r="S687" s="130"/>
      <c r="T687" s="130"/>
      <c r="U687" s="130"/>
      <c r="V687" s="130"/>
      <c r="W687" s="130"/>
      <c r="X687" s="131"/>
      <c r="Y687" s="166"/>
      <c r="Z687" s="167"/>
      <c r="AA687" s="168"/>
      <c r="AB687" s="161" t="s">
        <v>11</v>
      </c>
      <c r="AC687" s="130"/>
      <c r="AD687" s="131"/>
      <c r="AE687" s="334" t="s">
        <v>362</v>
      </c>
      <c r="AF687" s="335"/>
      <c r="AG687" s="335"/>
      <c r="AH687" s="336"/>
      <c r="AI687" s="217" t="s">
        <v>526</v>
      </c>
      <c r="AJ687" s="217"/>
      <c r="AK687" s="217"/>
      <c r="AL687" s="161"/>
      <c r="AM687" s="217" t="s">
        <v>518</v>
      </c>
      <c r="AN687" s="217"/>
      <c r="AO687" s="217"/>
      <c r="AP687" s="161"/>
      <c r="AQ687" s="161" t="s">
        <v>354</v>
      </c>
      <c r="AR687" s="130"/>
      <c r="AS687" s="130"/>
      <c r="AT687" s="131"/>
      <c r="AU687" s="136" t="s">
        <v>253</v>
      </c>
      <c r="AV687" s="136"/>
      <c r="AW687" s="136"/>
      <c r="AX687" s="137"/>
    </row>
    <row r="688" spans="1:50" ht="18.75" hidden="1" customHeight="1" x14ac:dyDescent="0.2">
      <c r="A688" s="189"/>
      <c r="B688" s="186"/>
      <c r="C688" s="180"/>
      <c r="D688" s="186"/>
      <c r="E688" s="339"/>
      <c r="F688" s="340"/>
      <c r="G688" s="160"/>
      <c r="H688" s="133"/>
      <c r="I688" s="133"/>
      <c r="J688" s="133"/>
      <c r="K688" s="133"/>
      <c r="L688" s="133"/>
      <c r="M688" s="133"/>
      <c r="N688" s="133"/>
      <c r="O688" s="133"/>
      <c r="P688" s="133"/>
      <c r="Q688" s="133"/>
      <c r="R688" s="133"/>
      <c r="S688" s="133"/>
      <c r="T688" s="133"/>
      <c r="U688" s="133"/>
      <c r="V688" s="133"/>
      <c r="W688" s="133"/>
      <c r="X688" s="134"/>
      <c r="Y688" s="166"/>
      <c r="Z688" s="167"/>
      <c r="AA688" s="168"/>
      <c r="AB688" s="156"/>
      <c r="AC688" s="133"/>
      <c r="AD688" s="134"/>
      <c r="AE688" s="200"/>
      <c r="AF688" s="200"/>
      <c r="AG688" s="133" t="s">
        <v>355</v>
      </c>
      <c r="AH688" s="134"/>
      <c r="AI688" s="158"/>
      <c r="AJ688" s="158"/>
      <c r="AK688" s="158"/>
      <c r="AL688" s="156"/>
      <c r="AM688" s="158"/>
      <c r="AN688" s="158"/>
      <c r="AO688" s="158"/>
      <c r="AP688" s="156"/>
      <c r="AQ688" s="590"/>
      <c r="AR688" s="200"/>
      <c r="AS688" s="133" t="s">
        <v>355</v>
      </c>
      <c r="AT688" s="134"/>
      <c r="AU688" s="200"/>
      <c r="AV688" s="200"/>
      <c r="AW688" s="133" t="s">
        <v>300</v>
      </c>
      <c r="AX688" s="195"/>
    </row>
    <row r="689" spans="1:50" ht="23.25" hidden="1" customHeight="1" x14ac:dyDescent="0.2">
      <c r="A689" s="189"/>
      <c r="B689" s="186"/>
      <c r="C689" s="180"/>
      <c r="D689" s="186"/>
      <c r="E689" s="339"/>
      <c r="F689" s="34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2">
      <c r="A690" s="189"/>
      <c r="B690" s="186"/>
      <c r="C690" s="180"/>
      <c r="D690" s="186"/>
      <c r="E690" s="339"/>
      <c r="F690" s="34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2">
      <c r="A691" s="189"/>
      <c r="B691" s="186"/>
      <c r="C691" s="180"/>
      <c r="D691" s="186"/>
      <c r="E691" s="339"/>
      <c r="F691" s="34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2">
      <c r="A692" s="189"/>
      <c r="B692" s="186"/>
      <c r="C692" s="180"/>
      <c r="D692" s="186"/>
      <c r="E692" s="339" t="s">
        <v>364</v>
      </c>
      <c r="F692" s="340"/>
      <c r="G692" s="341" t="s">
        <v>361</v>
      </c>
      <c r="H692" s="130"/>
      <c r="I692" s="130"/>
      <c r="J692" s="130"/>
      <c r="K692" s="130"/>
      <c r="L692" s="130"/>
      <c r="M692" s="130"/>
      <c r="N692" s="130"/>
      <c r="O692" s="130"/>
      <c r="P692" s="130"/>
      <c r="Q692" s="130"/>
      <c r="R692" s="130"/>
      <c r="S692" s="130"/>
      <c r="T692" s="130"/>
      <c r="U692" s="130"/>
      <c r="V692" s="130"/>
      <c r="W692" s="130"/>
      <c r="X692" s="131"/>
      <c r="Y692" s="166"/>
      <c r="Z692" s="167"/>
      <c r="AA692" s="168"/>
      <c r="AB692" s="161" t="s">
        <v>11</v>
      </c>
      <c r="AC692" s="130"/>
      <c r="AD692" s="131"/>
      <c r="AE692" s="334" t="s">
        <v>362</v>
      </c>
      <c r="AF692" s="335"/>
      <c r="AG692" s="335"/>
      <c r="AH692" s="336"/>
      <c r="AI692" s="217" t="s">
        <v>526</v>
      </c>
      <c r="AJ692" s="217"/>
      <c r="AK692" s="217"/>
      <c r="AL692" s="161"/>
      <c r="AM692" s="217" t="s">
        <v>523</v>
      </c>
      <c r="AN692" s="217"/>
      <c r="AO692" s="217"/>
      <c r="AP692" s="161"/>
      <c r="AQ692" s="161" t="s">
        <v>354</v>
      </c>
      <c r="AR692" s="130"/>
      <c r="AS692" s="130"/>
      <c r="AT692" s="131"/>
      <c r="AU692" s="136" t="s">
        <v>253</v>
      </c>
      <c r="AV692" s="136"/>
      <c r="AW692" s="136"/>
      <c r="AX692" s="137"/>
    </row>
    <row r="693" spans="1:50" ht="18.75" hidden="1" customHeight="1" x14ac:dyDescent="0.2">
      <c r="A693" s="189"/>
      <c r="B693" s="186"/>
      <c r="C693" s="180"/>
      <c r="D693" s="186"/>
      <c r="E693" s="339"/>
      <c r="F693" s="340"/>
      <c r="G693" s="160"/>
      <c r="H693" s="133"/>
      <c r="I693" s="133"/>
      <c r="J693" s="133"/>
      <c r="K693" s="133"/>
      <c r="L693" s="133"/>
      <c r="M693" s="133"/>
      <c r="N693" s="133"/>
      <c r="O693" s="133"/>
      <c r="P693" s="133"/>
      <c r="Q693" s="133"/>
      <c r="R693" s="133"/>
      <c r="S693" s="133"/>
      <c r="T693" s="133"/>
      <c r="U693" s="133"/>
      <c r="V693" s="133"/>
      <c r="W693" s="133"/>
      <c r="X693" s="134"/>
      <c r="Y693" s="166"/>
      <c r="Z693" s="167"/>
      <c r="AA693" s="168"/>
      <c r="AB693" s="156"/>
      <c r="AC693" s="133"/>
      <c r="AD693" s="134"/>
      <c r="AE693" s="200"/>
      <c r="AF693" s="200"/>
      <c r="AG693" s="133" t="s">
        <v>355</v>
      </c>
      <c r="AH693" s="134"/>
      <c r="AI693" s="158"/>
      <c r="AJ693" s="158"/>
      <c r="AK693" s="158"/>
      <c r="AL693" s="156"/>
      <c r="AM693" s="158"/>
      <c r="AN693" s="158"/>
      <c r="AO693" s="158"/>
      <c r="AP693" s="156"/>
      <c r="AQ693" s="590"/>
      <c r="AR693" s="200"/>
      <c r="AS693" s="133" t="s">
        <v>355</v>
      </c>
      <c r="AT693" s="134"/>
      <c r="AU693" s="200"/>
      <c r="AV693" s="200"/>
      <c r="AW693" s="133" t="s">
        <v>300</v>
      </c>
      <c r="AX693" s="195"/>
    </row>
    <row r="694" spans="1:50" ht="23.25" hidden="1" customHeight="1" x14ac:dyDescent="0.2">
      <c r="A694" s="189"/>
      <c r="B694" s="186"/>
      <c r="C694" s="180"/>
      <c r="D694" s="186"/>
      <c r="E694" s="339"/>
      <c r="F694" s="34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2">
      <c r="A695" s="189"/>
      <c r="B695" s="186"/>
      <c r="C695" s="180"/>
      <c r="D695" s="186"/>
      <c r="E695" s="339"/>
      <c r="F695" s="34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2">
      <c r="A696" s="189"/>
      <c r="B696" s="186"/>
      <c r="C696" s="180"/>
      <c r="D696" s="186"/>
      <c r="E696" s="339"/>
      <c r="F696" s="34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2">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82.5" customHeight="1" x14ac:dyDescent="0.2">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2" t="s">
        <v>571</v>
      </c>
      <c r="AE702" s="343"/>
      <c r="AF702" s="343"/>
      <c r="AG702" s="385" t="s">
        <v>617</v>
      </c>
      <c r="AH702" s="386"/>
      <c r="AI702" s="386"/>
      <c r="AJ702" s="386"/>
      <c r="AK702" s="386"/>
      <c r="AL702" s="386"/>
      <c r="AM702" s="386"/>
      <c r="AN702" s="386"/>
      <c r="AO702" s="386"/>
      <c r="AP702" s="386"/>
      <c r="AQ702" s="386"/>
      <c r="AR702" s="386"/>
      <c r="AS702" s="386"/>
      <c r="AT702" s="386"/>
      <c r="AU702" s="386"/>
      <c r="AV702" s="386"/>
      <c r="AW702" s="386"/>
      <c r="AX702" s="387"/>
    </row>
    <row r="703" spans="1:50" ht="55.5" customHeight="1" x14ac:dyDescent="0.2">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42" t="s">
        <v>571</v>
      </c>
      <c r="AE703" s="343"/>
      <c r="AF703" s="343"/>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2">
      <c r="A704" s="872"/>
      <c r="B704" s="873"/>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33" t="s">
        <v>571</v>
      </c>
      <c r="AE704" s="834"/>
      <c r="AF704" s="834"/>
      <c r="AG704" s="127" t="s">
        <v>619</v>
      </c>
      <c r="AH704" s="108"/>
      <c r="AI704" s="108"/>
      <c r="AJ704" s="108"/>
      <c r="AK704" s="108"/>
      <c r="AL704" s="108"/>
      <c r="AM704" s="108"/>
      <c r="AN704" s="108"/>
      <c r="AO704" s="108"/>
      <c r="AP704" s="108"/>
      <c r="AQ704" s="108"/>
      <c r="AR704" s="108"/>
      <c r="AS704" s="108"/>
      <c r="AT704" s="108"/>
      <c r="AU704" s="108"/>
      <c r="AV704" s="108"/>
      <c r="AW704" s="108"/>
      <c r="AX704" s="128"/>
    </row>
    <row r="705" spans="1:50" ht="27" customHeight="1" x14ac:dyDescent="0.2">
      <c r="A705" s="638" t="s">
        <v>39</v>
      </c>
      <c r="B705" s="639"/>
      <c r="C705" s="817" t="s">
        <v>41</v>
      </c>
      <c r="D705" s="818"/>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19"/>
      <c r="AD705" s="712" t="s">
        <v>571</v>
      </c>
      <c r="AE705" s="713"/>
      <c r="AF705" s="713"/>
      <c r="AG705" s="125" t="s">
        <v>686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0"/>
      <c r="B706" s="641"/>
      <c r="C706" s="790"/>
      <c r="D706" s="791"/>
      <c r="E706" s="728" t="s">
        <v>505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5" t="s">
        <v>620</v>
      </c>
      <c r="AE706" s="326"/>
      <c r="AF706" s="661"/>
      <c r="AG706" s="127"/>
      <c r="AH706" s="108"/>
      <c r="AI706" s="108"/>
      <c r="AJ706" s="108"/>
      <c r="AK706" s="108"/>
      <c r="AL706" s="108"/>
      <c r="AM706" s="108"/>
      <c r="AN706" s="108"/>
      <c r="AO706" s="108"/>
      <c r="AP706" s="108"/>
      <c r="AQ706" s="108"/>
      <c r="AR706" s="108"/>
      <c r="AS706" s="108"/>
      <c r="AT706" s="108"/>
      <c r="AU706" s="108"/>
      <c r="AV706" s="108"/>
      <c r="AW706" s="108"/>
      <c r="AX706" s="128"/>
    </row>
    <row r="707" spans="1:50" ht="26.25" customHeight="1" x14ac:dyDescent="0.2">
      <c r="A707" s="640"/>
      <c r="B707" s="641"/>
      <c r="C707" s="792"/>
      <c r="D707" s="793"/>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t="s">
        <v>620</v>
      </c>
      <c r="AE707" s="832"/>
      <c r="AF707" s="832"/>
      <c r="AG707" s="127"/>
      <c r="AH707" s="108"/>
      <c r="AI707" s="108"/>
      <c r="AJ707" s="108"/>
      <c r="AK707" s="108"/>
      <c r="AL707" s="108"/>
      <c r="AM707" s="108"/>
      <c r="AN707" s="108"/>
      <c r="AO707" s="108"/>
      <c r="AP707" s="108"/>
      <c r="AQ707" s="108"/>
      <c r="AR707" s="108"/>
      <c r="AS707" s="108"/>
      <c r="AT707" s="108"/>
      <c r="AU707" s="108"/>
      <c r="AV707" s="108"/>
      <c r="AW707" s="108"/>
      <c r="AX707" s="128"/>
    </row>
    <row r="708" spans="1:50" ht="26.25" customHeight="1" x14ac:dyDescent="0.2">
      <c r="A708" s="640"/>
      <c r="B708" s="642"/>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4" t="s">
        <v>571</v>
      </c>
      <c r="AE708" s="605"/>
      <c r="AF708" s="605"/>
      <c r="AG708" s="740" t="s">
        <v>687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2">
      <c r="A709" s="640"/>
      <c r="B709" s="64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5" t="s">
        <v>571</v>
      </c>
      <c r="AE709" s="326"/>
      <c r="AF709" s="326"/>
      <c r="AG709" s="101" t="s">
        <v>673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0"/>
      <c r="B710" s="64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5" t="s">
        <v>571</v>
      </c>
      <c r="AE710" s="326"/>
      <c r="AF710" s="326"/>
      <c r="AG710" s="101" t="s">
        <v>691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0"/>
      <c r="B711" s="64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5" t="s">
        <v>621</v>
      </c>
      <c r="AE711" s="326"/>
      <c r="AF711" s="326"/>
      <c r="AG711" s="101" t="s">
        <v>688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0"/>
      <c r="B712" s="64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5" t="s">
        <v>621</v>
      </c>
      <c r="AE712" s="326"/>
      <c r="AF712" s="326"/>
      <c r="AG712" s="806" t="s">
        <v>565</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40"/>
      <c r="B713" s="642"/>
      <c r="C713" s="946" t="s">
        <v>471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5" t="s">
        <v>621</v>
      </c>
      <c r="AE713" s="326"/>
      <c r="AF713" s="326"/>
      <c r="AG713" s="101" t="s">
        <v>565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3" t="s">
        <v>571</v>
      </c>
      <c r="AE714" s="804"/>
      <c r="AF714" s="805"/>
      <c r="AG714" s="734" t="s">
        <v>692</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2">
      <c r="A715" s="638" t="s">
        <v>40</v>
      </c>
      <c r="B715" s="780"/>
      <c r="C715" s="781" t="s">
        <v>448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4" t="s">
        <v>571</v>
      </c>
      <c r="AE715" s="605"/>
      <c r="AF715" s="654"/>
      <c r="AG715" s="740" t="s">
        <v>674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2">
      <c r="A716" s="640"/>
      <c r="B716" s="642"/>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5" t="s">
        <v>621</v>
      </c>
      <c r="AE716" s="326"/>
      <c r="AF716" s="326"/>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0"/>
      <c r="B717" s="64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5" t="s">
        <v>571</v>
      </c>
      <c r="AE717" s="326"/>
      <c r="AF717" s="326"/>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58.95" customHeight="1" x14ac:dyDescent="0.2">
      <c r="A718" s="643"/>
      <c r="B718" s="64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5" t="s">
        <v>571</v>
      </c>
      <c r="AE718" s="326"/>
      <c r="AF718" s="326"/>
      <c r="AG718" s="151" t="s">
        <v>675</v>
      </c>
      <c r="AH718" s="111"/>
      <c r="AI718" s="111"/>
      <c r="AJ718" s="111"/>
      <c r="AK718" s="111"/>
      <c r="AL718" s="111"/>
      <c r="AM718" s="111"/>
      <c r="AN718" s="111"/>
      <c r="AO718" s="111"/>
      <c r="AP718" s="111"/>
      <c r="AQ718" s="111"/>
      <c r="AR718" s="111"/>
      <c r="AS718" s="111"/>
      <c r="AT718" s="111"/>
      <c r="AU718" s="111"/>
      <c r="AV718" s="111"/>
      <c r="AW718" s="111"/>
      <c r="AX718" s="152"/>
    </row>
    <row r="719" spans="1:50" ht="41.25" customHeight="1" x14ac:dyDescent="0.2">
      <c r="A719" s="774" t="s">
        <v>58</v>
      </c>
      <c r="B719" s="775"/>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571</v>
      </c>
      <c r="AE719" s="605"/>
      <c r="AF719" s="605"/>
      <c r="AG719" s="125" t="s">
        <v>701</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27"/>
      <c r="AH720" s="108"/>
      <c r="AI720" s="108"/>
      <c r="AJ720" s="108"/>
      <c r="AK720" s="108"/>
      <c r="AL720" s="108"/>
      <c r="AM720" s="108"/>
      <c r="AN720" s="108"/>
      <c r="AO720" s="108"/>
      <c r="AP720" s="108"/>
      <c r="AQ720" s="108"/>
      <c r="AR720" s="108"/>
      <c r="AS720" s="108"/>
      <c r="AT720" s="108"/>
      <c r="AU720" s="108"/>
      <c r="AV720" s="108"/>
      <c r="AW720" s="108"/>
      <c r="AX720" s="128"/>
    </row>
    <row r="721" spans="1:50" ht="24.75" customHeight="1" x14ac:dyDescent="0.2">
      <c r="A721" s="776"/>
      <c r="B721" s="777"/>
      <c r="C721" s="296" t="s">
        <v>693</v>
      </c>
      <c r="D721" s="297"/>
      <c r="E721" s="297"/>
      <c r="F721" s="298"/>
      <c r="G721" s="287" t="s">
        <v>466</v>
      </c>
      <c r="H721" s="288"/>
      <c r="I721" s="83" t="str">
        <f>IF(OR(G721="　", G721=""), "", "-")</f>
        <v/>
      </c>
      <c r="J721" s="291">
        <v>115</v>
      </c>
      <c r="K721" s="291"/>
      <c r="L721" s="83" t="str">
        <f>IF(M721="","","-")</f>
        <v/>
      </c>
      <c r="M721" s="84"/>
      <c r="N721" s="988" t="s">
        <v>695</v>
      </c>
      <c r="O721" s="989"/>
      <c r="P721" s="989"/>
      <c r="Q721" s="989"/>
      <c r="R721" s="989"/>
      <c r="S721" s="989"/>
      <c r="T721" s="989"/>
      <c r="U721" s="989"/>
      <c r="V721" s="989"/>
      <c r="W721" s="989"/>
      <c r="X721" s="989"/>
      <c r="Y721" s="989"/>
      <c r="Z721" s="989"/>
      <c r="AA721" s="989"/>
      <c r="AB721" s="989"/>
      <c r="AC721" s="989"/>
      <c r="AD721" s="989"/>
      <c r="AE721" s="989"/>
      <c r="AF721" s="990"/>
      <c r="AG721" s="127"/>
      <c r="AH721" s="108"/>
      <c r="AI721" s="108"/>
      <c r="AJ721" s="108"/>
      <c r="AK721" s="108"/>
      <c r="AL721" s="108"/>
      <c r="AM721" s="108"/>
      <c r="AN721" s="108"/>
      <c r="AO721" s="108"/>
      <c r="AP721" s="108"/>
      <c r="AQ721" s="108"/>
      <c r="AR721" s="108"/>
      <c r="AS721" s="108"/>
      <c r="AT721" s="108"/>
      <c r="AU721" s="108"/>
      <c r="AV721" s="108"/>
      <c r="AW721" s="108"/>
      <c r="AX721" s="128"/>
    </row>
    <row r="722" spans="1:50" ht="24.75" customHeight="1" x14ac:dyDescent="0.2">
      <c r="A722" s="776"/>
      <c r="B722" s="777"/>
      <c r="C722" s="296" t="s">
        <v>694</v>
      </c>
      <c r="D722" s="297"/>
      <c r="E722" s="297"/>
      <c r="F722" s="298"/>
      <c r="G722" s="287"/>
      <c r="H722" s="288"/>
      <c r="I722" s="83" t="str">
        <f t="shared" ref="I722:I725" si="4">IF(OR(G722="　", G722=""), "", "-")</f>
        <v/>
      </c>
      <c r="J722" s="291">
        <v>252</v>
      </c>
      <c r="K722" s="291"/>
      <c r="L722" s="83" t="str">
        <f t="shared" ref="L722:L725" si="5">IF(M722="","","-")</f>
        <v/>
      </c>
      <c r="M722" s="84"/>
      <c r="N722" s="988" t="s">
        <v>696</v>
      </c>
      <c r="O722" s="989"/>
      <c r="P722" s="989"/>
      <c r="Q722" s="989"/>
      <c r="R722" s="989"/>
      <c r="S722" s="989"/>
      <c r="T722" s="989"/>
      <c r="U722" s="989"/>
      <c r="V722" s="989"/>
      <c r="W722" s="989"/>
      <c r="X722" s="989"/>
      <c r="Y722" s="989"/>
      <c r="Z722" s="989"/>
      <c r="AA722" s="989"/>
      <c r="AB722" s="989"/>
      <c r="AC722" s="989"/>
      <c r="AD722" s="989"/>
      <c r="AE722" s="989"/>
      <c r="AF722" s="990"/>
      <c r="AG722" s="127"/>
      <c r="AH722" s="108"/>
      <c r="AI722" s="108"/>
      <c r="AJ722" s="108"/>
      <c r="AK722" s="108"/>
      <c r="AL722" s="108"/>
      <c r="AM722" s="108"/>
      <c r="AN722" s="108"/>
      <c r="AO722" s="108"/>
      <c r="AP722" s="108"/>
      <c r="AQ722" s="108"/>
      <c r="AR722" s="108"/>
      <c r="AS722" s="108"/>
      <c r="AT722" s="108"/>
      <c r="AU722" s="108"/>
      <c r="AV722" s="108"/>
      <c r="AW722" s="108"/>
      <c r="AX722" s="128"/>
    </row>
    <row r="723" spans="1:50" ht="24.75" customHeight="1" x14ac:dyDescent="0.2">
      <c r="A723" s="776"/>
      <c r="B723" s="777"/>
      <c r="C723" s="296" t="s">
        <v>694</v>
      </c>
      <c r="D723" s="297"/>
      <c r="E723" s="297"/>
      <c r="F723" s="298"/>
      <c r="G723" s="287" t="s">
        <v>513</v>
      </c>
      <c r="H723" s="288"/>
      <c r="I723" s="83" t="str">
        <f t="shared" si="4"/>
        <v>-</v>
      </c>
      <c r="J723" s="291">
        <v>21</v>
      </c>
      <c r="K723" s="291"/>
      <c r="L723" s="83" t="str">
        <f t="shared" si="5"/>
        <v/>
      </c>
      <c r="M723" s="84"/>
      <c r="N723" s="988" t="s">
        <v>697</v>
      </c>
      <c r="O723" s="989"/>
      <c r="P723" s="989"/>
      <c r="Q723" s="989"/>
      <c r="R723" s="989"/>
      <c r="S723" s="989"/>
      <c r="T723" s="989"/>
      <c r="U723" s="989"/>
      <c r="V723" s="989"/>
      <c r="W723" s="989"/>
      <c r="X723" s="989"/>
      <c r="Y723" s="989"/>
      <c r="Z723" s="989"/>
      <c r="AA723" s="989"/>
      <c r="AB723" s="989"/>
      <c r="AC723" s="989"/>
      <c r="AD723" s="989"/>
      <c r="AE723" s="989"/>
      <c r="AF723" s="990"/>
      <c r="AG723" s="127"/>
      <c r="AH723" s="108"/>
      <c r="AI723" s="108"/>
      <c r="AJ723" s="108"/>
      <c r="AK723" s="108"/>
      <c r="AL723" s="108"/>
      <c r="AM723" s="108"/>
      <c r="AN723" s="108"/>
      <c r="AO723" s="108"/>
      <c r="AP723" s="108"/>
      <c r="AQ723" s="108"/>
      <c r="AR723" s="108"/>
      <c r="AS723" s="108"/>
      <c r="AT723" s="108"/>
      <c r="AU723" s="108"/>
      <c r="AV723" s="108"/>
      <c r="AW723" s="108"/>
      <c r="AX723" s="128"/>
    </row>
    <row r="724" spans="1:50" ht="24.75" customHeight="1" x14ac:dyDescent="0.2">
      <c r="A724" s="776"/>
      <c r="B724" s="777"/>
      <c r="C724" s="296"/>
      <c r="D724" s="297"/>
      <c r="E724" s="297"/>
      <c r="F724" s="298"/>
      <c r="G724" s="287"/>
      <c r="H724" s="288"/>
      <c r="I724" s="83" t="str">
        <f t="shared" si="4"/>
        <v/>
      </c>
      <c r="J724" s="291"/>
      <c r="K724" s="291"/>
      <c r="L724" s="83" t="str">
        <f t="shared" si="5"/>
        <v/>
      </c>
      <c r="M724" s="84"/>
      <c r="N724" s="988"/>
      <c r="O724" s="989"/>
      <c r="P724" s="989"/>
      <c r="Q724" s="989"/>
      <c r="R724" s="989"/>
      <c r="S724" s="989"/>
      <c r="T724" s="989"/>
      <c r="U724" s="989"/>
      <c r="V724" s="989"/>
      <c r="W724" s="989"/>
      <c r="X724" s="989"/>
      <c r="Y724" s="989"/>
      <c r="Z724" s="989"/>
      <c r="AA724" s="989"/>
      <c r="AB724" s="989"/>
      <c r="AC724" s="989"/>
      <c r="AD724" s="989"/>
      <c r="AE724" s="989"/>
      <c r="AF724" s="990"/>
      <c r="AG724" s="127"/>
      <c r="AH724" s="108"/>
      <c r="AI724" s="108"/>
      <c r="AJ724" s="108"/>
      <c r="AK724" s="108"/>
      <c r="AL724" s="108"/>
      <c r="AM724" s="108"/>
      <c r="AN724" s="108"/>
      <c r="AO724" s="108"/>
      <c r="AP724" s="108"/>
      <c r="AQ724" s="108"/>
      <c r="AR724" s="108"/>
      <c r="AS724" s="108"/>
      <c r="AT724" s="108"/>
      <c r="AU724" s="108"/>
      <c r="AV724" s="108"/>
      <c r="AW724" s="108"/>
      <c r="AX724" s="128"/>
    </row>
    <row r="725" spans="1:50" ht="24.75" customHeight="1" x14ac:dyDescent="0.2">
      <c r="A725" s="778"/>
      <c r="B725" s="779"/>
      <c r="C725" s="322"/>
      <c r="D725" s="323"/>
      <c r="E725" s="323"/>
      <c r="F725" s="324"/>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51"/>
      <c r="AH725" s="111"/>
      <c r="AI725" s="111"/>
      <c r="AJ725" s="111"/>
      <c r="AK725" s="111"/>
      <c r="AL725" s="111"/>
      <c r="AM725" s="111"/>
      <c r="AN725" s="111"/>
      <c r="AO725" s="111"/>
      <c r="AP725" s="111"/>
      <c r="AQ725" s="111"/>
      <c r="AR725" s="111"/>
      <c r="AS725" s="111"/>
      <c r="AT725" s="111"/>
      <c r="AU725" s="111"/>
      <c r="AV725" s="111"/>
      <c r="AW725" s="111"/>
      <c r="AX725" s="152"/>
    </row>
    <row r="726" spans="1:50" ht="59.25" customHeight="1" x14ac:dyDescent="0.2">
      <c r="A726" s="638" t="s">
        <v>48</v>
      </c>
      <c r="B726" s="798"/>
      <c r="C726" s="811" t="s">
        <v>53</v>
      </c>
      <c r="D726" s="835"/>
      <c r="E726" s="835"/>
      <c r="F726" s="836"/>
      <c r="G726" s="577" t="s">
        <v>640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0.25" customHeight="1" thickBot="1" x14ac:dyDescent="0.25">
      <c r="A727" s="799"/>
      <c r="B727" s="800"/>
      <c r="C727" s="746" t="s">
        <v>57</v>
      </c>
      <c r="D727" s="747"/>
      <c r="E727" s="747"/>
      <c r="F727" s="748"/>
      <c r="G727" s="575" t="s">
        <v>641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5">
      <c r="A729" s="632" t="s">
        <v>699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5">
      <c r="A731" s="795" t="s">
        <v>257</v>
      </c>
      <c r="B731" s="796"/>
      <c r="C731" s="796"/>
      <c r="D731" s="796"/>
      <c r="E731" s="797"/>
      <c r="F731" s="727" t="s">
        <v>700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5">
      <c r="A733" s="671" t="s">
        <v>257</v>
      </c>
      <c r="B733" s="672"/>
      <c r="C733" s="672"/>
      <c r="D733" s="672"/>
      <c r="E733" s="673"/>
      <c r="F733" s="635" t="s">
        <v>702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5">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2">
      <c r="A737" s="980" t="s">
        <v>548</v>
      </c>
      <c r="B737" s="210"/>
      <c r="C737" s="210"/>
      <c r="D737" s="211"/>
      <c r="E737" s="981"/>
      <c r="F737" s="981"/>
      <c r="G737" s="981"/>
      <c r="H737" s="981"/>
      <c r="I737" s="981"/>
      <c r="J737" s="981"/>
      <c r="K737" s="981"/>
      <c r="L737" s="981"/>
      <c r="M737" s="981"/>
      <c r="N737" s="362" t="s">
        <v>541</v>
      </c>
      <c r="O737" s="362"/>
      <c r="P737" s="362"/>
      <c r="Q737" s="362"/>
      <c r="R737" s="981"/>
      <c r="S737" s="981"/>
      <c r="T737" s="981"/>
      <c r="U737" s="981"/>
      <c r="V737" s="981"/>
      <c r="W737" s="981"/>
      <c r="X737" s="981"/>
      <c r="Y737" s="981"/>
      <c r="Z737" s="981"/>
      <c r="AA737" s="362" t="s">
        <v>540</v>
      </c>
      <c r="AB737" s="362"/>
      <c r="AC737" s="362"/>
      <c r="AD737" s="362"/>
      <c r="AE737" s="981"/>
      <c r="AF737" s="981"/>
      <c r="AG737" s="981"/>
      <c r="AH737" s="981"/>
      <c r="AI737" s="981"/>
      <c r="AJ737" s="981"/>
      <c r="AK737" s="981"/>
      <c r="AL737" s="981"/>
      <c r="AM737" s="981"/>
      <c r="AN737" s="362" t="s">
        <v>539</v>
      </c>
      <c r="AO737" s="362"/>
      <c r="AP737" s="362"/>
      <c r="AQ737" s="362"/>
      <c r="AR737" s="991"/>
      <c r="AS737" s="992"/>
      <c r="AT737" s="992"/>
      <c r="AU737" s="992"/>
      <c r="AV737" s="992"/>
      <c r="AW737" s="992"/>
      <c r="AX737" s="993"/>
      <c r="AY737" s="89"/>
      <c r="AZ737" s="89"/>
    </row>
    <row r="738" spans="1:52" ht="24.75" customHeight="1" x14ac:dyDescent="0.2">
      <c r="A738" s="980" t="s">
        <v>538</v>
      </c>
      <c r="B738" s="210"/>
      <c r="C738" s="210"/>
      <c r="D738" s="211"/>
      <c r="E738" s="981"/>
      <c r="F738" s="981"/>
      <c r="G738" s="981"/>
      <c r="H738" s="981"/>
      <c r="I738" s="981"/>
      <c r="J738" s="981"/>
      <c r="K738" s="981"/>
      <c r="L738" s="981"/>
      <c r="M738" s="981"/>
      <c r="N738" s="362" t="s">
        <v>537</v>
      </c>
      <c r="O738" s="362"/>
      <c r="P738" s="362"/>
      <c r="Q738" s="362"/>
      <c r="R738" s="981"/>
      <c r="S738" s="981"/>
      <c r="T738" s="981"/>
      <c r="U738" s="981"/>
      <c r="V738" s="981"/>
      <c r="W738" s="981"/>
      <c r="X738" s="981"/>
      <c r="Y738" s="981"/>
      <c r="Z738" s="981"/>
      <c r="AA738" s="362" t="s">
        <v>536</v>
      </c>
      <c r="AB738" s="362"/>
      <c r="AC738" s="362"/>
      <c r="AD738" s="362"/>
      <c r="AE738" s="981"/>
      <c r="AF738" s="981"/>
      <c r="AG738" s="981"/>
      <c r="AH738" s="981"/>
      <c r="AI738" s="981"/>
      <c r="AJ738" s="981"/>
      <c r="AK738" s="981"/>
      <c r="AL738" s="981"/>
      <c r="AM738" s="981"/>
      <c r="AN738" s="362" t="s">
        <v>532</v>
      </c>
      <c r="AO738" s="362"/>
      <c r="AP738" s="362"/>
      <c r="AQ738" s="362"/>
      <c r="AR738" s="991"/>
      <c r="AS738" s="992"/>
      <c r="AT738" s="992"/>
      <c r="AU738" s="992"/>
      <c r="AV738" s="992"/>
      <c r="AW738" s="992"/>
      <c r="AX738" s="993"/>
    </row>
    <row r="739" spans="1:52" ht="24.75" customHeight="1" thickBot="1" x14ac:dyDescent="0.25">
      <c r="A739" s="982" t="s">
        <v>528</v>
      </c>
      <c r="B739" s="983"/>
      <c r="C739" s="983"/>
      <c r="D739" s="984"/>
      <c r="E739" s="985" t="s">
        <v>625</v>
      </c>
      <c r="F739" s="986"/>
      <c r="G739" s="986"/>
      <c r="H739" s="93" t="str">
        <f>IF(E739="", "", "(")</f>
        <v>(</v>
      </c>
      <c r="I739" s="986" t="s">
        <v>549</v>
      </c>
      <c r="J739" s="986"/>
      <c r="K739" s="93" t="str">
        <f>IF(OR(I739="　", I739=""), "", "-")</f>
        <v>-</v>
      </c>
      <c r="L739" s="987">
        <v>2</v>
      </c>
      <c r="M739" s="987"/>
      <c r="N739" s="94" t="str">
        <f>IF(O739="", "", "-")</f>
        <v/>
      </c>
      <c r="O739" s="95"/>
      <c r="P739" s="94" t="str">
        <f>IF(E739="", "", ")")</f>
        <v>)</v>
      </c>
      <c r="Q739" s="985"/>
      <c r="R739" s="986"/>
      <c r="S739" s="986"/>
      <c r="T739" s="93" t="str">
        <f>IF(Q739="", "", "(")</f>
        <v/>
      </c>
      <c r="U739" s="986"/>
      <c r="V739" s="986"/>
      <c r="W739" s="93" t="str">
        <f>IF(OR(U739="　", U739=""), "", "-")</f>
        <v/>
      </c>
      <c r="X739" s="987"/>
      <c r="Y739" s="987"/>
      <c r="Z739" s="94" t="str">
        <f>IF(AA739="", "", "-")</f>
        <v/>
      </c>
      <c r="AA739" s="95"/>
      <c r="AB739" s="94" t="str">
        <f>IF(Q739="", "", ")")</f>
        <v/>
      </c>
      <c r="AC739" s="985"/>
      <c r="AD739" s="986"/>
      <c r="AE739" s="986"/>
      <c r="AF739" s="93" t="str">
        <f>IF(AC739="", "", "(")</f>
        <v/>
      </c>
      <c r="AG739" s="986"/>
      <c r="AH739" s="986"/>
      <c r="AI739" s="93" t="str">
        <f>IF(OR(AG739="　", AG739=""), "", "-")</f>
        <v/>
      </c>
      <c r="AJ739" s="987"/>
      <c r="AK739" s="987"/>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2">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6" t="s">
        <v>510</v>
      </c>
      <c r="B779" s="627"/>
      <c r="C779" s="627"/>
      <c r="D779" s="627"/>
      <c r="E779" s="627"/>
      <c r="F779" s="628"/>
      <c r="G779" s="595" t="s">
        <v>672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89"/>
    </row>
    <row r="780" spans="1:50" ht="24.75" customHeight="1" x14ac:dyDescent="0.2">
      <c r="A780" s="629"/>
      <c r="B780" s="630"/>
      <c r="C780" s="630"/>
      <c r="D780" s="630"/>
      <c r="E780" s="630"/>
      <c r="F780" s="631"/>
      <c r="G780" s="811"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4"/>
      <c r="AC780" s="811"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2">
      <c r="A781" s="629"/>
      <c r="B781" s="630"/>
      <c r="C781" s="630"/>
      <c r="D781" s="630"/>
      <c r="E781" s="630"/>
      <c r="F781" s="631"/>
      <c r="G781" s="668" t="s">
        <v>627</v>
      </c>
      <c r="H781" s="669"/>
      <c r="I781" s="669"/>
      <c r="J781" s="669"/>
      <c r="K781" s="670"/>
      <c r="L781" s="662" t="s">
        <v>626</v>
      </c>
      <c r="M781" s="663"/>
      <c r="N781" s="663"/>
      <c r="O781" s="663"/>
      <c r="P781" s="663"/>
      <c r="Q781" s="663"/>
      <c r="R781" s="663"/>
      <c r="S781" s="663"/>
      <c r="T781" s="663"/>
      <c r="U781" s="663"/>
      <c r="V781" s="663"/>
      <c r="W781" s="663"/>
      <c r="X781" s="664"/>
      <c r="Y781" s="388">
        <v>6950</v>
      </c>
      <c r="Z781" s="389"/>
      <c r="AA781" s="389"/>
      <c r="AB781" s="801"/>
      <c r="AC781" s="668" t="s">
        <v>627</v>
      </c>
      <c r="AD781" s="669"/>
      <c r="AE781" s="669"/>
      <c r="AF781" s="669"/>
      <c r="AG781" s="670"/>
      <c r="AH781" s="662" t="s">
        <v>630</v>
      </c>
      <c r="AI781" s="663"/>
      <c r="AJ781" s="663"/>
      <c r="AK781" s="663"/>
      <c r="AL781" s="663"/>
      <c r="AM781" s="663"/>
      <c r="AN781" s="663"/>
      <c r="AO781" s="663"/>
      <c r="AP781" s="663"/>
      <c r="AQ781" s="663"/>
      <c r="AR781" s="663"/>
      <c r="AS781" s="663"/>
      <c r="AT781" s="664"/>
      <c r="AU781" s="388">
        <v>104</v>
      </c>
      <c r="AV781" s="389"/>
      <c r="AW781" s="389"/>
      <c r="AX781" s="390"/>
    </row>
    <row r="782" spans="1:50" ht="24.75" customHeight="1" x14ac:dyDescent="0.2">
      <c r="A782" s="629"/>
      <c r="B782" s="630"/>
      <c r="C782" s="630"/>
      <c r="D782" s="630"/>
      <c r="E782" s="630"/>
      <c r="F782" s="631"/>
      <c r="G782" s="606" t="s">
        <v>628</v>
      </c>
      <c r="H782" s="607"/>
      <c r="I782" s="607"/>
      <c r="J782" s="607"/>
      <c r="K782" s="608"/>
      <c r="L782" s="598" t="s">
        <v>629</v>
      </c>
      <c r="M782" s="599"/>
      <c r="N782" s="599"/>
      <c r="O782" s="599"/>
      <c r="P782" s="599"/>
      <c r="Q782" s="599"/>
      <c r="R782" s="599"/>
      <c r="S782" s="599"/>
      <c r="T782" s="599"/>
      <c r="U782" s="599"/>
      <c r="V782" s="599"/>
      <c r="W782" s="599"/>
      <c r="X782" s="600"/>
      <c r="Y782" s="601">
        <v>804</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29"/>
      <c r="B783" s="630"/>
      <c r="C783" s="630"/>
      <c r="D783" s="630"/>
      <c r="E783" s="630"/>
      <c r="F783" s="631"/>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29"/>
      <c r="B784" s="630"/>
      <c r="C784" s="630"/>
      <c r="D784" s="630"/>
      <c r="E784" s="630"/>
      <c r="F784" s="631"/>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29"/>
      <c r="B785" s="630"/>
      <c r="C785" s="630"/>
      <c r="D785" s="630"/>
      <c r="E785" s="630"/>
      <c r="F785" s="631"/>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29"/>
      <c r="B786" s="630"/>
      <c r="C786" s="630"/>
      <c r="D786" s="630"/>
      <c r="E786" s="630"/>
      <c r="F786" s="631"/>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29"/>
      <c r="B787" s="630"/>
      <c r="C787" s="630"/>
      <c r="D787" s="630"/>
      <c r="E787" s="630"/>
      <c r="F787" s="631"/>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29"/>
      <c r="B788" s="630"/>
      <c r="C788" s="630"/>
      <c r="D788" s="630"/>
      <c r="E788" s="630"/>
      <c r="F788" s="631"/>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29"/>
      <c r="B789" s="630"/>
      <c r="C789" s="630"/>
      <c r="D789" s="630"/>
      <c r="E789" s="630"/>
      <c r="F789" s="631"/>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29"/>
      <c r="B790" s="630"/>
      <c r="C790" s="630"/>
      <c r="D790" s="630"/>
      <c r="E790" s="630"/>
      <c r="F790" s="631"/>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29"/>
      <c r="B791" s="630"/>
      <c r="C791" s="630"/>
      <c r="D791" s="630"/>
      <c r="E791" s="630"/>
      <c r="F791" s="631"/>
      <c r="G791" s="822" t="s">
        <v>20</v>
      </c>
      <c r="H791" s="823"/>
      <c r="I791" s="823"/>
      <c r="J791" s="823"/>
      <c r="K791" s="823"/>
      <c r="L791" s="824"/>
      <c r="M791" s="825"/>
      <c r="N791" s="825"/>
      <c r="O791" s="825"/>
      <c r="P791" s="825"/>
      <c r="Q791" s="825"/>
      <c r="R791" s="825"/>
      <c r="S791" s="825"/>
      <c r="T791" s="825"/>
      <c r="U791" s="825"/>
      <c r="V791" s="825"/>
      <c r="W791" s="825"/>
      <c r="X791" s="826"/>
      <c r="Y791" s="827">
        <f>SUM(Y781:AB790)</f>
        <v>7754</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104</v>
      </c>
      <c r="AV791" s="828"/>
      <c r="AW791" s="828"/>
      <c r="AX791" s="830"/>
    </row>
    <row r="792" spans="1:50" ht="24.75" hidden="1" customHeight="1" x14ac:dyDescent="0.2">
      <c r="A792" s="629"/>
      <c r="B792" s="630"/>
      <c r="C792" s="630"/>
      <c r="D792" s="630"/>
      <c r="E792" s="630"/>
      <c r="F792" s="631"/>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89"/>
    </row>
    <row r="793" spans="1:50" ht="24.75" hidden="1" customHeight="1" x14ac:dyDescent="0.2">
      <c r="A793" s="629"/>
      <c r="B793" s="630"/>
      <c r="C793" s="630"/>
      <c r="D793" s="630"/>
      <c r="E793" s="630"/>
      <c r="F793" s="631"/>
      <c r="G793" s="811"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4"/>
      <c r="AC793" s="811"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2">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8"/>
      <c r="Z794" s="389"/>
      <c r="AA794" s="389"/>
      <c r="AB794" s="801"/>
      <c r="AC794" s="668"/>
      <c r="AD794" s="669"/>
      <c r="AE794" s="669"/>
      <c r="AF794" s="669"/>
      <c r="AG794" s="670"/>
      <c r="AH794" s="662"/>
      <c r="AI794" s="663"/>
      <c r="AJ794" s="663"/>
      <c r="AK794" s="663"/>
      <c r="AL794" s="663"/>
      <c r="AM794" s="663"/>
      <c r="AN794" s="663"/>
      <c r="AO794" s="663"/>
      <c r="AP794" s="663"/>
      <c r="AQ794" s="663"/>
      <c r="AR794" s="663"/>
      <c r="AS794" s="663"/>
      <c r="AT794" s="664"/>
      <c r="AU794" s="388"/>
      <c r="AV794" s="389"/>
      <c r="AW794" s="389"/>
      <c r="AX794" s="390"/>
    </row>
    <row r="795" spans="1:50" ht="24.75" hidden="1" customHeight="1" x14ac:dyDescent="0.2">
      <c r="A795" s="629"/>
      <c r="B795" s="630"/>
      <c r="C795" s="630"/>
      <c r="D795" s="630"/>
      <c r="E795" s="630"/>
      <c r="F795" s="631"/>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29"/>
      <c r="B796" s="630"/>
      <c r="C796" s="630"/>
      <c r="D796" s="630"/>
      <c r="E796" s="630"/>
      <c r="F796" s="631"/>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29"/>
      <c r="B797" s="630"/>
      <c r="C797" s="630"/>
      <c r="D797" s="630"/>
      <c r="E797" s="630"/>
      <c r="F797" s="631"/>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29"/>
      <c r="B798" s="630"/>
      <c r="C798" s="630"/>
      <c r="D798" s="630"/>
      <c r="E798" s="630"/>
      <c r="F798" s="631"/>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29"/>
      <c r="B799" s="630"/>
      <c r="C799" s="630"/>
      <c r="D799" s="630"/>
      <c r="E799" s="630"/>
      <c r="F799" s="631"/>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29"/>
      <c r="B800" s="630"/>
      <c r="C800" s="630"/>
      <c r="D800" s="630"/>
      <c r="E800" s="630"/>
      <c r="F800" s="631"/>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29"/>
      <c r="B801" s="630"/>
      <c r="C801" s="630"/>
      <c r="D801" s="630"/>
      <c r="E801" s="630"/>
      <c r="F801" s="631"/>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29"/>
      <c r="B802" s="630"/>
      <c r="C802" s="630"/>
      <c r="D802" s="630"/>
      <c r="E802" s="630"/>
      <c r="F802" s="631"/>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29"/>
      <c r="B803" s="630"/>
      <c r="C803" s="630"/>
      <c r="D803" s="630"/>
      <c r="E803" s="630"/>
      <c r="F803" s="631"/>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29"/>
      <c r="B804" s="630"/>
      <c r="C804" s="630"/>
      <c r="D804" s="630"/>
      <c r="E804" s="630"/>
      <c r="F804" s="631"/>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2">
      <c r="A805" s="629"/>
      <c r="B805" s="630"/>
      <c r="C805" s="630"/>
      <c r="D805" s="630"/>
      <c r="E805" s="630"/>
      <c r="F805" s="631"/>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89"/>
    </row>
    <row r="806" spans="1:50" ht="24.75" hidden="1" customHeight="1" x14ac:dyDescent="0.2">
      <c r="A806" s="629"/>
      <c r="B806" s="630"/>
      <c r="C806" s="630"/>
      <c r="D806" s="630"/>
      <c r="E806" s="630"/>
      <c r="F806" s="631"/>
      <c r="G806" s="811"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4"/>
      <c r="AC806" s="811"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2">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8"/>
      <c r="Z807" s="389"/>
      <c r="AA807" s="389"/>
      <c r="AB807" s="801"/>
      <c r="AC807" s="668"/>
      <c r="AD807" s="669"/>
      <c r="AE807" s="669"/>
      <c r="AF807" s="669"/>
      <c r="AG807" s="670"/>
      <c r="AH807" s="662"/>
      <c r="AI807" s="663"/>
      <c r="AJ807" s="663"/>
      <c r="AK807" s="663"/>
      <c r="AL807" s="663"/>
      <c r="AM807" s="663"/>
      <c r="AN807" s="663"/>
      <c r="AO807" s="663"/>
      <c r="AP807" s="663"/>
      <c r="AQ807" s="663"/>
      <c r="AR807" s="663"/>
      <c r="AS807" s="663"/>
      <c r="AT807" s="664"/>
      <c r="AU807" s="388"/>
      <c r="AV807" s="389"/>
      <c r="AW807" s="389"/>
      <c r="AX807" s="390"/>
    </row>
    <row r="808" spans="1:50" ht="24.75" hidden="1" customHeight="1" x14ac:dyDescent="0.2">
      <c r="A808" s="629"/>
      <c r="B808" s="630"/>
      <c r="C808" s="630"/>
      <c r="D808" s="630"/>
      <c r="E808" s="630"/>
      <c r="F808" s="631"/>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29"/>
      <c r="B809" s="630"/>
      <c r="C809" s="630"/>
      <c r="D809" s="630"/>
      <c r="E809" s="630"/>
      <c r="F809" s="631"/>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29"/>
      <c r="B810" s="630"/>
      <c r="C810" s="630"/>
      <c r="D810" s="630"/>
      <c r="E810" s="630"/>
      <c r="F810" s="631"/>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29"/>
      <c r="B811" s="630"/>
      <c r="C811" s="630"/>
      <c r="D811" s="630"/>
      <c r="E811" s="630"/>
      <c r="F811" s="631"/>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29"/>
      <c r="B812" s="630"/>
      <c r="C812" s="630"/>
      <c r="D812" s="630"/>
      <c r="E812" s="630"/>
      <c r="F812" s="631"/>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29"/>
      <c r="B813" s="630"/>
      <c r="C813" s="630"/>
      <c r="D813" s="630"/>
      <c r="E813" s="630"/>
      <c r="F813" s="631"/>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29"/>
      <c r="B814" s="630"/>
      <c r="C814" s="630"/>
      <c r="D814" s="630"/>
      <c r="E814" s="630"/>
      <c r="F814" s="631"/>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29"/>
      <c r="B815" s="630"/>
      <c r="C815" s="630"/>
      <c r="D815" s="630"/>
      <c r="E815" s="630"/>
      <c r="F815" s="631"/>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29"/>
      <c r="B816" s="630"/>
      <c r="C816" s="630"/>
      <c r="D816" s="630"/>
      <c r="E816" s="630"/>
      <c r="F816" s="631"/>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29"/>
      <c r="B817" s="630"/>
      <c r="C817" s="630"/>
      <c r="D817" s="630"/>
      <c r="E817" s="630"/>
      <c r="F817" s="631"/>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2">
      <c r="A818" s="629"/>
      <c r="B818" s="630"/>
      <c r="C818" s="630"/>
      <c r="D818" s="630"/>
      <c r="E818" s="630"/>
      <c r="F818" s="631"/>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89"/>
    </row>
    <row r="819" spans="1:50" ht="24.75" hidden="1" customHeight="1" x14ac:dyDescent="0.2">
      <c r="A819" s="629"/>
      <c r="B819" s="630"/>
      <c r="C819" s="630"/>
      <c r="D819" s="630"/>
      <c r="E819" s="630"/>
      <c r="F819" s="631"/>
      <c r="G819" s="811"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4"/>
      <c r="AC819" s="811"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2">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8"/>
      <c r="Z820" s="389"/>
      <c r="AA820" s="389"/>
      <c r="AB820" s="801"/>
      <c r="AC820" s="668"/>
      <c r="AD820" s="669"/>
      <c r="AE820" s="669"/>
      <c r="AF820" s="669"/>
      <c r="AG820" s="670"/>
      <c r="AH820" s="662"/>
      <c r="AI820" s="663"/>
      <c r="AJ820" s="663"/>
      <c r="AK820" s="663"/>
      <c r="AL820" s="663"/>
      <c r="AM820" s="663"/>
      <c r="AN820" s="663"/>
      <c r="AO820" s="663"/>
      <c r="AP820" s="663"/>
      <c r="AQ820" s="663"/>
      <c r="AR820" s="663"/>
      <c r="AS820" s="663"/>
      <c r="AT820" s="664"/>
      <c r="AU820" s="388"/>
      <c r="AV820" s="389"/>
      <c r="AW820" s="389"/>
      <c r="AX820" s="390"/>
    </row>
    <row r="821" spans="1:50" ht="24.75" hidden="1" customHeight="1" x14ac:dyDescent="0.2">
      <c r="A821" s="629"/>
      <c r="B821" s="630"/>
      <c r="C821" s="630"/>
      <c r="D821" s="630"/>
      <c r="E821" s="630"/>
      <c r="F821" s="631"/>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29"/>
      <c r="B822" s="630"/>
      <c r="C822" s="630"/>
      <c r="D822" s="630"/>
      <c r="E822" s="630"/>
      <c r="F822" s="631"/>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29"/>
      <c r="B823" s="630"/>
      <c r="C823" s="630"/>
      <c r="D823" s="630"/>
      <c r="E823" s="630"/>
      <c r="F823" s="631"/>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29"/>
      <c r="B824" s="630"/>
      <c r="C824" s="630"/>
      <c r="D824" s="630"/>
      <c r="E824" s="630"/>
      <c r="F824" s="631"/>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29"/>
      <c r="B825" s="630"/>
      <c r="C825" s="630"/>
      <c r="D825" s="630"/>
      <c r="E825" s="630"/>
      <c r="F825" s="631"/>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29"/>
      <c r="B826" s="630"/>
      <c r="C826" s="630"/>
      <c r="D826" s="630"/>
      <c r="E826" s="630"/>
      <c r="F826" s="631"/>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29"/>
      <c r="B827" s="630"/>
      <c r="C827" s="630"/>
      <c r="D827" s="630"/>
      <c r="E827" s="630"/>
      <c r="F827" s="631"/>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29"/>
      <c r="B828" s="630"/>
      <c r="C828" s="630"/>
      <c r="D828" s="630"/>
      <c r="E828" s="630"/>
      <c r="F828" s="631"/>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29"/>
      <c r="B829" s="630"/>
      <c r="C829" s="630"/>
      <c r="D829" s="630"/>
      <c r="E829" s="630"/>
      <c r="F829" s="631"/>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29"/>
      <c r="B830" s="630"/>
      <c r="C830" s="630"/>
      <c r="D830" s="630"/>
      <c r="E830" s="630"/>
      <c r="F830" s="631"/>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49"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9" t="s">
        <v>462</v>
      </c>
      <c r="AD836" s="149"/>
      <c r="AE836" s="149"/>
      <c r="AF836" s="149"/>
      <c r="AG836" s="149"/>
      <c r="AH836" s="364" t="s">
        <v>491</v>
      </c>
      <c r="AI836" s="361"/>
      <c r="AJ836" s="361"/>
      <c r="AK836" s="361"/>
      <c r="AL836" s="361" t="s">
        <v>21</v>
      </c>
      <c r="AM836" s="361"/>
      <c r="AN836" s="361"/>
      <c r="AO836" s="366"/>
      <c r="AP836" s="367" t="s">
        <v>420</v>
      </c>
      <c r="AQ836" s="367"/>
      <c r="AR836" s="367"/>
      <c r="AS836" s="367"/>
      <c r="AT836" s="367"/>
      <c r="AU836" s="367"/>
      <c r="AV836" s="367"/>
      <c r="AW836" s="367"/>
      <c r="AX836" s="367"/>
    </row>
    <row r="837" spans="1:50" ht="30" customHeight="1" x14ac:dyDescent="0.2">
      <c r="A837" s="373">
        <v>1</v>
      </c>
      <c r="B837" s="373">
        <v>1</v>
      </c>
      <c r="C837" s="358" t="s">
        <v>631</v>
      </c>
      <c r="D837" s="344"/>
      <c r="E837" s="344"/>
      <c r="F837" s="344"/>
      <c r="G837" s="344"/>
      <c r="H837" s="344"/>
      <c r="I837" s="344"/>
      <c r="J837" s="345">
        <v>1010005016502</v>
      </c>
      <c r="K837" s="346"/>
      <c r="L837" s="346"/>
      <c r="M837" s="346"/>
      <c r="N837" s="346"/>
      <c r="O837" s="346"/>
      <c r="P837" s="359" t="s">
        <v>632</v>
      </c>
      <c r="Q837" s="347"/>
      <c r="R837" s="347"/>
      <c r="S837" s="347"/>
      <c r="T837" s="347"/>
      <c r="U837" s="347"/>
      <c r="V837" s="347"/>
      <c r="W837" s="347"/>
      <c r="X837" s="347"/>
      <c r="Y837" s="348">
        <v>7754</v>
      </c>
      <c r="Z837" s="349"/>
      <c r="AA837" s="349"/>
      <c r="AB837" s="350"/>
      <c r="AC837" s="360" t="s">
        <v>638</v>
      </c>
      <c r="AD837" s="368"/>
      <c r="AE837" s="368"/>
      <c r="AF837" s="368"/>
      <c r="AG837" s="368"/>
      <c r="AH837" s="369" t="s">
        <v>634</v>
      </c>
      <c r="AI837" s="370"/>
      <c r="AJ837" s="370"/>
      <c r="AK837" s="370"/>
      <c r="AL837" s="354" t="s">
        <v>635</v>
      </c>
      <c r="AM837" s="355"/>
      <c r="AN837" s="355"/>
      <c r="AO837" s="356"/>
      <c r="AP837" s="357" t="s">
        <v>635</v>
      </c>
      <c r="AQ837" s="357"/>
      <c r="AR837" s="357"/>
      <c r="AS837" s="357"/>
      <c r="AT837" s="357"/>
      <c r="AU837" s="357"/>
      <c r="AV837" s="357"/>
      <c r="AW837" s="357"/>
      <c r="AX837" s="357"/>
    </row>
    <row r="838" spans="1:50" ht="30" customHeight="1" x14ac:dyDescent="0.2">
      <c r="A838" s="373">
        <v>2</v>
      </c>
      <c r="B838" s="373">
        <v>1</v>
      </c>
      <c r="C838" s="358" t="s">
        <v>636</v>
      </c>
      <c r="D838" s="344"/>
      <c r="E838" s="344"/>
      <c r="F838" s="344"/>
      <c r="G838" s="344"/>
      <c r="H838" s="344"/>
      <c r="I838" s="344"/>
      <c r="J838" s="345">
        <v>1010005020215</v>
      </c>
      <c r="K838" s="346"/>
      <c r="L838" s="346"/>
      <c r="M838" s="346"/>
      <c r="N838" s="346"/>
      <c r="O838" s="346"/>
      <c r="P838" s="359" t="s">
        <v>637</v>
      </c>
      <c r="Q838" s="347"/>
      <c r="R838" s="347"/>
      <c r="S838" s="347"/>
      <c r="T838" s="347"/>
      <c r="U838" s="347"/>
      <c r="V838" s="347"/>
      <c r="W838" s="347"/>
      <c r="X838" s="347"/>
      <c r="Y838" s="348">
        <v>688</v>
      </c>
      <c r="Z838" s="349"/>
      <c r="AA838" s="349"/>
      <c r="AB838" s="350"/>
      <c r="AC838" s="360" t="s">
        <v>633</v>
      </c>
      <c r="AD838" s="360"/>
      <c r="AE838" s="360"/>
      <c r="AF838" s="360"/>
      <c r="AG838" s="360"/>
      <c r="AH838" s="369" t="s">
        <v>635</v>
      </c>
      <c r="AI838" s="370"/>
      <c r="AJ838" s="370"/>
      <c r="AK838" s="370"/>
      <c r="AL838" s="354" t="s">
        <v>635</v>
      </c>
      <c r="AM838" s="355"/>
      <c r="AN838" s="355"/>
      <c r="AO838" s="356"/>
      <c r="AP838" s="357" t="s">
        <v>635</v>
      </c>
      <c r="AQ838" s="357"/>
      <c r="AR838" s="357"/>
      <c r="AS838" s="357"/>
      <c r="AT838" s="357"/>
      <c r="AU838" s="357"/>
      <c r="AV838" s="357"/>
      <c r="AW838" s="357"/>
      <c r="AX838" s="357"/>
    </row>
    <row r="839" spans="1:50" ht="30" hidden="1" customHeight="1" x14ac:dyDescent="0.2">
      <c r="A839" s="373">
        <v>3</v>
      </c>
      <c r="B839" s="373">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2">
      <c r="A840" s="373">
        <v>4</v>
      </c>
      <c r="B840" s="373">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2">
      <c r="A841" s="373">
        <v>5</v>
      </c>
      <c r="B841" s="373">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2">
      <c r="A842" s="373">
        <v>6</v>
      </c>
      <c r="B842" s="373">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2">
      <c r="A843" s="373">
        <v>7</v>
      </c>
      <c r="B843" s="373">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2">
      <c r="A844" s="373">
        <v>8</v>
      </c>
      <c r="B844" s="373">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2">
      <c r="A845" s="373">
        <v>9</v>
      </c>
      <c r="B845" s="373">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2">
      <c r="A846" s="373">
        <v>10</v>
      </c>
      <c r="B846" s="373">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2">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2">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2">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2">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2">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2">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2">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2">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2">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2">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2">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2">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2">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2">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2">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2">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2">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2">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2">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13.05" hidden="1" customHeight="1" x14ac:dyDescent="0.2">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90.45" customHeight="1" x14ac:dyDescent="0.2">
      <c r="A869" s="361"/>
      <c r="B869" s="361"/>
      <c r="C869" s="361" t="s">
        <v>26</v>
      </c>
      <c r="D869" s="361"/>
      <c r="E869" s="361"/>
      <c r="F869" s="361"/>
      <c r="G869" s="361"/>
      <c r="H869" s="361"/>
      <c r="I869" s="361"/>
      <c r="J869" s="149"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9" t="s">
        <v>462</v>
      </c>
      <c r="AD869" s="149"/>
      <c r="AE869" s="149"/>
      <c r="AF869" s="149"/>
      <c r="AG869" s="149"/>
      <c r="AH869" s="364" t="s">
        <v>491</v>
      </c>
      <c r="AI869" s="361"/>
      <c r="AJ869" s="361"/>
      <c r="AK869" s="361"/>
      <c r="AL869" s="361" t="s">
        <v>21</v>
      </c>
      <c r="AM869" s="361"/>
      <c r="AN869" s="361"/>
      <c r="AO869" s="366"/>
      <c r="AP869" s="367" t="s">
        <v>420</v>
      </c>
      <c r="AQ869" s="367"/>
      <c r="AR869" s="367"/>
      <c r="AS869" s="367"/>
      <c r="AT869" s="367"/>
      <c r="AU869" s="367"/>
      <c r="AV869" s="367"/>
      <c r="AW869" s="367"/>
      <c r="AX869" s="367"/>
    </row>
    <row r="870" spans="1:50" ht="30" customHeight="1" x14ac:dyDescent="0.2">
      <c r="A870" s="373">
        <v>1</v>
      </c>
      <c r="B870" s="373">
        <v>1</v>
      </c>
      <c r="C870" s="379" t="s">
        <v>642</v>
      </c>
      <c r="D870" s="380"/>
      <c r="E870" s="380"/>
      <c r="F870" s="380"/>
      <c r="G870" s="380"/>
      <c r="H870" s="380"/>
      <c r="I870" s="381"/>
      <c r="J870" s="345">
        <v>3140005018913</v>
      </c>
      <c r="K870" s="346"/>
      <c r="L870" s="346"/>
      <c r="M870" s="346"/>
      <c r="N870" s="346"/>
      <c r="O870" s="346"/>
      <c r="P870" s="359" t="s">
        <v>639</v>
      </c>
      <c r="Q870" s="347"/>
      <c r="R870" s="347"/>
      <c r="S870" s="347"/>
      <c r="T870" s="347"/>
      <c r="U870" s="347"/>
      <c r="V870" s="347"/>
      <c r="W870" s="347"/>
      <c r="X870" s="347"/>
      <c r="Y870" s="348">
        <v>104</v>
      </c>
      <c r="Z870" s="349"/>
      <c r="AA870" s="349"/>
      <c r="AB870" s="350"/>
      <c r="AC870" s="360" t="s">
        <v>633</v>
      </c>
      <c r="AD870" s="368"/>
      <c r="AE870" s="368"/>
      <c r="AF870" s="368"/>
      <c r="AG870" s="368"/>
      <c r="AH870" s="369" t="s">
        <v>635</v>
      </c>
      <c r="AI870" s="370"/>
      <c r="AJ870" s="370"/>
      <c r="AK870" s="370"/>
      <c r="AL870" s="369" t="s">
        <v>565</v>
      </c>
      <c r="AM870" s="370"/>
      <c r="AN870" s="370"/>
      <c r="AO870" s="370"/>
      <c r="AP870" s="357" t="s">
        <v>690</v>
      </c>
      <c r="AQ870" s="357"/>
      <c r="AR870" s="357"/>
      <c r="AS870" s="357"/>
      <c r="AT870" s="357"/>
      <c r="AU870" s="357"/>
      <c r="AV870" s="357"/>
      <c r="AW870" s="357"/>
      <c r="AX870" s="357"/>
    </row>
    <row r="871" spans="1:50" ht="30" customHeight="1" x14ac:dyDescent="0.2">
      <c r="A871" s="373">
        <v>2</v>
      </c>
      <c r="B871" s="373">
        <v>1</v>
      </c>
      <c r="C871" s="379" t="s">
        <v>643</v>
      </c>
      <c r="D871" s="380"/>
      <c r="E871" s="380"/>
      <c r="F871" s="380"/>
      <c r="G871" s="380"/>
      <c r="H871" s="380"/>
      <c r="I871" s="381"/>
      <c r="J871" s="345">
        <v>9012805000446</v>
      </c>
      <c r="K871" s="346"/>
      <c r="L871" s="346"/>
      <c r="M871" s="346"/>
      <c r="N871" s="346"/>
      <c r="O871" s="346"/>
      <c r="P871" s="359" t="s">
        <v>639</v>
      </c>
      <c r="Q871" s="347"/>
      <c r="R871" s="347"/>
      <c r="S871" s="347"/>
      <c r="T871" s="347"/>
      <c r="U871" s="347"/>
      <c r="V871" s="347"/>
      <c r="W871" s="347"/>
      <c r="X871" s="347"/>
      <c r="Y871" s="348">
        <v>92</v>
      </c>
      <c r="Z871" s="349"/>
      <c r="AA871" s="349"/>
      <c r="AB871" s="350"/>
      <c r="AC871" s="360" t="s">
        <v>633</v>
      </c>
      <c r="AD871" s="368"/>
      <c r="AE871" s="368"/>
      <c r="AF871" s="368"/>
      <c r="AG871" s="368"/>
      <c r="AH871" s="369" t="s">
        <v>635</v>
      </c>
      <c r="AI871" s="370"/>
      <c r="AJ871" s="370"/>
      <c r="AK871" s="370"/>
      <c r="AL871" s="369" t="s">
        <v>565</v>
      </c>
      <c r="AM871" s="370"/>
      <c r="AN871" s="370"/>
      <c r="AO871" s="370"/>
      <c r="AP871" s="357" t="s">
        <v>690</v>
      </c>
      <c r="AQ871" s="357"/>
      <c r="AR871" s="357"/>
      <c r="AS871" s="357"/>
      <c r="AT871" s="357"/>
      <c r="AU871" s="357"/>
      <c r="AV871" s="357"/>
      <c r="AW871" s="357"/>
      <c r="AX871" s="357"/>
    </row>
    <row r="872" spans="1:50" ht="30" customHeight="1" x14ac:dyDescent="0.2">
      <c r="A872" s="373">
        <v>3</v>
      </c>
      <c r="B872" s="373">
        <v>1</v>
      </c>
      <c r="C872" s="379" t="s">
        <v>644</v>
      </c>
      <c r="D872" s="380"/>
      <c r="E872" s="380"/>
      <c r="F872" s="380"/>
      <c r="G872" s="380"/>
      <c r="H872" s="380"/>
      <c r="I872" s="381"/>
      <c r="J872" s="345">
        <v>5020005004114</v>
      </c>
      <c r="K872" s="346"/>
      <c r="L872" s="346"/>
      <c r="M872" s="346"/>
      <c r="N872" s="346"/>
      <c r="O872" s="346"/>
      <c r="P872" s="359" t="s">
        <v>639</v>
      </c>
      <c r="Q872" s="347"/>
      <c r="R872" s="347"/>
      <c r="S872" s="347"/>
      <c r="T872" s="347"/>
      <c r="U872" s="347"/>
      <c r="V872" s="347"/>
      <c r="W872" s="347"/>
      <c r="X872" s="347"/>
      <c r="Y872" s="348">
        <v>88</v>
      </c>
      <c r="Z872" s="349"/>
      <c r="AA872" s="349"/>
      <c r="AB872" s="350"/>
      <c r="AC872" s="360" t="s">
        <v>633</v>
      </c>
      <c r="AD872" s="368"/>
      <c r="AE872" s="368"/>
      <c r="AF872" s="368"/>
      <c r="AG872" s="368"/>
      <c r="AH872" s="369" t="s">
        <v>635</v>
      </c>
      <c r="AI872" s="370"/>
      <c r="AJ872" s="370"/>
      <c r="AK872" s="370"/>
      <c r="AL872" s="369" t="s">
        <v>565</v>
      </c>
      <c r="AM872" s="370"/>
      <c r="AN872" s="370"/>
      <c r="AO872" s="370"/>
      <c r="AP872" s="357" t="s">
        <v>690</v>
      </c>
      <c r="AQ872" s="357"/>
      <c r="AR872" s="357"/>
      <c r="AS872" s="357"/>
      <c r="AT872" s="357"/>
      <c r="AU872" s="357"/>
      <c r="AV872" s="357"/>
      <c r="AW872" s="357"/>
      <c r="AX872" s="357"/>
    </row>
    <row r="873" spans="1:50" ht="30" customHeight="1" x14ac:dyDescent="0.2">
      <c r="A873" s="373">
        <v>4</v>
      </c>
      <c r="B873" s="373">
        <v>1</v>
      </c>
      <c r="C873" s="379" t="s">
        <v>645</v>
      </c>
      <c r="D873" s="380"/>
      <c r="E873" s="380"/>
      <c r="F873" s="380"/>
      <c r="G873" s="380"/>
      <c r="H873" s="380"/>
      <c r="I873" s="381"/>
      <c r="J873" s="345">
        <v>9180005016073</v>
      </c>
      <c r="K873" s="346"/>
      <c r="L873" s="346"/>
      <c r="M873" s="346"/>
      <c r="N873" s="346"/>
      <c r="O873" s="346"/>
      <c r="P873" s="359" t="s">
        <v>639</v>
      </c>
      <c r="Q873" s="347"/>
      <c r="R873" s="347"/>
      <c r="S873" s="347"/>
      <c r="T873" s="347"/>
      <c r="U873" s="347"/>
      <c r="V873" s="347"/>
      <c r="W873" s="347"/>
      <c r="X873" s="347"/>
      <c r="Y873" s="348">
        <v>67</v>
      </c>
      <c r="Z873" s="349"/>
      <c r="AA873" s="349"/>
      <c r="AB873" s="350"/>
      <c r="AC873" s="360" t="s">
        <v>633</v>
      </c>
      <c r="AD873" s="368"/>
      <c r="AE873" s="368"/>
      <c r="AF873" s="368"/>
      <c r="AG873" s="368"/>
      <c r="AH873" s="369" t="s">
        <v>635</v>
      </c>
      <c r="AI873" s="370"/>
      <c r="AJ873" s="370"/>
      <c r="AK873" s="370"/>
      <c r="AL873" s="369" t="s">
        <v>565</v>
      </c>
      <c r="AM873" s="370"/>
      <c r="AN873" s="370"/>
      <c r="AO873" s="370"/>
      <c r="AP873" s="357" t="s">
        <v>690</v>
      </c>
      <c r="AQ873" s="357"/>
      <c r="AR873" s="357"/>
      <c r="AS873" s="357"/>
      <c r="AT873" s="357"/>
      <c r="AU873" s="357"/>
      <c r="AV873" s="357"/>
      <c r="AW873" s="357"/>
      <c r="AX873" s="357"/>
    </row>
    <row r="874" spans="1:50" ht="30" customHeight="1" x14ac:dyDescent="0.2">
      <c r="A874" s="373">
        <v>5</v>
      </c>
      <c r="B874" s="373">
        <v>1</v>
      </c>
      <c r="C874" s="379" t="s">
        <v>646</v>
      </c>
      <c r="D874" s="380"/>
      <c r="E874" s="380"/>
      <c r="F874" s="380"/>
      <c r="G874" s="380"/>
      <c r="H874" s="380"/>
      <c r="I874" s="381"/>
      <c r="J874" s="345" t="s">
        <v>652</v>
      </c>
      <c r="K874" s="346"/>
      <c r="L874" s="346"/>
      <c r="M874" s="346"/>
      <c r="N874" s="346"/>
      <c r="O874" s="346"/>
      <c r="P874" s="359" t="s">
        <v>639</v>
      </c>
      <c r="Q874" s="347"/>
      <c r="R874" s="347"/>
      <c r="S874" s="347"/>
      <c r="T874" s="347"/>
      <c r="U874" s="347"/>
      <c r="V874" s="347"/>
      <c r="W874" s="347"/>
      <c r="X874" s="347"/>
      <c r="Y874" s="348">
        <v>53</v>
      </c>
      <c r="Z874" s="349"/>
      <c r="AA874" s="349"/>
      <c r="AB874" s="350"/>
      <c r="AC874" s="360" t="s">
        <v>633</v>
      </c>
      <c r="AD874" s="368"/>
      <c r="AE874" s="368"/>
      <c r="AF874" s="368"/>
      <c r="AG874" s="368"/>
      <c r="AH874" s="369" t="s">
        <v>635</v>
      </c>
      <c r="AI874" s="370"/>
      <c r="AJ874" s="370"/>
      <c r="AK874" s="370"/>
      <c r="AL874" s="369" t="s">
        <v>565</v>
      </c>
      <c r="AM874" s="370"/>
      <c r="AN874" s="370"/>
      <c r="AO874" s="370"/>
      <c r="AP874" s="357" t="s">
        <v>690</v>
      </c>
      <c r="AQ874" s="357"/>
      <c r="AR874" s="357"/>
      <c r="AS874" s="357"/>
      <c r="AT874" s="357"/>
      <c r="AU874" s="357"/>
      <c r="AV874" s="357"/>
      <c r="AW874" s="357"/>
      <c r="AX874" s="357"/>
    </row>
    <row r="875" spans="1:50" ht="30" customHeight="1" x14ac:dyDescent="0.2">
      <c r="A875" s="373">
        <v>6</v>
      </c>
      <c r="B875" s="373">
        <v>1</v>
      </c>
      <c r="C875" s="379" t="s">
        <v>647</v>
      </c>
      <c r="D875" s="380"/>
      <c r="E875" s="380"/>
      <c r="F875" s="380"/>
      <c r="G875" s="380"/>
      <c r="H875" s="380"/>
      <c r="I875" s="381"/>
      <c r="J875" s="345" t="s">
        <v>652</v>
      </c>
      <c r="K875" s="346"/>
      <c r="L875" s="346"/>
      <c r="M875" s="346"/>
      <c r="N875" s="346"/>
      <c r="O875" s="346"/>
      <c r="P875" s="359" t="s">
        <v>639</v>
      </c>
      <c r="Q875" s="347"/>
      <c r="R875" s="347"/>
      <c r="S875" s="347"/>
      <c r="T875" s="347"/>
      <c r="U875" s="347"/>
      <c r="V875" s="347"/>
      <c r="W875" s="347"/>
      <c r="X875" s="347"/>
      <c r="Y875" s="348">
        <v>52</v>
      </c>
      <c r="Z875" s="349"/>
      <c r="AA875" s="349"/>
      <c r="AB875" s="350"/>
      <c r="AC875" s="360" t="s">
        <v>633</v>
      </c>
      <c r="AD875" s="368"/>
      <c r="AE875" s="368"/>
      <c r="AF875" s="368"/>
      <c r="AG875" s="368"/>
      <c r="AH875" s="369" t="s">
        <v>635</v>
      </c>
      <c r="AI875" s="370"/>
      <c r="AJ875" s="370"/>
      <c r="AK875" s="370"/>
      <c r="AL875" s="369" t="s">
        <v>565</v>
      </c>
      <c r="AM875" s="370"/>
      <c r="AN875" s="370"/>
      <c r="AO875" s="370"/>
      <c r="AP875" s="357" t="s">
        <v>690</v>
      </c>
      <c r="AQ875" s="357"/>
      <c r="AR875" s="357"/>
      <c r="AS875" s="357"/>
      <c r="AT875" s="357"/>
      <c r="AU875" s="357"/>
      <c r="AV875" s="357"/>
      <c r="AW875" s="357"/>
      <c r="AX875" s="357"/>
    </row>
    <row r="876" spans="1:50" ht="30" customHeight="1" x14ac:dyDescent="0.2">
      <c r="A876" s="373">
        <v>7</v>
      </c>
      <c r="B876" s="373">
        <v>1</v>
      </c>
      <c r="C876" s="379" t="s">
        <v>648</v>
      </c>
      <c r="D876" s="380"/>
      <c r="E876" s="380"/>
      <c r="F876" s="380"/>
      <c r="G876" s="380"/>
      <c r="H876" s="380"/>
      <c r="I876" s="381"/>
      <c r="J876" s="345" t="s">
        <v>652</v>
      </c>
      <c r="K876" s="346"/>
      <c r="L876" s="346"/>
      <c r="M876" s="346"/>
      <c r="N876" s="346"/>
      <c r="O876" s="346"/>
      <c r="P876" s="359" t="s">
        <v>639</v>
      </c>
      <c r="Q876" s="347"/>
      <c r="R876" s="347"/>
      <c r="S876" s="347"/>
      <c r="T876" s="347"/>
      <c r="U876" s="347"/>
      <c r="V876" s="347"/>
      <c r="W876" s="347"/>
      <c r="X876" s="347"/>
      <c r="Y876" s="348">
        <v>51</v>
      </c>
      <c r="Z876" s="349"/>
      <c r="AA876" s="349"/>
      <c r="AB876" s="350"/>
      <c r="AC876" s="360" t="s">
        <v>633</v>
      </c>
      <c r="AD876" s="368"/>
      <c r="AE876" s="368"/>
      <c r="AF876" s="368"/>
      <c r="AG876" s="368"/>
      <c r="AH876" s="369" t="s">
        <v>635</v>
      </c>
      <c r="AI876" s="370"/>
      <c r="AJ876" s="370"/>
      <c r="AK876" s="370"/>
      <c r="AL876" s="369" t="s">
        <v>565</v>
      </c>
      <c r="AM876" s="370"/>
      <c r="AN876" s="370"/>
      <c r="AO876" s="370"/>
      <c r="AP876" s="357" t="s">
        <v>690</v>
      </c>
      <c r="AQ876" s="357"/>
      <c r="AR876" s="357"/>
      <c r="AS876" s="357"/>
      <c r="AT876" s="357"/>
      <c r="AU876" s="357"/>
      <c r="AV876" s="357"/>
      <c r="AW876" s="357"/>
      <c r="AX876" s="357"/>
    </row>
    <row r="877" spans="1:50" ht="30" customHeight="1" x14ac:dyDescent="0.2">
      <c r="A877" s="373">
        <v>8</v>
      </c>
      <c r="B877" s="373">
        <v>1</v>
      </c>
      <c r="C877" s="379" t="s">
        <v>649</v>
      </c>
      <c r="D877" s="380"/>
      <c r="E877" s="380"/>
      <c r="F877" s="380"/>
      <c r="G877" s="380"/>
      <c r="H877" s="380"/>
      <c r="I877" s="381"/>
      <c r="J877" s="345" t="s">
        <v>652</v>
      </c>
      <c r="K877" s="346"/>
      <c r="L877" s="346"/>
      <c r="M877" s="346"/>
      <c r="N877" s="346"/>
      <c r="O877" s="346"/>
      <c r="P877" s="359" t="s">
        <v>639</v>
      </c>
      <c r="Q877" s="347"/>
      <c r="R877" s="347"/>
      <c r="S877" s="347"/>
      <c r="T877" s="347"/>
      <c r="U877" s="347"/>
      <c r="V877" s="347"/>
      <c r="W877" s="347"/>
      <c r="X877" s="347"/>
      <c r="Y877" s="348">
        <v>49</v>
      </c>
      <c r="Z877" s="349"/>
      <c r="AA877" s="349"/>
      <c r="AB877" s="350"/>
      <c r="AC877" s="360" t="s">
        <v>633</v>
      </c>
      <c r="AD877" s="368"/>
      <c r="AE877" s="368"/>
      <c r="AF877" s="368"/>
      <c r="AG877" s="368"/>
      <c r="AH877" s="369" t="s">
        <v>635</v>
      </c>
      <c r="AI877" s="370"/>
      <c r="AJ877" s="370"/>
      <c r="AK877" s="370"/>
      <c r="AL877" s="369" t="s">
        <v>565</v>
      </c>
      <c r="AM877" s="370"/>
      <c r="AN877" s="370"/>
      <c r="AO877" s="370"/>
      <c r="AP877" s="357" t="s">
        <v>690</v>
      </c>
      <c r="AQ877" s="357"/>
      <c r="AR877" s="357"/>
      <c r="AS877" s="357"/>
      <c r="AT877" s="357"/>
      <c r="AU877" s="357"/>
      <c r="AV877" s="357"/>
      <c r="AW877" s="357"/>
      <c r="AX877" s="357"/>
    </row>
    <row r="878" spans="1:50" ht="30" customHeight="1" x14ac:dyDescent="0.2">
      <c r="A878" s="373">
        <v>9</v>
      </c>
      <c r="B878" s="373">
        <v>1</v>
      </c>
      <c r="C878" s="379" t="s">
        <v>650</v>
      </c>
      <c r="D878" s="380"/>
      <c r="E878" s="380"/>
      <c r="F878" s="380"/>
      <c r="G878" s="380"/>
      <c r="H878" s="380"/>
      <c r="I878" s="381"/>
      <c r="J878" s="345" t="s">
        <v>652</v>
      </c>
      <c r="K878" s="346"/>
      <c r="L878" s="346"/>
      <c r="M878" s="346"/>
      <c r="N878" s="346"/>
      <c r="O878" s="346"/>
      <c r="P878" s="359" t="s">
        <v>639</v>
      </c>
      <c r="Q878" s="347"/>
      <c r="R878" s="347"/>
      <c r="S878" s="347"/>
      <c r="T878" s="347"/>
      <c r="U878" s="347"/>
      <c r="V878" s="347"/>
      <c r="W878" s="347"/>
      <c r="X878" s="347"/>
      <c r="Y878" s="348">
        <v>47</v>
      </c>
      <c r="Z878" s="349"/>
      <c r="AA878" s="349"/>
      <c r="AB878" s="350"/>
      <c r="AC878" s="360" t="s">
        <v>633</v>
      </c>
      <c r="AD878" s="368"/>
      <c r="AE878" s="368"/>
      <c r="AF878" s="368"/>
      <c r="AG878" s="368"/>
      <c r="AH878" s="369" t="s">
        <v>635</v>
      </c>
      <c r="AI878" s="370"/>
      <c r="AJ878" s="370"/>
      <c r="AK878" s="370"/>
      <c r="AL878" s="369" t="s">
        <v>565</v>
      </c>
      <c r="AM878" s="370"/>
      <c r="AN878" s="370"/>
      <c r="AO878" s="370"/>
      <c r="AP878" s="357" t="s">
        <v>690</v>
      </c>
      <c r="AQ878" s="357"/>
      <c r="AR878" s="357"/>
      <c r="AS878" s="357"/>
      <c r="AT878" s="357"/>
      <c r="AU878" s="357"/>
      <c r="AV878" s="357"/>
      <c r="AW878" s="357"/>
      <c r="AX878" s="357"/>
    </row>
    <row r="879" spans="1:50" ht="30" customHeight="1" x14ac:dyDescent="0.2">
      <c r="A879" s="373">
        <v>10</v>
      </c>
      <c r="B879" s="373">
        <v>1</v>
      </c>
      <c r="C879" s="379" t="s">
        <v>651</v>
      </c>
      <c r="D879" s="380"/>
      <c r="E879" s="380"/>
      <c r="F879" s="380"/>
      <c r="G879" s="380"/>
      <c r="H879" s="380"/>
      <c r="I879" s="381"/>
      <c r="J879" s="345" t="s">
        <v>653</v>
      </c>
      <c r="K879" s="346"/>
      <c r="L879" s="346"/>
      <c r="M879" s="346"/>
      <c r="N879" s="346"/>
      <c r="O879" s="346"/>
      <c r="P879" s="359" t="s">
        <v>639</v>
      </c>
      <c r="Q879" s="347"/>
      <c r="R879" s="347"/>
      <c r="S879" s="347"/>
      <c r="T879" s="347"/>
      <c r="U879" s="347"/>
      <c r="V879" s="347"/>
      <c r="W879" s="347"/>
      <c r="X879" s="347"/>
      <c r="Y879" s="348">
        <v>45</v>
      </c>
      <c r="Z879" s="349"/>
      <c r="AA879" s="349"/>
      <c r="AB879" s="350"/>
      <c r="AC879" s="360" t="s">
        <v>633</v>
      </c>
      <c r="AD879" s="368"/>
      <c r="AE879" s="368"/>
      <c r="AF879" s="368"/>
      <c r="AG879" s="368"/>
      <c r="AH879" s="369" t="s">
        <v>635</v>
      </c>
      <c r="AI879" s="370"/>
      <c r="AJ879" s="370"/>
      <c r="AK879" s="370"/>
      <c r="AL879" s="369" t="s">
        <v>565</v>
      </c>
      <c r="AM879" s="370"/>
      <c r="AN879" s="370"/>
      <c r="AO879" s="370"/>
      <c r="AP879" s="357" t="s">
        <v>690</v>
      </c>
      <c r="AQ879" s="357"/>
      <c r="AR879" s="357"/>
      <c r="AS879" s="357"/>
      <c r="AT879" s="357"/>
      <c r="AU879" s="357"/>
      <c r="AV879" s="357"/>
      <c r="AW879" s="357"/>
      <c r="AX879" s="357"/>
    </row>
    <row r="880" spans="1:50" ht="30" hidden="1" customHeight="1" x14ac:dyDescent="0.2">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1"/>
      <c r="B902" s="361"/>
      <c r="C902" s="361" t="s">
        <v>26</v>
      </c>
      <c r="D902" s="361"/>
      <c r="E902" s="361"/>
      <c r="F902" s="361"/>
      <c r="G902" s="361"/>
      <c r="H902" s="361"/>
      <c r="I902" s="361"/>
      <c r="J902" s="149"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9" t="s">
        <v>462</v>
      </c>
      <c r="AD902" s="149"/>
      <c r="AE902" s="149"/>
      <c r="AF902" s="149"/>
      <c r="AG902" s="149"/>
      <c r="AH902" s="364" t="s">
        <v>491</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2">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2">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2">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2">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1"/>
      <c r="B935" s="361"/>
      <c r="C935" s="361" t="s">
        <v>26</v>
      </c>
      <c r="D935" s="361"/>
      <c r="E935" s="361"/>
      <c r="F935" s="361"/>
      <c r="G935" s="361"/>
      <c r="H935" s="361"/>
      <c r="I935" s="361"/>
      <c r="J935" s="149"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9" t="s">
        <v>462</v>
      </c>
      <c r="AD935" s="149"/>
      <c r="AE935" s="149"/>
      <c r="AF935" s="149"/>
      <c r="AG935" s="149"/>
      <c r="AH935" s="364" t="s">
        <v>491</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2">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2">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2">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2">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1"/>
      <c r="B968" s="361"/>
      <c r="C968" s="361" t="s">
        <v>26</v>
      </c>
      <c r="D968" s="361"/>
      <c r="E968" s="361"/>
      <c r="F968" s="361"/>
      <c r="G968" s="361"/>
      <c r="H968" s="361"/>
      <c r="I968" s="361"/>
      <c r="J968" s="149"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9" t="s">
        <v>462</v>
      </c>
      <c r="AD968" s="149"/>
      <c r="AE968" s="149"/>
      <c r="AF968" s="149"/>
      <c r="AG968" s="149"/>
      <c r="AH968" s="364" t="s">
        <v>491</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2">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2">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2">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1"/>
      <c r="B1001" s="361"/>
      <c r="C1001" s="361" t="s">
        <v>26</v>
      </c>
      <c r="D1001" s="361"/>
      <c r="E1001" s="361"/>
      <c r="F1001" s="361"/>
      <c r="G1001" s="361"/>
      <c r="H1001" s="361"/>
      <c r="I1001" s="361"/>
      <c r="J1001" s="149"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9" t="s">
        <v>462</v>
      </c>
      <c r="AD1001" s="149"/>
      <c r="AE1001" s="149"/>
      <c r="AF1001" s="149"/>
      <c r="AG1001" s="149"/>
      <c r="AH1001" s="364" t="s">
        <v>491</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2">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2">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2">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1"/>
      <c r="B1034" s="361"/>
      <c r="C1034" s="361" t="s">
        <v>26</v>
      </c>
      <c r="D1034" s="361"/>
      <c r="E1034" s="361"/>
      <c r="F1034" s="361"/>
      <c r="G1034" s="361"/>
      <c r="H1034" s="361"/>
      <c r="I1034" s="361"/>
      <c r="J1034" s="149"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9" t="s">
        <v>462</v>
      </c>
      <c r="AD1034" s="149"/>
      <c r="AE1034" s="149"/>
      <c r="AF1034" s="149"/>
      <c r="AG1034" s="149"/>
      <c r="AH1034" s="364" t="s">
        <v>491</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2">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2">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2">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1"/>
      <c r="B1067" s="361"/>
      <c r="C1067" s="361" t="s">
        <v>26</v>
      </c>
      <c r="D1067" s="361"/>
      <c r="E1067" s="361"/>
      <c r="F1067" s="361"/>
      <c r="G1067" s="361"/>
      <c r="H1067" s="361"/>
      <c r="I1067" s="361"/>
      <c r="J1067" s="149"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9" t="s">
        <v>462</v>
      </c>
      <c r="AD1067" s="149"/>
      <c r="AE1067" s="149"/>
      <c r="AF1067" s="149"/>
      <c r="AG1067" s="149"/>
      <c r="AH1067" s="364" t="s">
        <v>491</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2">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2">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2">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2">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3"/>
      <c r="B1101" s="373"/>
      <c r="C1101" s="149" t="s">
        <v>385</v>
      </c>
      <c r="D1101" s="377"/>
      <c r="E1101" s="149" t="s">
        <v>384</v>
      </c>
      <c r="F1101" s="377"/>
      <c r="G1101" s="377"/>
      <c r="H1101" s="377"/>
      <c r="I1101" s="377"/>
      <c r="J1101" s="149" t="s">
        <v>419</v>
      </c>
      <c r="K1101" s="149"/>
      <c r="L1101" s="149"/>
      <c r="M1101" s="149"/>
      <c r="N1101" s="149"/>
      <c r="O1101" s="149"/>
      <c r="P1101" s="364" t="s">
        <v>27</v>
      </c>
      <c r="Q1101" s="364"/>
      <c r="R1101" s="364"/>
      <c r="S1101" s="364"/>
      <c r="T1101" s="364"/>
      <c r="U1101" s="364"/>
      <c r="V1101" s="364"/>
      <c r="W1101" s="364"/>
      <c r="X1101" s="364"/>
      <c r="Y1101" s="149" t="s">
        <v>421</v>
      </c>
      <c r="Z1101" s="377"/>
      <c r="AA1101" s="377"/>
      <c r="AB1101" s="377"/>
      <c r="AC1101" s="149" t="s">
        <v>367</v>
      </c>
      <c r="AD1101" s="149"/>
      <c r="AE1101" s="149"/>
      <c r="AF1101" s="149"/>
      <c r="AG1101" s="149"/>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ht="30" hidden="1" customHeight="1" x14ac:dyDescent="0.2">
      <c r="A1102" s="373">
        <v>1</v>
      </c>
      <c r="B1102" s="373">
        <v>1</v>
      </c>
      <c r="C1102" s="371"/>
      <c r="D1102" s="371"/>
      <c r="E1102" s="372"/>
      <c r="F1102" s="372"/>
      <c r="G1102" s="372"/>
      <c r="H1102" s="372"/>
      <c r="I1102" s="372"/>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hidden="1" customHeight="1" x14ac:dyDescent="0.2">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2">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2">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2">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2">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2">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2">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2">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2">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2">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2">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2">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2">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2">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2">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2">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2">
      <c r="A1119" s="373">
        <v>18</v>
      </c>
      <c r="B1119" s="373">
        <v>1</v>
      </c>
      <c r="C1119" s="371"/>
      <c r="D1119" s="371"/>
      <c r="E1119" s="147"/>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2">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2">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2">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2">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2">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2">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2">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2">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2">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2">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2">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2">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N722:AF722"/>
    <mergeCell ref="N721:AF721"/>
    <mergeCell ref="N724:AF724"/>
    <mergeCell ref="N723:AF72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109">
      <formula>IF(RIGHT(TEXT(P14,"0.#"),1)=".",FALSE,TRUE)</formula>
    </cfRule>
    <cfRule type="expression" dxfId="2794" priority="14110">
      <formula>IF(RIGHT(TEXT(P14,"0.#"),1)=".",TRUE,FALSE)</formula>
    </cfRule>
  </conditionalFormatting>
  <conditionalFormatting sqref="AE32">
    <cfRule type="expression" dxfId="2793" priority="14099">
      <formula>IF(RIGHT(TEXT(AE32,"0.#"),1)=".",FALSE,TRUE)</formula>
    </cfRule>
    <cfRule type="expression" dxfId="2792" priority="14100">
      <formula>IF(RIGHT(TEXT(AE32,"0.#"),1)=".",TRUE,FALSE)</formula>
    </cfRule>
  </conditionalFormatting>
  <conditionalFormatting sqref="P18:AX18">
    <cfRule type="expression" dxfId="2791" priority="13985">
      <formula>IF(RIGHT(TEXT(P18,"0.#"),1)=".",FALSE,TRUE)</formula>
    </cfRule>
    <cfRule type="expression" dxfId="2790" priority="13986">
      <formula>IF(RIGHT(TEXT(P18,"0.#"),1)=".",TRUE,FALSE)</formula>
    </cfRule>
  </conditionalFormatting>
  <conditionalFormatting sqref="Y782">
    <cfRule type="expression" dxfId="2789" priority="13981">
      <formula>IF(RIGHT(TEXT(Y782,"0.#"),1)=".",FALSE,TRUE)</formula>
    </cfRule>
    <cfRule type="expression" dxfId="2788" priority="13982">
      <formula>IF(RIGHT(TEXT(Y782,"0.#"),1)=".",TRUE,FALSE)</formula>
    </cfRule>
  </conditionalFormatting>
  <conditionalFormatting sqref="Y791">
    <cfRule type="expression" dxfId="2787" priority="13977">
      <formula>IF(RIGHT(TEXT(Y791,"0.#"),1)=".",FALSE,TRUE)</formula>
    </cfRule>
    <cfRule type="expression" dxfId="2786" priority="13978">
      <formula>IF(RIGHT(TEXT(Y791,"0.#"),1)=".",TRUE,FALSE)</formula>
    </cfRule>
  </conditionalFormatting>
  <conditionalFormatting sqref="Y822:Y829 Y820 Y809:Y816 Y807 Y796:Y803 Y794">
    <cfRule type="expression" dxfId="2785" priority="13759">
      <formula>IF(RIGHT(TEXT(Y794,"0.#"),1)=".",FALSE,TRUE)</formula>
    </cfRule>
    <cfRule type="expression" dxfId="2784" priority="13760">
      <formula>IF(RIGHT(TEXT(Y794,"0.#"),1)=".",TRUE,FALSE)</formula>
    </cfRule>
  </conditionalFormatting>
  <conditionalFormatting sqref="P16:AQ17 P15:AX15 P13:AX13">
    <cfRule type="expression" dxfId="2783" priority="13807">
      <formula>IF(RIGHT(TEXT(P13,"0.#"),1)=".",FALSE,TRUE)</formula>
    </cfRule>
    <cfRule type="expression" dxfId="2782" priority="13808">
      <formula>IF(RIGHT(TEXT(P13,"0.#"),1)=".",TRUE,FALSE)</formula>
    </cfRule>
  </conditionalFormatting>
  <conditionalFormatting sqref="P19:AJ19">
    <cfRule type="expression" dxfId="2781" priority="13805">
      <formula>IF(RIGHT(TEXT(P19,"0.#"),1)=".",FALSE,TRUE)</formula>
    </cfRule>
    <cfRule type="expression" dxfId="2780" priority="13806">
      <formula>IF(RIGHT(TEXT(P19,"0.#"),1)=".",TRUE,FALSE)</formula>
    </cfRule>
  </conditionalFormatting>
  <conditionalFormatting sqref="AE101 AQ101">
    <cfRule type="expression" dxfId="2779" priority="13797">
      <formula>IF(RIGHT(TEXT(AE101,"0.#"),1)=".",FALSE,TRUE)</formula>
    </cfRule>
    <cfRule type="expression" dxfId="2778" priority="13798">
      <formula>IF(RIGHT(TEXT(AE101,"0.#"),1)=".",TRUE,FALSE)</formula>
    </cfRule>
  </conditionalFormatting>
  <conditionalFormatting sqref="Y783:Y790 Y781">
    <cfRule type="expression" dxfId="2777" priority="13783">
      <formula>IF(RIGHT(TEXT(Y781,"0.#"),1)=".",FALSE,TRUE)</formula>
    </cfRule>
    <cfRule type="expression" dxfId="2776" priority="13784">
      <formula>IF(RIGHT(TEXT(Y781,"0.#"),1)=".",TRUE,FALSE)</formula>
    </cfRule>
  </conditionalFormatting>
  <conditionalFormatting sqref="AU782">
    <cfRule type="expression" dxfId="2775" priority="13781">
      <formula>IF(RIGHT(TEXT(AU782,"0.#"),1)=".",FALSE,TRUE)</formula>
    </cfRule>
    <cfRule type="expression" dxfId="2774" priority="13782">
      <formula>IF(RIGHT(TEXT(AU782,"0.#"),1)=".",TRUE,FALSE)</formula>
    </cfRule>
  </conditionalFormatting>
  <conditionalFormatting sqref="AU791">
    <cfRule type="expression" dxfId="2773" priority="13779">
      <formula>IF(RIGHT(TEXT(AU791,"0.#"),1)=".",FALSE,TRUE)</formula>
    </cfRule>
    <cfRule type="expression" dxfId="2772" priority="13780">
      <formula>IF(RIGHT(TEXT(AU791,"0.#"),1)=".",TRUE,FALSE)</formula>
    </cfRule>
  </conditionalFormatting>
  <conditionalFormatting sqref="AU783:AU790 AU781">
    <cfRule type="expression" dxfId="2771" priority="13777">
      <formula>IF(RIGHT(TEXT(AU781,"0.#"),1)=".",FALSE,TRUE)</formula>
    </cfRule>
    <cfRule type="expression" dxfId="2770" priority="13778">
      <formula>IF(RIGHT(TEXT(AU781,"0.#"),1)=".",TRUE,FALSE)</formula>
    </cfRule>
  </conditionalFormatting>
  <conditionalFormatting sqref="Y821 Y808 Y795">
    <cfRule type="expression" dxfId="2769" priority="13763">
      <formula>IF(RIGHT(TEXT(Y795,"0.#"),1)=".",FALSE,TRUE)</formula>
    </cfRule>
    <cfRule type="expression" dxfId="2768" priority="13764">
      <formula>IF(RIGHT(TEXT(Y795,"0.#"),1)=".",TRUE,FALSE)</formula>
    </cfRule>
  </conditionalFormatting>
  <conditionalFormatting sqref="Y830 Y817 Y804">
    <cfRule type="expression" dxfId="2767" priority="13761">
      <formula>IF(RIGHT(TEXT(Y804,"0.#"),1)=".",FALSE,TRUE)</formula>
    </cfRule>
    <cfRule type="expression" dxfId="2766" priority="13762">
      <formula>IF(RIGHT(TEXT(Y804,"0.#"),1)=".",TRUE,FALSE)</formula>
    </cfRule>
  </conditionalFormatting>
  <conditionalFormatting sqref="AU821 AU808 AU795">
    <cfRule type="expression" dxfId="2765" priority="13757">
      <formula>IF(RIGHT(TEXT(AU795,"0.#"),1)=".",FALSE,TRUE)</formula>
    </cfRule>
    <cfRule type="expression" dxfId="2764" priority="13758">
      <formula>IF(RIGHT(TEXT(AU795,"0.#"),1)=".",TRUE,FALSE)</formula>
    </cfRule>
  </conditionalFormatting>
  <conditionalFormatting sqref="AU830 AU817 AU804">
    <cfRule type="expression" dxfId="2763" priority="13755">
      <formula>IF(RIGHT(TEXT(AU804,"0.#"),1)=".",FALSE,TRUE)</formula>
    </cfRule>
    <cfRule type="expression" dxfId="2762" priority="13756">
      <formula>IF(RIGHT(TEXT(AU804,"0.#"),1)=".",TRUE,FALSE)</formula>
    </cfRule>
  </conditionalFormatting>
  <conditionalFormatting sqref="AU822:AU829 AU820 AU809:AU816 AU807 AU796:AU803 AU794">
    <cfRule type="expression" dxfId="2761" priority="13753">
      <formula>IF(RIGHT(TEXT(AU794,"0.#"),1)=".",FALSE,TRUE)</formula>
    </cfRule>
    <cfRule type="expression" dxfId="2760" priority="13754">
      <formula>IF(RIGHT(TEXT(AU794,"0.#"),1)=".",TRUE,FALSE)</formula>
    </cfRule>
  </conditionalFormatting>
  <conditionalFormatting sqref="AM87">
    <cfRule type="expression" dxfId="2759" priority="13407">
      <formula>IF(RIGHT(TEXT(AM87,"0.#"),1)=".",FALSE,TRUE)</formula>
    </cfRule>
    <cfRule type="expression" dxfId="2758" priority="13408">
      <formula>IF(RIGHT(TEXT(AM87,"0.#"),1)=".",TRUE,FALSE)</formula>
    </cfRule>
  </conditionalFormatting>
  <conditionalFormatting sqref="AE55">
    <cfRule type="expression" dxfId="2757" priority="13475">
      <formula>IF(RIGHT(TEXT(AE55,"0.#"),1)=".",FALSE,TRUE)</formula>
    </cfRule>
    <cfRule type="expression" dxfId="2756" priority="13476">
      <formula>IF(RIGHT(TEXT(AE55,"0.#"),1)=".",TRUE,FALSE)</formula>
    </cfRule>
  </conditionalFormatting>
  <conditionalFormatting sqref="AI55">
    <cfRule type="expression" dxfId="2755" priority="13473">
      <formula>IF(RIGHT(TEXT(AI55,"0.#"),1)=".",FALSE,TRUE)</formula>
    </cfRule>
    <cfRule type="expression" dxfId="2754" priority="13474">
      <formula>IF(RIGHT(TEXT(AI55,"0.#"),1)=".",TRUE,FALSE)</formula>
    </cfRule>
  </conditionalFormatting>
  <conditionalFormatting sqref="AM34">
    <cfRule type="expression" dxfId="2753" priority="13553">
      <formula>IF(RIGHT(TEXT(AM34,"0.#"),1)=".",FALSE,TRUE)</formula>
    </cfRule>
    <cfRule type="expression" dxfId="2752" priority="13554">
      <formula>IF(RIGHT(TEXT(AM34,"0.#"),1)=".",TRUE,FALSE)</formula>
    </cfRule>
  </conditionalFormatting>
  <conditionalFormatting sqref="AE33">
    <cfRule type="expression" dxfId="2751" priority="13567">
      <formula>IF(RIGHT(TEXT(AE33,"0.#"),1)=".",FALSE,TRUE)</formula>
    </cfRule>
    <cfRule type="expression" dxfId="2750" priority="13568">
      <formula>IF(RIGHT(TEXT(AE33,"0.#"),1)=".",TRUE,FALSE)</formula>
    </cfRule>
  </conditionalFormatting>
  <conditionalFormatting sqref="AE34">
    <cfRule type="expression" dxfId="2749" priority="13565">
      <formula>IF(RIGHT(TEXT(AE34,"0.#"),1)=".",FALSE,TRUE)</formula>
    </cfRule>
    <cfRule type="expression" dxfId="2748" priority="13566">
      <formula>IF(RIGHT(TEXT(AE34,"0.#"),1)=".",TRUE,FALSE)</formula>
    </cfRule>
  </conditionalFormatting>
  <conditionalFormatting sqref="AI34">
    <cfRule type="expression" dxfId="2747" priority="13563">
      <formula>IF(RIGHT(TEXT(AI34,"0.#"),1)=".",FALSE,TRUE)</formula>
    </cfRule>
    <cfRule type="expression" dxfId="2746" priority="13564">
      <formula>IF(RIGHT(TEXT(AI34,"0.#"),1)=".",TRUE,FALSE)</formula>
    </cfRule>
  </conditionalFormatting>
  <conditionalFormatting sqref="AI33">
    <cfRule type="expression" dxfId="2745" priority="13561">
      <formula>IF(RIGHT(TEXT(AI33,"0.#"),1)=".",FALSE,TRUE)</formula>
    </cfRule>
    <cfRule type="expression" dxfId="2744" priority="13562">
      <formula>IF(RIGHT(TEXT(AI33,"0.#"),1)=".",TRUE,FALSE)</formula>
    </cfRule>
  </conditionalFormatting>
  <conditionalFormatting sqref="AI32">
    <cfRule type="expression" dxfId="2743" priority="13559">
      <formula>IF(RIGHT(TEXT(AI32,"0.#"),1)=".",FALSE,TRUE)</formula>
    </cfRule>
    <cfRule type="expression" dxfId="2742" priority="13560">
      <formula>IF(RIGHT(TEXT(AI32,"0.#"),1)=".",TRUE,FALSE)</formula>
    </cfRule>
  </conditionalFormatting>
  <conditionalFormatting sqref="AM32">
    <cfRule type="expression" dxfId="2741" priority="13557">
      <formula>IF(RIGHT(TEXT(AM32,"0.#"),1)=".",FALSE,TRUE)</formula>
    </cfRule>
    <cfRule type="expression" dxfId="2740" priority="13558">
      <formula>IF(RIGHT(TEXT(AM32,"0.#"),1)=".",TRUE,FALSE)</formula>
    </cfRule>
  </conditionalFormatting>
  <conditionalFormatting sqref="AM33">
    <cfRule type="expression" dxfId="2739" priority="13555">
      <formula>IF(RIGHT(TEXT(AM33,"0.#"),1)=".",FALSE,TRUE)</formula>
    </cfRule>
    <cfRule type="expression" dxfId="2738" priority="13556">
      <formula>IF(RIGHT(TEXT(AM33,"0.#"),1)=".",TRUE,FALSE)</formula>
    </cfRule>
  </conditionalFormatting>
  <conditionalFormatting sqref="AQ32:AQ34">
    <cfRule type="expression" dxfId="2737" priority="13547">
      <formula>IF(RIGHT(TEXT(AQ32,"0.#"),1)=".",FALSE,TRUE)</formula>
    </cfRule>
    <cfRule type="expression" dxfId="2736" priority="13548">
      <formula>IF(RIGHT(TEXT(AQ32,"0.#"),1)=".",TRUE,FALSE)</formula>
    </cfRule>
  </conditionalFormatting>
  <conditionalFormatting sqref="AU32:AU34">
    <cfRule type="expression" dxfId="2735" priority="13545">
      <formula>IF(RIGHT(TEXT(AU32,"0.#"),1)=".",FALSE,TRUE)</formula>
    </cfRule>
    <cfRule type="expression" dxfId="2734" priority="13546">
      <formula>IF(RIGHT(TEXT(AU32,"0.#"),1)=".",TRUE,FALSE)</formula>
    </cfRule>
  </conditionalFormatting>
  <conditionalFormatting sqref="AE53">
    <cfRule type="expression" dxfId="2733" priority="13479">
      <formula>IF(RIGHT(TEXT(AE53,"0.#"),1)=".",FALSE,TRUE)</formula>
    </cfRule>
    <cfRule type="expression" dxfId="2732" priority="13480">
      <formula>IF(RIGHT(TEXT(AE53,"0.#"),1)=".",TRUE,FALSE)</formula>
    </cfRule>
  </conditionalFormatting>
  <conditionalFormatting sqref="AE54">
    <cfRule type="expression" dxfId="2731" priority="13477">
      <formula>IF(RIGHT(TEXT(AE54,"0.#"),1)=".",FALSE,TRUE)</formula>
    </cfRule>
    <cfRule type="expression" dxfId="2730" priority="13478">
      <formula>IF(RIGHT(TEXT(AE54,"0.#"),1)=".",TRUE,FALSE)</formula>
    </cfRule>
  </conditionalFormatting>
  <conditionalFormatting sqref="AI54">
    <cfRule type="expression" dxfId="2729" priority="13471">
      <formula>IF(RIGHT(TEXT(AI54,"0.#"),1)=".",FALSE,TRUE)</formula>
    </cfRule>
    <cfRule type="expression" dxfId="2728" priority="13472">
      <formula>IF(RIGHT(TEXT(AI54,"0.#"),1)=".",TRUE,FALSE)</formula>
    </cfRule>
  </conditionalFormatting>
  <conditionalFormatting sqref="AI53">
    <cfRule type="expression" dxfId="2727" priority="13469">
      <formula>IF(RIGHT(TEXT(AI53,"0.#"),1)=".",FALSE,TRUE)</formula>
    </cfRule>
    <cfRule type="expression" dxfId="2726" priority="13470">
      <formula>IF(RIGHT(TEXT(AI53,"0.#"),1)=".",TRUE,FALSE)</formula>
    </cfRule>
  </conditionalFormatting>
  <conditionalFormatting sqref="AM53">
    <cfRule type="expression" dxfId="2725" priority="13467">
      <formula>IF(RIGHT(TEXT(AM53,"0.#"),1)=".",FALSE,TRUE)</formula>
    </cfRule>
    <cfRule type="expression" dxfId="2724" priority="13468">
      <formula>IF(RIGHT(TEXT(AM53,"0.#"),1)=".",TRUE,FALSE)</formula>
    </cfRule>
  </conditionalFormatting>
  <conditionalFormatting sqref="AM54">
    <cfRule type="expression" dxfId="2723" priority="13465">
      <formula>IF(RIGHT(TEXT(AM54,"0.#"),1)=".",FALSE,TRUE)</formula>
    </cfRule>
    <cfRule type="expression" dxfId="2722" priority="13466">
      <formula>IF(RIGHT(TEXT(AM54,"0.#"),1)=".",TRUE,FALSE)</formula>
    </cfRule>
  </conditionalFormatting>
  <conditionalFormatting sqref="AM55">
    <cfRule type="expression" dxfId="2721" priority="13463">
      <formula>IF(RIGHT(TEXT(AM55,"0.#"),1)=".",FALSE,TRUE)</formula>
    </cfRule>
    <cfRule type="expression" dxfId="2720" priority="13464">
      <formula>IF(RIGHT(TEXT(AM55,"0.#"),1)=".",TRUE,FALSE)</formula>
    </cfRule>
  </conditionalFormatting>
  <conditionalFormatting sqref="AE60">
    <cfRule type="expression" dxfId="2719" priority="13449">
      <formula>IF(RIGHT(TEXT(AE60,"0.#"),1)=".",FALSE,TRUE)</formula>
    </cfRule>
    <cfRule type="expression" dxfId="2718" priority="13450">
      <formula>IF(RIGHT(TEXT(AE60,"0.#"),1)=".",TRUE,FALSE)</formula>
    </cfRule>
  </conditionalFormatting>
  <conditionalFormatting sqref="AE61">
    <cfRule type="expression" dxfId="2717" priority="13447">
      <formula>IF(RIGHT(TEXT(AE61,"0.#"),1)=".",FALSE,TRUE)</formula>
    </cfRule>
    <cfRule type="expression" dxfId="2716" priority="13448">
      <formula>IF(RIGHT(TEXT(AE61,"0.#"),1)=".",TRUE,FALSE)</formula>
    </cfRule>
  </conditionalFormatting>
  <conditionalFormatting sqref="AE62">
    <cfRule type="expression" dxfId="2715" priority="13445">
      <formula>IF(RIGHT(TEXT(AE62,"0.#"),1)=".",FALSE,TRUE)</formula>
    </cfRule>
    <cfRule type="expression" dxfId="2714" priority="13446">
      <formula>IF(RIGHT(TEXT(AE62,"0.#"),1)=".",TRUE,FALSE)</formula>
    </cfRule>
  </conditionalFormatting>
  <conditionalFormatting sqref="AI62">
    <cfRule type="expression" dxfId="2713" priority="13443">
      <formula>IF(RIGHT(TEXT(AI62,"0.#"),1)=".",FALSE,TRUE)</formula>
    </cfRule>
    <cfRule type="expression" dxfId="2712" priority="13444">
      <formula>IF(RIGHT(TEXT(AI62,"0.#"),1)=".",TRUE,FALSE)</formula>
    </cfRule>
  </conditionalFormatting>
  <conditionalFormatting sqref="AI61">
    <cfRule type="expression" dxfId="2711" priority="13441">
      <formula>IF(RIGHT(TEXT(AI61,"0.#"),1)=".",FALSE,TRUE)</formula>
    </cfRule>
    <cfRule type="expression" dxfId="2710" priority="13442">
      <formula>IF(RIGHT(TEXT(AI61,"0.#"),1)=".",TRUE,FALSE)</formula>
    </cfRule>
  </conditionalFormatting>
  <conditionalFormatting sqref="AI60">
    <cfRule type="expression" dxfId="2709" priority="13439">
      <formula>IF(RIGHT(TEXT(AI60,"0.#"),1)=".",FALSE,TRUE)</formula>
    </cfRule>
    <cfRule type="expression" dxfId="2708" priority="13440">
      <formula>IF(RIGHT(TEXT(AI60,"0.#"),1)=".",TRUE,FALSE)</formula>
    </cfRule>
  </conditionalFormatting>
  <conditionalFormatting sqref="AM60">
    <cfRule type="expression" dxfId="2707" priority="13437">
      <formula>IF(RIGHT(TEXT(AM60,"0.#"),1)=".",FALSE,TRUE)</formula>
    </cfRule>
    <cfRule type="expression" dxfId="2706" priority="13438">
      <formula>IF(RIGHT(TEXT(AM60,"0.#"),1)=".",TRUE,FALSE)</formula>
    </cfRule>
  </conditionalFormatting>
  <conditionalFormatting sqref="AM61">
    <cfRule type="expression" dxfId="2705" priority="13435">
      <formula>IF(RIGHT(TEXT(AM61,"0.#"),1)=".",FALSE,TRUE)</formula>
    </cfRule>
    <cfRule type="expression" dxfId="2704" priority="13436">
      <formula>IF(RIGHT(TEXT(AM61,"0.#"),1)=".",TRUE,FALSE)</formula>
    </cfRule>
  </conditionalFormatting>
  <conditionalFormatting sqref="AM62">
    <cfRule type="expression" dxfId="2703" priority="13433">
      <formula>IF(RIGHT(TEXT(AM62,"0.#"),1)=".",FALSE,TRUE)</formula>
    </cfRule>
    <cfRule type="expression" dxfId="2702" priority="13434">
      <formula>IF(RIGHT(TEXT(AM62,"0.#"),1)=".",TRUE,FALSE)</formula>
    </cfRule>
  </conditionalFormatting>
  <conditionalFormatting sqref="AE87">
    <cfRule type="expression" dxfId="2701" priority="13419">
      <formula>IF(RIGHT(TEXT(AE87,"0.#"),1)=".",FALSE,TRUE)</formula>
    </cfRule>
    <cfRule type="expression" dxfId="2700" priority="13420">
      <formula>IF(RIGHT(TEXT(AE87,"0.#"),1)=".",TRUE,FALSE)</formula>
    </cfRule>
  </conditionalFormatting>
  <conditionalFormatting sqref="AE88">
    <cfRule type="expression" dxfId="2699" priority="13417">
      <formula>IF(RIGHT(TEXT(AE88,"0.#"),1)=".",FALSE,TRUE)</formula>
    </cfRule>
    <cfRule type="expression" dxfId="2698" priority="13418">
      <formula>IF(RIGHT(TEXT(AE88,"0.#"),1)=".",TRUE,FALSE)</formula>
    </cfRule>
  </conditionalFormatting>
  <conditionalFormatting sqref="AE89">
    <cfRule type="expression" dxfId="2697" priority="13415">
      <formula>IF(RIGHT(TEXT(AE89,"0.#"),1)=".",FALSE,TRUE)</formula>
    </cfRule>
    <cfRule type="expression" dxfId="2696" priority="13416">
      <formula>IF(RIGHT(TEXT(AE89,"0.#"),1)=".",TRUE,FALSE)</formula>
    </cfRule>
  </conditionalFormatting>
  <conditionalFormatting sqref="AI89">
    <cfRule type="expression" dxfId="2695" priority="13413">
      <formula>IF(RIGHT(TEXT(AI89,"0.#"),1)=".",FALSE,TRUE)</formula>
    </cfRule>
    <cfRule type="expression" dxfId="2694" priority="13414">
      <formula>IF(RIGHT(TEXT(AI89,"0.#"),1)=".",TRUE,FALSE)</formula>
    </cfRule>
  </conditionalFormatting>
  <conditionalFormatting sqref="AI88">
    <cfRule type="expression" dxfId="2693" priority="13411">
      <formula>IF(RIGHT(TEXT(AI88,"0.#"),1)=".",FALSE,TRUE)</formula>
    </cfRule>
    <cfRule type="expression" dxfId="2692" priority="13412">
      <formula>IF(RIGHT(TEXT(AI88,"0.#"),1)=".",TRUE,FALSE)</formula>
    </cfRule>
  </conditionalFormatting>
  <conditionalFormatting sqref="AI87">
    <cfRule type="expression" dxfId="2691" priority="13409">
      <formula>IF(RIGHT(TEXT(AI87,"0.#"),1)=".",FALSE,TRUE)</formula>
    </cfRule>
    <cfRule type="expression" dxfId="2690" priority="13410">
      <formula>IF(RIGHT(TEXT(AI87,"0.#"),1)=".",TRUE,FALSE)</formula>
    </cfRule>
  </conditionalFormatting>
  <conditionalFormatting sqref="AM88">
    <cfRule type="expression" dxfId="2689" priority="13405">
      <formula>IF(RIGHT(TEXT(AM88,"0.#"),1)=".",FALSE,TRUE)</formula>
    </cfRule>
    <cfRule type="expression" dxfId="2688" priority="13406">
      <formula>IF(RIGHT(TEXT(AM88,"0.#"),1)=".",TRUE,FALSE)</formula>
    </cfRule>
  </conditionalFormatting>
  <conditionalFormatting sqref="AM89">
    <cfRule type="expression" dxfId="2687" priority="13403">
      <formula>IF(RIGHT(TEXT(AM89,"0.#"),1)=".",FALSE,TRUE)</formula>
    </cfRule>
    <cfRule type="expression" dxfId="2686" priority="13404">
      <formula>IF(RIGHT(TEXT(AM89,"0.#"),1)=".",TRUE,FALSE)</formula>
    </cfRule>
  </conditionalFormatting>
  <conditionalFormatting sqref="AE92">
    <cfRule type="expression" dxfId="2685" priority="13389">
      <formula>IF(RIGHT(TEXT(AE92,"0.#"),1)=".",FALSE,TRUE)</formula>
    </cfRule>
    <cfRule type="expression" dxfId="2684" priority="13390">
      <formula>IF(RIGHT(TEXT(AE92,"0.#"),1)=".",TRUE,FALSE)</formula>
    </cfRule>
  </conditionalFormatting>
  <conditionalFormatting sqref="AE93">
    <cfRule type="expression" dxfId="2683" priority="13387">
      <formula>IF(RIGHT(TEXT(AE93,"0.#"),1)=".",FALSE,TRUE)</formula>
    </cfRule>
    <cfRule type="expression" dxfId="2682" priority="13388">
      <formula>IF(RIGHT(TEXT(AE93,"0.#"),1)=".",TRUE,FALSE)</formula>
    </cfRule>
  </conditionalFormatting>
  <conditionalFormatting sqref="AE94">
    <cfRule type="expression" dxfId="2681" priority="13385">
      <formula>IF(RIGHT(TEXT(AE94,"0.#"),1)=".",FALSE,TRUE)</formula>
    </cfRule>
    <cfRule type="expression" dxfId="2680" priority="13386">
      <formula>IF(RIGHT(TEXT(AE94,"0.#"),1)=".",TRUE,FALSE)</formula>
    </cfRule>
  </conditionalFormatting>
  <conditionalFormatting sqref="AI94">
    <cfRule type="expression" dxfId="2679" priority="13383">
      <formula>IF(RIGHT(TEXT(AI94,"0.#"),1)=".",FALSE,TRUE)</formula>
    </cfRule>
    <cfRule type="expression" dxfId="2678" priority="13384">
      <formula>IF(RIGHT(TEXT(AI94,"0.#"),1)=".",TRUE,FALSE)</formula>
    </cfRule>
  </conditionalFormatting>
  <conditionalFormatting sqref="AI93">
    <cfRule type="expression" dxfId="2677" priority="13381">
      <formula>IF(RIGHT(TEXT(AI93,"0.#"),1)=".",FALSE,TRUE)</formula>
    </cfRule>
    <cfRule type="expression" dxfId="2676" priority="13382">
      <formula>IF(RIGHT(TEXT(AI93,"0.#"),1)=".",TRUE,FALSE)</formula>
    </cfRule>
  </conditionalFormatting>
  <conditionalFormatting sqref="AI92">
    <cfRule type="expression" dxfId="2675" priority="13379">
      <formula>IF(RIGHT(TEXT(AI92,"0.#"),1)=".",FALSE,TRUE)</formula>
    </cfRule>
    <cfRule type="expression" dxfId="2674" priority="13380">
      <formula>IF(RIGHT(TEXT(AI92,"0.#"),1)=".",TRUE,FALSE)</formula>
    </cfRule>
  </conditionalFormatting>
  <conditionalFormatting sqref="AM92">
    <cfRule type="expression" dxfId="2673" priority="13377">
      <formula>IF(RIGHT(TEXT(AM92,"0.#"),1)=".",FALSE,TRUE)</formula>
    </cfRule>
    <cfRule type="expression" dxfId="2672" priority="13378">
      <formula>IF(RIGHT(TEXT(AM92,"0.#"),1)=".",TRUE,FALSE)</formula>
    </cfRule>
  </conditionalFormatting>
  <conditionalFormatting sqref="AM93">
    <cfRule type="expression" dxfId="2671" priority="13375">
      <formula>IF(RIGHT(TEXT(AM93,"0.#"),1)=".",FALSE,TRUE)</formula>
    </cfRule>
    <cfRule type="expression" dxfId="2670" priority="13376">
      <formula>IF(RIGHT(TEXT(AM93,"0.#"),1)=".",TRUE,FALSE)</formula>
    </cfRule>
  </conditionalFormatting>
  <conditionalFormatting sqref="AM94">
    <cfRule type="expression" dxfId="2669" priority="13373">
      <formula>IF(RIGHT(TEXT(AM94,"0.#"),1)=".",FALSE,TRUE)</formula>
    </cfRule>
    <cfRule type="expression" dxfId="2668" priority="13374">
      <formula>IF(RIGHT(TEXT(AM94,"0.#"),1)=".",TRUE,FALSE)</formula>
    </cfRule>
  </conditionalFormatting>
  <conditionalFormatting sqref="AE97">
    <cfRule type="expression" dxfId="2667" priority="13359">
      <formula>IF(RIGHT(TEXT(AE97,"0.#"),1)=".",FALSE,TRUE)</formula>
    </cfRule>
    <cfRule type="expression" dxfId="2666" priority="13360">
      <formula>IF(RIGHT(TEXT(AE97,"0.#"),1)=".",TRUE,FALSE)</formula>
    </cfRule>
  </conditionalFormatting>
  <conditionalFormatting sqref="AE98">
    <cfRule type="expression" dxfId="2665" priority="13357">
      <formula>IF(RIGHT(TEXT(AE98,"0.#"),1)=".",FALSE,TRUE)</formula>
    </cfRule>
    <cfRule type="expression" dxfId="2664" priority="13358">
      <formula>IF(RIGHT(TEXT(AE98,"0.#"),1)=".",TRUE,FALSE)</formula>
    </cfRule>
  </conditionalFormatting>
  <conditionalFormatting sqref="AE99">
    <cfRule type="expression" dxfId="2663" priority="13355">
      <formula>IF(RIGHT(TEXT(AE99,"0.#"),1)=".",FALSE,TRUE)</formula>
    </cfRule>
    <cfRule type="expression" dxfId="2662" priority="13356">
      <formula>IF(RIGHT(TEXT(AE99,"0.#"),1)=".",TRUE,FALSE)</formula>
    </cfRule>
  </conditionalFormatting>
  <conditionalFormatting sqref="AI99">
    <cfRule type="expression" dxfId="2661" priority="13353">
      <formula>IF(RIGHT(TEXT(AI99,"0.#"),1)=".",FALSE,TRUE)</formula>
    </cfRule>
    <cfRule type="expression" dxfId="2660" priority="13354">
      <formula>IF(RIGHT(TEXT(AI99,"0.#"),1)=".",TRUE,FALSE)</formula>
    </cfRule>
  </conditionalFormatting>
  <conditionalFormatting sqref="AI98">
    <cfRule type="expression" dxfId="2659" priority="13351">
      <formula>IF(RIGHT(TEXT(AI98,"0.#"),1)=".",FALSE,TRUE)</formula>
    </cfRule>
    <cfRule type="expression" dxfId="2658" priority="13352">
      <formula>IF(RIGHT(TEXT(AI98,"0.#"),1)=".",TRUE,FALSE)</formula>
    </cfRule>
  </conditionalFormatting>
  <conditionalFormatting sqref="AI97">
    <cfRule type="expression" dxfId="2657" priority="13349">
      <formula>IF(RIGHT(TEXT(AI97,"0.#"),1)=".",FALSE,TRUE)</formula>
    </cfRule>
    <cfRule type="expression" dxfId="2656" priority="13350">
      <formula>IF(RIGHT(TEXT(AI97,"0.#"),1)=".",TRUE,FALSE)</formula>
    </cfRule>
  </conditionalFormatting>
  <conditionalFormatting sqref="AM97">
    <cfRule type="expression" dxfId="2655" priority="13347">
      <formula>IF(RIGHT(TEXT(AM97,"0.#"),1)=".",FALSE,TRUE)</formula>
    </cfRule>
    <cfRule type="expression" dxfId="2654" priority="13348">
      <formula>IF(RIGHT(TEXT(AM97,"0.#"),1)=".",TRUE,FALSE)</formula>
    </cfRule>
  </conditionalFormatting>
  <conditionalFormatting sqref="AM98">
    <cfRule type="expression" dxfId="2653" priority="13345">
      <formula>IF(RIGHT(TEXT(AM98,"0.#"),1)=".",FALSE,TRUE)</formula>
    </cfRule>
    <cfRule type="expression" dxfId="2652" priority="13346">
      <formula>IF(RIGHT(TEXT(AM98,"0.#"),1)=".",TRUE,FALSE)</formula>
    </cfRule>
  </conditionalFormatting>
  <conditionalFormatting sqref="AM99">
    <cfRule type="expression" dxfId="2651" priority="13343">
      <formula>IF(RIGHT(TEXT(AM99,"0.#"),1)=".",FALSE,TRUE)</formula>
    </cfRule>
    <cfRule type="expression" dxfId="2650" priority="13344">
      <formula>IF(RIGHT(TEXT(AM99,"0.#"),1)=".",TRUE,FALSE)</formula>
    </cfRule>
  </conditionalFormatting>
  <conditionalFormatting sqref="AI101">
    <cfRule type="expression" dxfId="2649" priority="13329">
      <formula>IF(RIGHT(TEXT(AI101,"0.#"),1)=".",FALSE,TRUE)</formula>
    </cfRule>
    <cfRule type="expression" dxfId="2648" priority="13330">
      <formula>IF(RIGHT(TEXT(AI101,"0.#"),1)=".",TRUE,FALSE)</formula>
    </cfRule>
  </conditionalFormatting>
  <conditionalFormatting sqref="AM101">
    <cfRule type="expression" dxfId="2647" priority="13327">
      <formula>IF(RIGHT(TEXT(AM101,"0.#"),1)=".",FALSE,TRUE)</formula>
    </cfRule>
    <cfRule type="expression" dxfId="2646" priority="13328">
      <formula>IF(RIGHT(TEXT(AM101,"0.#"),1)=".",TRUE,FALSE)</formula>
    </cfRule>
  </conditionalFormatting>
  <conditionalFormatting sqref="AE102">
    <cfRule type="expression" dxfId="2645" priority="13325">
      <formula>IF(RIGHT(TEXT(AE102,"0.#"),1)=".",FALSE,TRUE)</formula>
    </cfRule>
    <cfRule type="expression" dxfId="2644" priority="13326">
      <formula>IF(RIGHT(TEXT(AE102,"0.#"),1)=".",TRUE,FALSE)</formula>
    </cfRule>
  </conditionalFormatting>
  <conditionalFormatting sqref="AI102">
    <cfRule type="expression" dxfId="2643" priority="13323">
      <formula>IF(RIGHT(TEXT(AI102,"0.#"),1)=".",FALSE,TRUE)</formula>
    </cfRule>
    <cfRule type="expression" dxfId="2642" priority="13324">
      <formula>IF(RIGHT(TEXT(AI102,"0.#"),1)=".",TRUE,FALSE)</formula>
    </cfRule>
  </conditionalFormatting>
  <conditionalFormatting sqref="AM102">
    <cfRule type="expression" dxfId="2641" priority="13321">
      <formula>IF(RIGHT(TEXT(AM102,"0.#"),1)=".",FALSE,TRUE)</formula>
    </cfRule>
    <cfRule type="expression" dxfId="2640" priority="13322">
      <formula>IF(RIGHT(TEXT(AM102,"0.#"),1)=".",TRUE,FALSE)</formula>
    </cfRule>
  </conditionalFormatting>
  <conditionalFormatting sqref="AQ102">
    <cfRule type="expression" dxfId="2639" priority="13319">
      <formula>IF(RIGHT(TEXT(AQ102,"0.#"),1)=".",FALSE,TRUE)</formula>
    </cfRule>
    <cfRule type="expression" dxfId="2638" priority="13320">
      <formula>IF(RIGHT(TEXT(AQ102,"0.#"),1)=".",TRUE,FALSE)</formula>
    </cfRule>
  </conditionalFormatting>
  <conditionalFormatting sqref="AE104">
    <cfRule type="expression" dxfId="2637" priority="13317">
      <formula>IF(RIGHT(TEXT(AE104,"0.#"),1)=".",FALSE,TRUE)</formula>
    </cfRule>
    <cfRule type="expression" dxfId="2636" priority="13318">
      <formula>IF(RIGHT(TEXT(AE104,"0.#"),1)=".",TRUE,FALSE)</formula>
    </cfRule>
  </conditionalFormatting>
  <conditionalFormatting sqref="AI104">
    <cfRule type="expression" dxfId="2635" priority="13315">
      <formula>IF(RIGHT(TEXT(AI104,"0.#"),1)=".",FALSE,TRUE)</formula>
    </cfRule>
    <cfRule type="expression" dxfId="2634" priority="13316">
      <formula>IF(RIGHT(TEXT(AI104,"0.#"),1)=".",TRUE,FALSE)</formula>
    </cfRule>
  </conditionalFormatting>
  <conditionalFormatting sqref="AM104">
    <cfRule type="expression" dxfId="2633" priority="13313">
      <formula>IF(RIGHT(TEXT(AM104,"0.#"),1)=".",FALSE,TRUE)</formula>
    </cfRule>
    <cfRule type="expression" dxfId="2632" priority="13314">
      <formula>IF(RIGHT(TEXT(AM104,"0.#"),1)=".",TRUE,FALSE)</formula>
    </cfRule>
  </conditionalFormatting>
  <conditionalFormatting sqref="AE105">
    <cfRule type="expression" dxfId="2631" priority="13311">
      <formula>IF(RIGHT(TEXT(AE105,"0.#"),1)=".",FALSE,TRUE)</formula>
    </cfRule>
    <cfRule type="expression" dxfId="2630" priority="13312">
      <formula>IF(RIGHT(TEXT(AE105,"0.#"),1)=".",TRUE,FALSE)</formula>
    </cfRule>
  </conditionalFormatting>
  <conditionalFormatting sqref="AI105">
    <cfRule type="expression" dxfId="2629" priority="13309">
      <formula>IF(RIGHT(TEXT(AI105,"0.#"),1)=".",FALSE,TRUE)</formula>
    </cfRule>
    <cfRule type="expression" dxfId="2628" priority="13310">
      <formula>IF(RIGHT(TEXT(AI105,"0.#"),1)=".",TRUE,FALSE)</formula>
    </cfRule>
  </conditionalFormatting>
  <conditionalFormatting sqref="AM105">
    <cfRule type="expression" dxfId="2627" priority="13307">
      <formula>IF(RIGHT(TEXT(AM105,"0.#"),1)=".",FALSE,TRUE)</formula>
    </cfRule>
    <cfRule type="expression" dxfId="2626" priority="13308">
      <formula>IF(RIGHT(TEXT(AM105,"0.#"),1)=".",TRUE,FALSE)</formula>
    </cfRule>
  </conditionalFormatting>
  <conditionalFormatting sqref="AE107">
    <cfRule type="expression" dxfId="2625" priority="13303">
      <formula>IF(RIGHT(TEXT(AE107,"0.#"),1)=".",FALSE,TRUE)</formula>
    </cfRule>
    <cfRule type="expression" dxfId="2624" priority="13304">
      <formula>IF(RIGHT(TEXT(AE107,"0.#"),1)=".",TRUE,FALSE)</formula>
    </cfRule>
  </conditionalFormatting>
  <conditionalFormatting sqref="AI107">
    <cfRule type="expression" dxfId="2623" priority="13301">
      <formula>IF(RIGHT(TEXT(AI107,"0.#"),1)=".",FALSE,TRUE)</formula>
    </cfRule>
    <cfRule type="expression" dxfId="2622" priority="13302">
      <formula>IF(RIGHT(TEXT(AI107,"0.#"),1)=".",TRUE,FALSE)</formula>
    </cfRule>
  </conditionalFormatting>
  <conditionalFormatting sqref="AM107">
    <cfRule type="expression" dxfId="2621" priority="13299">
      <formula>IF(RIGHT(TEXT(AM107,"0.#"),1)=".",FALSE,TRUE)</formula>
    </cfRule>
    <cfRule type="expression" dxfId="2620" priority="13300">
      <formula>IF(RIGHT(TEXT(AM107,"0.#"),1)=".",TRUE,FALSE)</formula>
    </cfRule>
  </conditionalFormatting>
  <conditionalFormatting sqref="AE108">
    <cfRule type="expression" dxfId="2619" priority="13297">
      <formula>IF(RIGHT(TEXT(AE108,"0.#"),1)=".",FALSE,TRUE)</formula>
    </cfRule>
    <cfRule type="expression" dxfId="2618" priority="13298">
      <formula>IF(RIGHT(TEXT(AE108,"0.#"),1)=".",TRUE,FALSE)</formula>
    </cfRule>
  </conditionalFormatting>
  <conditionalFormatting sqref="AI108">
    <cfRule type="expression" dxfId="2617" priority="13295">
      <formula>IF(RIGHT(TEXT(AI108,"0.#"),1)=".",FALSE,TRUE)</formula>
    </cfRule>
    <cfRule type="expression" dxfId="2616" priority="13296">
      <formula>IF(RIGHT(TEXT(AI108,"0.#"),1)=".",TRUE,FALSE)</formula>
    </cfRule>
  </conditionalFormatting>
  <conditionalFormatting sqref="AM108">
    <cfRule type="expression" dxfId="2615" priority="13293">
      <formula>IF(RIGHT(TEXT(AM108,"0.#"),1)=".",FALSE,TRUE)</formula>
    </cfRule>
    <cfRule type="expression" dxfId="2614" priority="13294">
      <formula>IF(RIGHT(TEXT(AM108,"0.#"),1)=".",TRUE,FALSE)</formula>
    </cfRule>
  </conditionalFormatting>
  <conditionalFormatting sqref="AE110">
    <cfRule type="expression" dxfId="2613" priority="13289">
      <formula>IF(RIGHT(TEXT(AE110,"0.#"),1)=".",FALSE,TRUE)</formula>
    </cfRule>
    <cfRule type="expression" dxfId="2612" priority="13290">
      <formula>IF(RIGHT(TEXT(AE110,"0.#"),1)=".",TRUE,FALSE)</formula>
    </cfRule>
  </conditionalFormatting>
  <conditionalFormatting sqref="AI110">
    <cfRule type="expression" dxfId="2611" priority="13287">
      <formula>IF(RIGHT(TEXT(AI110,"0.#"),1)=".",FALSE,TRUE)</formula>
    </cfRule>
    <cfRule type="expression" dxfId="2610" priority="13288">
      <formula>IF(RIGHT(TEXT(AI110,"0.#"),1)=".",TRUE,FALSE)</formula>
    </cfRule>
  </conditionalFormatting>
  <conditionalFormatting sqref="AM110">
    <cfRule type="expression" dxfId="2609" priority="13285">
      <formula>IF(RIGHT(TEXT(AM110,"0.#"),1)=".",FALSE,TRUE)</formula>
    </cfRule>
    <cfRule type="expression" dxfId="2608" priority="13286">
      <formula>IF(RIGHT(TEXT(AM110,"0.#"),1)=".",TRUE,FALSE)</formula>
    </cfRule>
  </conditionalFormatting>
  <conditionalFormatting sqref="AE111">
    <cfRule type="expression" dxfId="2607" priority="13283">
      <formula>IF(RIGHT(TEXT(AE111,"0.#"),1)=".",FALSE,TRUE)</formula>
    </cfRule>
    <cfRule type="expression" dxfId="2606" priority="13284">
      <formula>IF(RIGHT(TEXT(AE111,"0.#"),1)=".",TRUE,FALSE)</formula>
    </cfRule>
  </conditionalFormatting>
  <conditionalFormatting sqref="AI111">
    <cfRule type="expression" dxfId="2605" priority="13281">
      <formula>IF(RIGHT(TEXT(AI111,"0.#"),1)=".",FALSE,TRUE)</formula>
    </cfRule>
    <cfRule type="expression" dxfId="2604" priority="13282">
      <formula>IF(RIGHT(TEXT(AI111,"0.#"),1)=".",TRUE,FALSE)</formula>
    </cfRule>
  </conditionalFormatting>
  <conditionalFormatting sqref="AM111">
    <cfRule type="expression" dxfId="2603" priority="13279">
      <formula>IF(RIGHT(TEXT(AM111,"0.#"),1)=".",FALSE,TRUE)</formula>
    </cfRule>
    <cfRule type="expression" dxfId="2602" priority="13280">
      <formula>IF(RIGHT(TEXT(AM111,"0.#"),1)=".",TRUE,FALSE)</formula>
    </cfRule>
  </conditionalFormatting>
  <conditionalFormatting sqref="AE113">
    <cfRule type="expression" dxfId="2601" priority="13275">
      <formula>IF(RIGHT(TEXT(AE113,"0.#"),1)=".",FALSE,TRUE)</formula>
    </cfRule>
    <cfRule type="expression" dxfId="2600" priority="13276">
      <formula>IF(RIGHT(TEXT(AE113,"0.#"),1)=".",TRUE,FALSE)</formula>
    </cfRule>
  </conditionalFormatting>
  <conditionalFormatting sqref="AI113">
    <cfRule type="expression" dxfId="2599" priority="13273">
      <formula>IF(RIGHT(TEXT(AI113,"0.#"),1)=".",FALSE,TRUE)</formula>
    </cfRule>
    <cfRule type="expression" dxfId="2598" priority="13274">
      <formula>IF(RIGHT(TEXT(AI113,"0.#"),1)=".",TRUE,FALSE)</formula>
    </cfRule>
  </conditionalFormatting>
  <conditionalFormatting sqref="AM113">
    <cfRule type="expression" dxfId="2597" priority="13271">
      <formula>IF(RIGHT(TEXT(AM113,"0.#"),1)=".",FALSE,TRUE)</formula>
    </cfRule>
    <cfRule type="expression" dxfId="2596" priority="13272">
      <formula>IF(RIGHT(TEXT(AM113,"0.#"),1)=".",TRUE,FALSE)</formula>
    </cfRule>
  </conditionalFormatting>
  <conditionalFormatting sqref="AE114">
    <cfRule type="expression" dxfId="2595" priority="13269">
      <formula>IF(RIGHT(TEXT(AE114,"0.#"),1)=".",FALSE,TRUE)</formula>
    </cfRule>
    <cfRule type="expression" dxfId="2594" priority="13270">
      <formula>IF(RIGHT(TEXT(AE114,"0.#"),1)=".",TRUE,FALSE)</formula>
    </cfRule>
  </conditionalFormatting>
  <conditionalFormatting sqref="AI114">
    <cfRule type="expression" dxfId="2593" priority="13267">
      <formula>IF(RIGHT(TEXT(AI114,"0.#"),1)=".",FALSE,TRUE)</formula>
    </cfRule>
    <cfRule type="expression" dxfId="2592" priority="13268">
      <formula>IF(RIGHT(TEXT(AI114,"0.#"),1)=".",TRUE,FALSE)</formula>
    </cfRule>
  </conditionalFormatting>
  <conditionalFormatting sqref="AM114">
    <cfRule type="expression" dxfId="2591" priority="13265">
      <formula>IF(RIGHT(TEXT(AM114,"0.#"),1)=".",FALSE,TRUE)</formula>
    </cfRule>
    <cfRule type="expression" dxfId="2590" priority="13266">
      <formula>IF(RIGHT(TEXT(AM114,"0.#"),1)=".",TRUE,FALSE)</formula>
    </cfRule>
  </conditionalFormatting>
  <conditionalFormatting sqref="AQ116">
    <cfRule type="expression" dxfId="2589" priority="13261">
      <formula>IF(RIGHT(TEXT(AQ116,"0.#"),1)=".",FALSE,TRUE)</formula>
    </cfRule>
    <cfRule type="expression" dxfId="2588" priority="13262">
      <formula>IF(RIGHT(TEXT(AQ116,"0.#"),1)=".",TRUE,FALSE)</formula>
    </cfRule>
  </conditionalFormatting>
  <conditionalFormatting sqref="AM116">
    <cfRule type="expression" dxfId="2587" priority="13257">
      <formula>IF(RIGHT(TEXT(AM116,"0.#"),1)=".",FALSE,TRUE)</formula>
    </cfRule>
    <cfRule type="expression" dxfId="2586" priority="13258">
      <formula>IF(RIGHT(TEXT(AM116,"0.#"),1)=".",TRUE,FALSE)</formula>
    </cfRule>
  </conditionalFormatting>
  <conditionalFormatting sqref="AM117">
    <cfRule type="expression" dxfId="2585" priority="13255">
      <formula>IF(RIGHT(TEXT(AM117,"0.#"),1)=".",FALSE,TRUE)</formula>
    </cfRule>
    <cfRule type="expression" dxfId="2584" priority="13256">
      <formula>IF(RIGHT(TEXT(AM117,"0.#"),1)=".",TRUE,FALSE)</formula>
    </cfRule>
  </conditionalFormatting>
  <conditionalFormatting sqref="AQ117">
    <cfRule type="expression" dxfId="2583" priority="13249">
      <formula>IF(RIGHT(TEXT(AQ117,"0.#"),1)=".",FALSE,TRUE)</formula>
    </cfRule>
    <cfRule type="expression" dxfId="2582" priority="13250">
      <formula>IF(RIGHT(TEXT(AQ117,"0.#"),1)=".",TRUE,FALSE)</formula>
    </cfRule>
  </conditionalFormatting>
  <conditionalFormatting sqref="AQ119">
    <cfRule type="expression" dxfId="2581" priority="13247">
      <formula>IF(RIGHT(TEXT(AQ119,"0.#"),1)=".",FALSE,TRUE)</formula>
    </cfRule>
    <cfRule type="expression" dxfId="2580" priority="13248">
      <formula>IF(RIGHT(TEXT(AQ119,"0.#"),1)=".",TRUE,FALSE)</formula>
    </cfRule>
  </conditionalFormatting>
  <conditionalFormatting sqref="AM119">
    <cfRule type="expression" dxfId="2579" priority="13243">
      <formula>IF(RIGHT(TEXT(AM119,"0.#"),1)=".",FALSE,TRUE)</formula>
    </cfRule>
    <cfRule type="expression" dxfId="2578" priority="13244">
      <formula>IF(RIGHT(TEXT(AM119,"0.#"),1)=".",TRUE,FALSE)</formula>
    </cfRule>
  </conditionalFormatting>
  <conditionalFormatting sqref="AQ120">
    <cfRule type="expression" dxfId="2577" priority="13235">
      <formula>IF(RIGHT(TEXT(AQ120,"0.#"),1)=".",FALSE,TRUE)</formula>
    </cfRule>
    <cfRule type="expression" dxfId="2576" priority="13236">
      <formula>IF(RIGHT(TEXT(AQ120,"0.#"),1)=".",TRUE,FALSE)</formula>
    </cfRule>
  </conditionalFormatting>
  <conditionalFormatting sqref="AQ122">
    <cfRule type="expression" dxfId="2575" priority="13233">
      <formula>IF(RIGHT(TEXT(AQ122,"0.#"),1)=".",FALSE,TRUE)</formula>
    </cfRule>
    <cfRule type="expression" dxfId="2574" priority="13234">
      <formula>IF(RIGHT(TEXT(AQ122,"0.#"),1)=".",TRUE,FALSE)</formula>
    </cfRule>
  </conditionalFormatting>
  <conditionalFormatting sqref="AM122">
    <cfRule type="expression" dxfId="2573" priority="13229">
      <formula>IF(RIGHT(TEXT(AM122,"0.#"),1)=".",FALSE,TRUE)</formula>
    </cfRule>
    <cfRule type="expression" dxfId="2572" priority="13230">
      <formula>IF(RIGHT(TEXT(AM122,"0.#"),1)=".",TRUE,FALSE)</formula>
    </cfRule>
  </conditionalFormatting>
  <conditionalFormatting sqref="AQ123">
    <cfRule type="expression" dxfId="2571" priority="13221">
      <formula>IF(RIGHT(TEXT(AQ123,"0.#"),1)=".",FALSE,TRUE)</formula>
    </cfRule>
    <cfRule type="expression" dxfId="2570" priority="13222">
      <formula>IF(RIGHT(TEXT(AQ123,"0.#"),1)=".",TRUE,FALSE)</formula>
    </cfRule>
  </conditionalFormatting>
  <conditionalFormatting sqref="AE125 AQ125">
    <cfRule type="expression" dxfId="2569" priority="13219">
      <formula>IF(RIGHT(TEXT(AE125,"0.#"),1)=".",FALSE,TRUE)</formula>
    </cfRule>
    <cfRule type="expression" dxfId="2568" priority="13220">
      <formula>IF(RIGHT(TEXT(AE125,"0.#"),1)=".",TRUE,FALSE)</formula>
    </cfRule>
  </conditionalFormatting>
  <conditionalFormatting sqref="AI125">
    <cfRule type="expression" dxfId="2567" priority="13217">
      <formula>IF(RIGHT(TEXT(AI125,"0.#"),1)=".",FALSE,TRUE)</formula>
    </cfRule>
    <cfRule type="expression" dxfId="2566" priority="13218">
      <formula>IF(RIGHT(TEXT(AI125,"0.#"),1)=".",TRUE,FALSE)</formula>
    </cfRule>
  </conditionalFormatting>
  <conditionalFormatting sqref="AM125">
    <cfRule type="expression" dxfId="2565" priority="13215">
      <formula>IF(RIGHT(TEXT(AM125,"0.#"),1)=".",FALSE,TRUE)</formula>
    </cfRule>
    <cfRule type="expression" dxfId="2564" priority="13216">
      <formula>IF(RIGHT(TEXT(AM125,"0.#"),1)=".",TRUE,FALSE)</formula>
    </cfRule>
  </conditionalFormatting>
  <conditionalFormatting sqref="AQ126">
    <cfRule type="expression" dxfId="2563" priority="13207">
      <formula>IF(RIGHT(TEXT(AQ126,"0.#"),1)=".",FALSE,TRUE)</formula>
    </cfRule>
    <cfRule type="expression" dxfId="2562" priority="13208">
      <formula>IF(RIGHT(TEXT(AQ126,"0.#"),1)=".",TRUE,FALSE)</formula>
    </cfRule>
  </conditionalFormatting>
  <conditionalFormatting sqref="AE128 AQ128">
    <cfRule type="expression" dxfId="2561" priority="13205">
      <formula>IF(RIGHT(TEXT(AE128,"0.#"),1)=".",FALSE,TRUE)</formula>
    </cfRule>
    <cfRule type="expression" dxfId="2560" priority="13206">
      <formula>IF(RIGHT(TEXT(AE128,"0.#"),1)=".",TRUE,FALSE)</formula>
    </cfRule>
  </conditionalFormatting>
  <conditionalFormatting sqref="AI128">
    <cfRule type="expression" dxfId="2559" priority="13203">
      <formula>IF(RIGHT(TEXT(AI128,"0.#"),1)=".",FALSE,TRUE)</formula>
    </cfRule>
    <cfRule type="expression" dxfId="2558" priority="13204">
      <formula>IF(RIGHT(TEXT(AI128,"0.#"),1)=".",TRUE,FALSE)</formula>
    </cfRule>
  </conditionalFormatting>
  <conditionalFormatting sqref="AM128">
    <cfRule type="expression" dxfId="2557" priority="13201">
      <formula>IF(RIGHT(TEXT(AM128,"0.#"),1)=".",FALSE,TRUE)</formula>
    </cfRule>
    <cfRule type="expression" dxfId="2556" priority="13202">
      <formula>IF(RIGHT(TEXT(AM128,"0.#"),1)=".",TRUE,FALSE)</formula>
    </cfRule>
  </conditionalFormatting>
  <conditionalFormatting sqref="AQ129">
    <cfRule type="expression" dxfId="2555" priority="13193">
      <formula>IF(RIGHT(TEXT(AQ129,"0.#"),1)=".",FALSE,TRUE)</formula>
    </cfRule>
    <cfRule type="expression" dxfId="2554" priority="13194">
      <formula>IF(RIGHT(TEXT(AQ129,"0.#"),1)=".",TRUE,FALSE)</formula>
    </cfRule>
  </conditionalFormatting>
  <conditionalFormatting sqref="AE75">
    <cfRule type="expression" dxfId="2553" priority="13191">
      <formula>IF(RIGHT(TEXT(AE75,"0.#"),1)=".",FALSE,TRUE)</formula>
    </cfRule>
    <cfRule type="expression" dxfId="2552" priority="13192">
      <formula>IF(RIGHT(TEXT(AE75,"0.#"),1)=".",TRUE,FALSE)</formula>
    </cfRule>
  </conditionalFormatting>
  <conditionalFormatting sqref="AE76">
    <cfRule type="expression" dxfId="2551" priority="13189">
      <formula>IF(RIGHT(TEXT(AE76,"0.#"),1)=".",FALSE,TRUE)</formula>
    </cfRule>
    <cfRule type="expression" dxfId="2550" priority="13190">
      <formula>IF(RIGHT(TEXT(AE76,"0.#"),1)=".",TRUE,FALSE)</formula>
    </cfRule>
  </conditionalFormatting>
  <conditionalFormatting sqref="AE77">
    <cfRule type="expression" dxfId="2549" priority="13187">
      <formula>IF(RIGHT(TEXT(AE77,"0.#"),1)=".",FALSE,TRUE)</formula>
    </cfRule>
    <cfRule type="expression" dxfId="2548" priority="13188">
      <formula>IF(RIGHT(TEXT(AE77,"0.#"),1)=".",TRUE,FALSE)</formula>
    </cfRule>
  </conditionalFormatting>
  <conditionalFormatting sqref="AI77">
    <cfRule type="expression" dxfId="2547" priority="13185">
      <formula>IF(RIGHT(TEXT(AI77,"0.#"),1)=".",FALSE,TRUE)</formula>
    </cfRule>
    <cfRule type="expression" dxfId="2546" priority="13186">
      <formula>IF(RIGHT(TEXT(AI77,"0.#"),1)=".",TRUE,FALSE)</formula>
    </cfRule>
  </conditionalFormatting>
  <conditionalFormatting sqref="AI76">
    <cfRule type="expression" dxfId="2545" priority="13183">
      <formula>IF(RIGHT(TEXT(AI76,"0.#"),1)=".",FALSE,TRUE)</formula>
    </cfRule>
    <cfRule type="expression" dxfId="2544" priority="13184">
      <formula>IF(RIGHT(TEXT(AI76,"0.#"),1)=".",TRUE,FALSE)</formula>
    </cfRule>
  </conditionalFormatting>
  <conditionalFormatting sqref="AI75">
    <cfRule type="expression" dxfId="2543" priority="13181">
      <formula>IF(RIGHT(TEXT(AI75,"0.#"),1)=".",FALSE,TRUE)</formula>
    </cfRule>
    <cfRule type="expression" dxfId="2542" priority="13182">
      <formula>IF(RIGHT(TEXT(AI75,"0.#"),1)=".",TRUE,FALSE)</formula>
    </cfRule>
  </conditionalFormatting>
  <conditionalFormatting sqref="AM75">
    <cfRule type="expression" dxfId="2541" priority="13179">
      <formula>IF(RIGHT(TEXT(AM75,"0.#"),1)=".",FALSE,TRUE)</formula>
    </cfRule>
    <cfRule type="expression" dxfId="2540" priority="13180">
      <formula>IF(RIGHT(TEXT(AM75,"0.#"),1)=".",TRUE,FALSE)</formula>
    </cfRule>
  </conditionalFormatting>
  <conditionalFormatting sqref="AM76">
    <cfRule type="expression" dxfId="2539" priority="13177">
      <formula>IF(RIGHT(TEXT(AM76,"0.#"),1)=".",FALSE,TRUE)</formula>
    </cfRule>
    <cfRule type="expression" dxfId="2538" priority="13178">
      <formula>IF(RIGHT(TEXT(AM76,"0.#"),1)=".",TRUE,FALSE)</formula>
    </cfRule>
  </conditionalFormatting>
  <conditionalFormatting sqref="AM77">
    <cfRule type="expression" dxfId="2537" priority="13175">
      <formula>IF(RIGHT(TEXT(AM77,"0.#"),1)=".",FALSE,TRUE)</formula>
    </cfRule>
    <cfRule type="expression" dxfId="2536" priority="13176">
      <formula>IF(RIGHT(TEXT(AM77,"0.#"),1)=".",TRUE,FALSE)</formula>
    </cfRule>
  </conditionalFormatting>
  <conditionalFormatting sqref="AE134:AE135 AI134:AI135 AQ134:AQ135 AU134:AU135 AM134:AM135">
    <cfRule type="expression" dxfId="2535" priority="13161">
      <formula>IF(RIGHT(TEXT(AE134,"0.#"),1)=".",FALSE,TRUE)</formula>
    </cfRule>
    <cfRule type="expression" dxfId="2534" priority="13162">
      <formula>IF(RIGHT(TEXT(AE134,"0.#"),1)=".",TRUE,FALSE)</formula>
    </cfRule>
  </conditionalFormatting>
  <conditionalFormatting sqref="AL839:AO866">
    <cfRule type="expression" dxfId="2533" priority="6731">
      <formula>IF(AND(AL839&gt;=0, RIGHT(TEXT(AL839,"0.#"),1)&lt;&gt;"."),TRUE,FALSE)</formula>
    </cfRule>
    <cfRule type="expression" dxfId="2532" priority="6732">
      <formula>IF(AND(AL839&gt;=0, RIGHT(TEXT(AL839,"0.#"),1)="."),TRUE,FALSE)</formula>
    </cfRule>
    <cfRule type="expression" dxfId="2531" priority="6733">
      <formula>IF(AND(AL839&lt;0, RIGHT(TEXT(AL839,"0.#"),1)&lt;&gt;"."),TRUE,FALSE)</formula>
    </cfRule>
    <cfRule type="expression" dxfId="2530" priority="6734">
      <formula>IF(AND(AL839&lt;0, RIGHT(TEXT(AL839,"0.#"),1)="."),TRUE,FALSE)</formula>
    </cfRule>
  </conditionalFormatting>
  <conditionalFormatting sqref="AQ53:AQ55">
    <cfRule type="expression" dxfId="2529" priority="4753">
      <formula>IF(RIGHT(TEXT(AQ53,"0.#"),1)=".",FALSE,TRUE)</formula>
    </cfRule>
    <cfRule type="expression" dxfId="2528" priority="4754">
      <formula>IF(RIGHT(TEXT(AQ53,"0.#"),1)=".",TRUE,FALSE)</formula>
    </cfRule>
  </conditionalFormatting>
  <conditionalFormatting sqref="AU53:AU55">
    <cfRule type="expression" dxfId="2527" priority="4751">
      <formula>IF(RIGHT(TEXT(AU53,"0.#"),1)=".",FALSE,TRUE)</formula>
    </cfRule>
    <cfRule type="expression" dxfId="2526" priority="4752">
      <formula>IF(RIGHT(TEXT(AU53,"0.#"),1)=".",TRUE,FALSE)</formula>
    </cfRule>
  </conditionalFormatting>
  <conditionalFormatting sqref="AQ60:AQ62">
    <cfRule type="expression" dxfId="2525" priority="4749">
      <formula>IF(RIGHT(TEXT(AQ60,"0.#"),1)=".",FALSE,TRUE)</formula>
    </cfRule>
    <cfRule type="expression" dxfId="2524" priority="4750">
      <formula>IF(RIGHT(TEXT(AQ60,"0.#"),1)=".",TRUE,FALSE)</formula>
    </cfRule>
  </conditionalFormatting>
  <conditionalFormatting sqref="AU60:AU62">
    <cfRule type="expression" dxfId="2523" priority="4747">
      <formula>IF(RIGHT(TEXT(AU60,"0.#"),1)=".",FALSE,TRUE)</formula>
    </cfRule>
    <cfRule type="expression" dxfId="2522" priority="4748">
      <formula>IF(RIGHT(TEXT(AU60,"0.#"),1)=".",TRUE,FALSE)</formula>
    </cfRule>
  </conditionalFormatting>
  <conditionalFormatting sqref="AQ75:AQ77">
    <cfRule type="expression" dxfId="2521" priority="4745">
      <formula>IF(RIGHT(TEXT(AQ75,"0.#"),1)=".",FALSE,TRUE)</formula>
    </cfRule>
    <cfRule type="expression" dxfId="2520" priority="4746">
      <formula>IF(RIGHT(TEXT(AQ75,"0.#"),1)=".",TRUE,FALSE)</formula>
    </cfRule>
  </conditionalFormatting>
  <conditionalFormatting sqref="AU75:AU77">
    <cfRule type="expression" dxfId="2519" priority="4743">
      <formula>IF(RIGHT(TEXT(AU75,"0.#"),1)=".",FALSE,TRUE)</formula>
    </cfRule>
    <cfRule type="expression" dxfId="2518" priority="4744">
      <formula>IF(RIGHT(TEXT(AU75,"0.#"),1)=".",TRUE,FALSE)</formula>
    </cfRule>
  </conditionalFormatting>
  <conditionalFormatting sqref="AQ87:AQ89">
    <cfRule type="expression" dxfId="2517" priority="4741">
      <formula>IF(RIGHT(TEXT(AQ87,"0.#"),1)=".",FALSE,TRUE)</formula>
    </cfRule>
    <cfRule type="expression" dxfId="2516" priority="4742">
      <formula>IF(RIGHT(TEXT(AQ87,"0.#"),1)=".",TRUE,FALSE)</formula>
    </cfRule>
  </conditionalFormatting>
  <conditionalFormatting sqref="AU87:AU89">
    <cfRule type="expression" dxfId="2515" priority="4739">
      <formula>IF(RIGHT(TEXT(AU87,"0.#"),1)=".",FALSE,TRUE)</formula>
    </cfRule>
    <cfRule type="expression" dxfId="2514" priority="4740">
      <formula>IF(RIGHT(TEXT(AU87,"0.#"),1)=".",TRUE,FALSE)</formula>
    </cfRule>
  </conditionalFormatting>
  <conditionalFormatting sqref="AQ92:AQ94">
    <cfRule type="expression" dxfId="2513" priority="4737">
      <formula>IF(RIGHT(TEXT(AQ92,"0.#"),1)=".",FALSE,TRUE)</formula>
    </cfRule>
    <cfRule type="expression" dxfId="2512" priority="4738">
      <formula>IF(RIGHT(TEXT(AQ92,"0.#"),1)=".",TRUE,FALSE)</formula>
    </cfRule>
  </conditionalFormatting>
  <conditionalFormatting sqref="AU92:AU94">
    <cfRule type="expression" dxfId="2511" priority="4735">
      <formula>IF(RIGHT(TEXT(AU92,"0.#"),1)=".",FALSE,TRUE)</formula>
    </cfRule>
    <cfRule type="expression" dxfId="2510" priority="4736">
      <formula>IF(RIGHT(TEXT(AU92,"0.#"),1)=".",TRUE,FALSE)</formula>
    </cfRule>
  </conditionalFormatting>
  <conditionalFormatting sqref="AQ97:AQ99">
    <cfRule type="expression" dxfId="2509" priority="4733">
      <formula>IF(RIGHT(TEXT(AQ97,"0.#"),1)=".",FALSE,TRUE)</formula>
    </cfRule>
    <cfRule type="expression" dxfId="2508" priority="4734">
      <formula>IF(RIGHT(TEXT(AQ97,"0.#"),1)=".",TRUE,FALSE)</formula>
    </cfRule>
  </conditionalFormatting>
  <conditionalFormatting sqref="AU97:AU99">
    <cfRule type="expression" dxfId="2507" priority="4731">
      <formula>IF(RIGHT(TEXT(AU97,"0.#"),1)=".",FALSE,TRUE)</formula>
    </cfRule>
    <cfRule type="expression" dxfId="2506" priority="4732">
      <formula>IF(RIGHT(TEXT(AU97,"0.#"),1)=".",TRUE,FALSE)</formula>
    </cfRule>
  </conditionalFormatting>
  <conditionalFormatting sqref="AE458">
    <cfRule type="expression" dxfId="2505" priority="4425">
      <formula>IF(RIGHT(TEXT(AE458,"0.#"),1)=".",FALSE,TRUE)</formula>
    </cfRule>
    <cfRule type="expression" dxfId="2504" priority="4426">
      <formula>IF(RIGHT(TEXT(AE458,"0.#"),1)=".",TRUE,FALSE)</formula>
    </cfRule>
  </conditionalFormatting>
  <conditionalFormatting sqref="AM460">
    <cfRule type="expression" dxfId="2503" priority="4415">
      <formula>IF(RIGHT(TEXT(AM460,"0.#"),1)=".",FALSE,TRUE)</formula>
    </cfRule>
    <cfRule type="expression" dxfId="2502" priority="4416">
      <formula>IF(RIGHT(TEXT(AM460,"0.#"),1)=".",TRUE,FALSE)</formula>
    </cfRule>
  </conditionalFormatting>
  <conditionalFormatting sqref="AE459">
    <cfRule type="expression" dxfId="2501" priority="4423">
      <formula>IF(RIGHT(TEXT(AE459,"0.#"),1)=".",FALSE,TRUE)</formula>
    </cfRule>
    <cfRule type="expression" dxfId="2500" priority="4424">
      <formula>IF(RIGHT(TEXT(AE459,"0.#"),1)=".",TRUE,FALSE)</formula>
    </cfRule>
  </conditionalFormatting>
  <conditionalFormatting sqref="AE460">
    <cfRule type="expression" dxfId="2499" priority="4421">
      <formula>IF(RIGHT(TEXT(AE460,"0.#"),1)=".",FALSE,TRUE)</formula>
    </cfRule>
    <cfRule type="expression" dxfId="2498" priority="4422">
      <formula>IF(RIGHT(TEXT(AE460,"0.#"),1)=".",TRUE,FALSE)</formula>
    </cfRule>
  </conditionalFormatting>
  <conditionalFormatting sqref="AM458">
    <cfRule type="expression" dxfId="2497" priority="4419">
      <formula>IF(RIGHT(TEXT(AM458,"0.#"),1)=".",FALSE,TRUE)</formula>
    </cfRule>
    <cfRule type="expression" dxfId="2496" priority="4420">
      <formula>IF(RIGHT(TEXT(AM458,"0.#"),1)=".",TRUE,FALSE)</formula>
    </cfRule>
  </conditionalFormatting>
  <conditionalFormatting sqref="AM459">
    <cfRule type="expression" dxfId="2495" priority="4417">
      <formula>IF(RIGHT(TEXT(AM459,"0.#"),1)=".",FALSE,TRUE)</formula>
    </cfRule>
    <cfRule type="expression" dxfId="2494" priority="4418">
      <formula>IF(RIGHT(TEXT(AM459,"0.#"),1)=".",TRUE,FALSE)</formula>
    </cfRule>
  </conditionalFormatting>
  <conditionalFormatting sqref="AU458">
    <cfRule type="expression" dxfId="2493" priority="4413">
      <formula>IF(RIGHT(TEXT(AU458,"0.#"),1)=".",FALSE,TRUE)</formula>
    </cfRule>
    <cfRule type="expression" dxfId="2492" priority="4414">
      <formula>IF(RIGHT(TEXT(AU458,"0.#"),1)=".",TRUE,FALSE)</formula>
    </cfRule>
  </conditionalFormatting>
  <conditionalFormatting sqref="AU459">
    <cfRule type="expression" dxfId="2491" priority="4411">
      <formula>IF(RIGHT(TEXT(AU459,"0.#"),1)=".",FALSE,TRUE)</formula>
    </cfRule>
    <cfRule type="expression" dxfId="2490" priority="4412">
      <formula>IF(RIGHT(TEXT(AU459,"0.#"),1)=".",TRUE,FALSE)</formula>
    </cfRule>
  </conditionalFormatting>
  <conditionalFormatting sqref="AU460">
    <cfRule type="expression" dxfId="2489" priority="4409">
      <formula>IF(RIGHT(TEXT(AU460,"0.#"),1)=".",FALSE,TRUE)</formula>
    </cfRule>
    <cfRule type="expression" dxfId="2488" priority="4410">
      <formula>IF(RIGHT(TEXT(AU460,"0.#"),1)=".",TRUE,FALSE)</formula>
    </cfRule>
  </conditionalFormatting>
  <conditionalFormatting sqref="AI460">
    <cfRule type="expression" dxfId="2487" priority="4403">
      <formula>IF(RIGHT(TEXT(AI460,"0.#"),1)=".",FALSE,TRUE)</formula>
    </cfRule>
    <cfRule type="expression" dxfId="2486" priority="4404">
      <formula>IF(RIGHT(TEXT(AI460,"0.#"),1)=".",TRUE,FALSE)</formula>
    </cfRule>
  </conditionalFormatting>
  <conditionalFormatting sqref="AI458">
    <cfRule type="expression" dxfId="2485" priority="4407">
      <formula>IF(RIGHT(TEXT(AI458,"0.#"),1)=".",FALSE,TRUE)</formula>
    </cfRule>
    <cfRule type="expression" dxfId="2484" priority="4408">
      <formula>IF(RIGHT(TEXT(AI458,"0.#"),1)=".",TRUE,FALSE)</formula>
    </cfRule>
  </conditionalFormatting>
  <conditionalFormatting sqref="AI459">
    <cfRule type="expression" dxfId="2483" priority="4405">
      <formula>IF(RIGHT(TEXT(AI459,"0.#"),1)=".",FALSE,TRUE)</formula>
    </cfRule>
    <cfRule type="expression" dxfId="2482" priority="4406">
      <formula>IF(RIGHT(TEXT(AI459,"0.#"),1)=".",TRUE,FALSE)</formula>
    </cfRule>
  </conditionalFormatting>
  <conditionalFormatting sqref="AQ459">
    <cfRule type="expression" dxfId="2481" priority="4401">
      <formula>IF(RIGHT(TEXT(AQ459,"0.#"),1)=".",FALSE,TRUE)</formula>
    </cfRule>
    <cfRule type="expression" dxfId="2480" priority="4402">
      <formula>IF(RIGHT(TEXT(AQ459,"0.#"),1)=".",TRUE,FALSE)</formula>
    </cfRule>
  </conditionalFormatting>
  <conditionalFormatting sqref="AQ460">
    <cfRule type="expression" dxfId="2479" priority="4399">
      <formula>IF(RIGHT(TEXT(AQ460,"0.#"),1)=".",FALSE,TRUE)</formula>
    </cfRule>
    <cfRule type="expression" dxfId="2478" priority="4400">
      <formula>IF(RIGHT(TEXT(AQ460,"0.#"),1)=".",TRUE,FALSE)</formula>
    </cfRule>
  </conditionalFormatting>
  <conditionalFormatting sqref="AQ458">
    <cfRule type="expression" dxfId="2477" priority="4397">
      <formula>IF(RIGHT(TEXT(AQ458,"0.#"),1)=".",FALSE,TRUE)</formula>
    </cfRule>
    <cfRule type="expression" dxfId="2476" priority="4398">
      <formula>IF(RIGHT(TEXT(AQ458,"0.#"),1)=".",TRUE,FALSE)</formula>
    </cfRule>
  </conditionalFormatting>
  <conditionalFormatting sqref="AM120">
    <cfRule type="expression" dxfId="2475" priority="3075">
      <formula>IF(RIGHT(TEXT(AM120,"0.#"),1)=".",FALSE,TRUE)</formula>
    </cfRule>
    <cfRule type="expression" dxfId="2474" priority="3076">
      <formula>IF(RIGHT(TEXT(AM120,"0.#"),1)=".",TRUE,FALSE)</formula>
    </cfRule>
  </conditionalFormatting>
  <conditionalFormatting sqref="AI126">
    <cfRule type="expression" dxfId="2473" priority="3065">
      <formula>IF(RIGHT(TEXT(AI126,"0.#"),1)=".",FALSE,TRUE)</formula>
    </cfRule>
    <cfRule type="expression" dxfId="2472" priority="3066">
      <formula>IF(RIGHT(TEXT(AI126,"0.#"),1)=".",TRUE,FALSE)</formula>
    </cfRule>
  </conditionalFormatting>
  <conditionalFormatting sqref="AM123">
    <cfRule type="expression" dxfId="2471" priority="3071">
      <formula>IF(RIGHT(TEXT(AM123,"0.#"),1)=".",FALSE,TRUE)</formula>
    </cfRule>
    <cfRule type="expression" dxfId="2470" priority="3072">
      <formula>IF(RIGHT(TEXT(AM123,"0.#"),1)=".",TRUE,FALSE)</formula>
    </cfRule>
  </conditionalFormatting>
  <conditionalFormatting sqref="AE126 AM126">
    <cfRule type="expression" dxfId="2469" priority="3067">
      <formula>IF(RIGHT(TEXT(AE126,"0.#"),1)=".",FALSE,TRUE)</formula>
    </cfRule>
    <cfRule type="expression" dxfId="2468" priority="3068">
      <formula>IF(RIGHT(TEXT(AE126,"0.#"),1)=".",TRUE,FALSE)</formula>
    </cfRule>
  </conditionalFormatting>
  <conditionalFormatting sqref="AE129 AM129">
    <cfRule type="expression" dxfId="2467" priority="3063">
      <formula>IF(RIGHT(TEXT(AE129,"0.#"),1)=".",FALSE,TRUE)</formula>
    </cfRule>
    <cfRule type="expression" dxfId="2466" priority="3064">
      <formula>IF(RIGHT(TEXT(AE129,"0.#"),1)=".",TRUE,FALSE)</formula>
    </cfRule>
  </conditionalFormatting>
  <conditionalFormatting sqref="AI129">
    <cfRule type="expression" dxfId="2465" priority="3061">
      <formula>IF(RIGHT(TEXT(AI129,"0.#"),1)=".",FALSE,TRUE)</formula>
    </cfRule>
    <cfRule type="expression" dxfId="2464" priority="3062">
      <formula>IF(RIGHT(TEXT(AI129,"0.#"),1)=".",TRUE,FALSE)</formula>
    </cfRule>
  </conditionalFormatting>
  <conditionalFormatting sqref="Y839:Y866">
    <cfRule type="expression" dxfId="2463" priority="3059">
      <formula>IF(RIGHT(TEXT(Y839,"0.#"),1)=".",FALSE,TRUE)</formula>
    </cfRule>
    <cfRule type="expression" dxfId="2462" priority="3060">
      <formula>IF(RIGHT(TEXT(Y839,"0.#"),1)=".",TRUE,FALSE)</formula>
    </cfRule>
  </conditionalFormatting>
  <conditionalFormatting sqref="AU518">
    <cfRule type="expression" dxfId="2461" priority="1569">
      <formula>IF(RIGHT(TEXT(AU518,"0.#"),1)=".",FALSE,TRUE)</formula>
    </cfRule>
    <cfRule type="expression" dxfId="2460" priority="1570">
      <formula>IF(RIGHT(TEXT(AU518,"0.#"),1)=".",TRUE,FALSE)</formula>
    </cfRule>
  </conditionalFormatting>
  <conditionalFormatting sqref="AQ551">
    <cfRule type="expression" dxfId="2459" priority="1345">
      <formula>IF(RIGHT(TEXT(AQ551,"0.#"),1)=".",FALSE,TRUE)</formula>
    </cfRule>
    <cfRule type="expression" dxfId="2458" priority="1346">
      <formula>IF(RIGHT(TEXT(AQ551,"0.#"),1)=".",TRUE,FALSE)</formula>
    </cfRule>
  </conditionalFormatting>
  <conditionalFormatting sqref="AE556">
    <cfRule type="expression" dxfId="2457" priority="1343">
      <formula>IF(RIGHT(TEXT(AE556,"0.#"),1)=".",FALSE,TRUE)</formula>
    </cfRule>
    <cfRule type="expression" dxfId="2456" priority="1344">
      <formula>IF(RIGHT(TEXT(AE556,"0.#"),1)=".",TRUE,FALSE)</formula>
    </cfRule>
  </conditionalFormatting>
  <conditionalFormatting sqref="AE557">
    <cfRule type="expression" dxfId="2455" priority="1341">
      <formula>IF(RIGHT(TEXT(AE557,"0.#"),1)=".",FALSE,TRUE)</formula>
    </cfRule>
    <cfRule type="expression" dxfId="2454" priority="1342">
      <formula>IF(RIGHT(TEXT(AE557,"0.#"),1)=".",TRUE,FALSE)</formula>
    </cfRule>
  </conditionalFormatting>
  <conditionalFormatting sqref="AE558">
    <cfRule type="expression" dxfId="2453" priority="1339">
      <formula>IF(RIGHT(TEXT(AE558,"0.#"),1)=".",FALSE,TRUE)</formula>
    </cfRule>
    <cfRule type="expression" dxfId="2452" priority="1340">
      <formula>IF(RIGHT(TEXT(AE558,"0.#"),1)=".",TRUE,FALSE)</formula>
    </cfRule>
  </conditionalFormatting>
  <conditionalFormatting sqref="AU556">
    <cfRule type="expression" dxfId="2451" priority="1331">
      <formula>IF(RIGHT(TEXT(AU556,"0.#"),1)=".",FALSE,TRUE)</formula>
    </cfRule>
    <cfRule type="expression" dxfId="2450" priority="1332">
      <formula>IF(RIGHT(TEXT(AU556,"0.#"),1)=".",TRUE,FALSE)</formula>
    </cfRule>
  </conditionalFormatting>
  <conditionalFormatting sqref="AU557">
    <cfRule type="expression" dxfId="2449" priority="1329">
      <formula>IF(RIGHT(TEXT(AU557,"0.#"),1)=".",FALSE,TRUE)</formula>
    </cfRule>
    <cfRule type="expression" dxfId="2448" priority="1330">
      <formula>IF(RIGHT(TEXT(AU557,"0.#"),1)=".",TRUE,FALSE)</formula>
    </cfRule>
  </conditionalFormatting>
  <conditionalFormatting sqref="AU558">
    <cfRule type="expression" dxfId="2447" priority="1327">
      <formula>IF(RIGHT(TEXT(AU558,"0.#"),1)=".",FALSE,TRUE)</formula>
    </cfRule>
    <cfRule type="expression" dxfId="2446" priority="1328">
      <formula>IF(RIGHT(TEXT(AU558,"0.#"),1)=".",TRUE,FALSE)</formula>
    </cfRule>
  </conditionalFormatting>
  <conditionalFormatting sqref="AQ557">
    <cfRule type="expression" dxfId="2445" priority="1319">
      <formula>IF(RIGHT(TEXT(AQ557,"0.#"),1)=".",FALSE,TRUE)</formula>
    </cfRule>
    <cfRule type="expression" dxfId="2444" priority="1320">
      <formula>IF(RIGHT(TEXT(AQ557,"0.#"),1)=".",TRUE,FALSE)</formula>
    </cfRule>
  </conditionalFormatting>
  <conditionalFormatting sqref="AQ558">
    <cfRule type="expression" dxfId="2443" priority="1317">
      <formula>IF(RIGHT(TEXT(AQ558,"0.#"),1)=".",FALSE,TRUE)</formula>
    </cfRule>
    <cfRule type="expression" dxfId="2442" priority="1318">
      <formula>IF(RIGHT(TEXT(AQ558,"0.#"),1)=".",TRUE,FALSE)</formula>
    </cfRule>
  </conditionalFormatting>
  <conditionalFormatting sqref="AQ556">
    <cfRule type="expression" dxfId="2441" priority="1315">
      <formula>IF(RIGHT(TEXT(AQ556,"0.#"),1)=".",FALSE,TRUE)</formula>
    </cfRule>
    <cfRule type="expression" dxfId="2440" priority="1316">
      <formula>IF(RIGHT(TEXT(AQ556,"0.#"),1)=".",TRUE,FALSE)</formula>
    </cfRule>
  </conditionalFormatting>
  <conditionalFormatting sqref="AE561">
    <cfRule type="expression" dxfId="2439" priority="1313">
      <formula>IF(RIGHT(TEXT(AE561,"0.#"),1)=".",FALSE,TRUE)</formula>
    </cfRule>
    <cfRule type="expression" dxfId="2438" priority="1314">
      <formula>IF(RIGHT(TEXT(AE561,"0.#"),1)=".",TRUE,FALSE)</formula>
    </cfRule>
  </conditionalFormatting>
  <conditionalFormatting sqref="AE562">
    <cfRule type="expression" dxfId="2437" priority="1311">
      <formula>IF(RIGHT(TEXT(AE562,"0.#"),1)=".",FALSE,TRUE)</formula>
    </cfRule>
    <cfRule type="expression" dxfId="2436" priority="1312">
      <formula>IF(RIGHT(TEXT(AE562,"0.#"),1)=".",TRUE,FALSE)</formula>
    </cfRule>
  </conditionalFormatting>
  <conditionalFormatting sqref="AE563">
    <cfRule type="expression" dxfId="2435" priority="1309">
      <formula>IF(RIGHT(TEXT(AE563,"0.#"),1)=".",FALSE,TRUE)</formula>
    </cfRule>
    <cfRule type="expression" dxfId="2434" priority="1310">
      <formula>IF(RIGHT(TEXT(AE563,"0.#"),1)=".",TRUE,FALSE)</formula>
    </cfRule>
  </conditionalFormatting>
  <conditionalFormatting sqref="AL1102:AO1131">
    <cfRule type="expression" dxfId="2433" priority="2965">
      <formula>IF(AND(AL1102&gt;=0, RIGHT(TEXT(AL1102,"0.#"),1)&lt;&gt;"."),TRUE,FALSE)</formula>
    </cfRule>
    <cfRule type="expression" dxfId="2432" priority="2966">
      <formula>IF(AND(AL1102&gt;=0, RIGHT(TEXT(AL1102,"0.#"),1)="."),TRUE,FALSE)</formula>
    </cfRule>
    <cfRule type="expression" dxfId="2431" priority="2967">
      <formula>IF(AND(AL1102&lt;0, RIGHT(TEXT(AL1102,"0.#"),1)&lt;&gt;"."),TRUE,FALSE)</formula>
    </cfRule>
    <cfRule type="expression" dxfId="2430" priority="2968">
      <formula>IF(AND(AL1102&lt;0, RIGHT(TEXT(AL1102,"0.#"),1)="."),TRUE,FALSE)</formula>
    </cfRule>
  </conditionalFormatting>
  <conditionalFormatting sqref="Y1102:Y1131">
    <cfRule type="expression" dxfId="2429" priority="2963">
      <formula>IF(RIGHT(TEXT(Y1102,"0.#"),1)=".",FALSE,TRUE)</formula>
    </cfRule>
    <cfRule type="expression" dxfId="2428" priority="2964">
      <formula>IF(RIGHT(TEXT(Y1102,"0.#"),1)=".",TRUE,FALSE)</formula>
    </cfRule>
  </conditionalFormatting>
  <conditionalFormatting sqref="AQ553">
    <cfRule type="expression" dxfId="2427" priority="1347">
      <formula>IF(RIGHT(TEXT(AQ553,"0.#"),1)=".",FALSE,TRUE)</formula>
    </cfRule>
    <cfRule type="expression" dxfId="2426" priority="1348">
      <formula>IF(RIGHT(TEXT(AQ553,"0.#"),1)=".",TRUE,FALSE)</formula>
    </cfRule>
  </conditionalFormatting>
  <conditionalFormatting sqref="AU552">
    <cfRule type="expression" dxfId="2425" priority="1359">
      <formula>IF(RIGHT(TEXT(AU552,"0.#"),1)=".",FALSE,TRUE)</formula>
    </cfRule>
    <cfRule type="expression" dxfId="2424" priority="1360">
      <formula>IF(RIGHT(TEXT(AU552,"0.#"),1)=".",TRUE,FALSE)</formula>
    </cfRule>
  </conditionalFormatting>
  <conditionalFormatting sqref="AE552">
    <cfRule type="expression" dxfId="2423" priority="1371">
      <formula>IF(RIGHT(TEXT(AE552,"0.#"),1)=".",FALSE,TRUE)</formula>
    </cfRule>
    <cfRule type="expression" dxfId="2422" priority="1372">
      <formula>IF(RIGHT(TEXT(AE552,"0.#"),1)=".",TRUE,FALSE)</formula>
    </cfRule>
  </conditionalFormatting>
  <conditionalFormatting sqref="AQ548">
    <cfRule type="expression" dxfId="2421" priority="1377">
      <formula>IF(RIGHT(TEXT(AQ548,"0.#"),1)=".",FALSE,TRUE)</formula>
    </cfRule>
    <cfRule type="expression" dxfId="2420" priority="1378">
      <formula>IF(RIGHT(TEXT(AQ548,"0.#"),1)=".",TRUE,FALSE)</formula>
    </cfRule>
  </conditionalFormatting>
  <conditionalFormatting sqref="AL837:AO838">
    <cfRule type="expression" dxfId="2419" priority="2917">
      <formula>IF(AND(AL837&gt;=0, RIGHT(TEXT(AL837,"0.#"),1)&lt;&gt;"."),TRUE,FALSE)</formula>
    </cfRule>
    <cfRule type="expression" dxfId="2418" priority="2918">
      <formula>IF(AND(AL837&gt;=0, RIGHT(TEXT(AL837,"0.#"),1)="."),TRUE,FALSE)</formula>
    </cfRule>
    <cfRule type="expression" dxfId="2417" priority="2919">
      <formula>IF(AND(AL837&lt;0, RIGHT(TEXT(AL837,"0.#"),1)&lt;&gt;"."),TRUE,FALSE)</formula>
    </cfRule>
    <cfRule type="expression" dxfId="2416" priority="2920">
      <formula>IF(AND(AL837&lt;0, RIGHT(TEXT(AL837,"0.#"),1)="."),TRUE,FALSE)</formula>
    </cfRule>
  </conditionalFormatting>
  <conditionalFormatting sqref="Y837:Y838">
    <cfRule type="expression" dxfId="2415" priority="2915">
      <formula>IF(RIGHT(TEXT(Y837,"0.#"),1)=".",FALSE,TRUE)</formula>
    </cfRule>
    <cfRule type="expression" dxfId="2414" priority="2916">
      <formula>IF(RIGHT(TEXT(Y837,"0.#"),1)=".",TRUE,FALSE)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65">
    <cfRule type="expression" dxfId="2337" priority="1879">
      <formula>IF(RIGHT(TEXT(AE465,"0.#"),1)=".",FALSE,TRUE)</formula>
    </cfRule>
    <cfRule type="expression" dxfId="2336" priority="1880">
      <formula>IF(RIGHT(TEXT(AE465,"0.#"),1)=".",TRUE,FALSE)</formula>
    </cfRule>
  </conditionalFormatting>
  <conditionalFormatting sqref="AE463">
    <cfRule type="expression" dxfId="2335" priority="1883">
      <formula>IF(RIGHT(TEXT(AE463,"0.#"),1)=".",FALSE,TRUE)</formula>
    </cfRule>
    <cfRule type="expression" dxfId="2334" priority="1884">
      <formula>IF(RIGHT(TEXT(AE463,"0.#"),1)=".",TRUE,FALSE)</formula>
    </cfRule>
  </conditionalFormatting>
  <conditionalFormatting sqref="AE464">
    <cfRule type="expression" dxfId="2333" priority="1881">
      <formula>IF(RIGHT(TEXT(AE464,"0.#"),1)=".",FALSE,TRUE)</formula>
    </cfRule>
    <cfRule type="expression" dxfId="2332" priority="1882">
      <formula>IF(RIGHT(TEXT(AE464,"0.#"),1)=".",TRUE,FALSE)</formula>
    </cfRule>
  </conditionalFormatting>
  <conditionalFormatting sqref="AM465">
    <cfRule type="expression" dxfId="2331" priority="1873">
      <formula>IF(RIGHT(TEXT(AM465,"0.#"),1)=".",FALSE,TRUE)</formula>
    </cfRule>
    <cfRule type="expression" dxfId="2330" priority="1874">
      <formula>IF(RIGHT(TEXT(AM465,"0.#"),1)=".",TRUE,FALSE)</formula>
    </cfRule>
  </conditionalFormatting>
  <conditionalFormatting sqref="AM463">
    <cfRule type="expression" dxfId="2329" priority="1877">
      <formula>IF(RIGHT(TEXT(AM463,"0.#"),1)=".",FALSE,TRUE)</formula>
    </cfRule>
    <cfRule type="expression" dxfId="2328" priority="1878">
      <formula>IF(RIGHT(TEXT(AM463,"0.#"),1)=".",TRUE,FALSE)</formula>
    </cfRule>
  </conditionalFormatting>
  <conditionalFormatting sqref="AM464">
    <cfRule type="expression" dxfId="2327" priority="1875">
      <formula>IF(RIGHT(TEXT(AM464,"0.#"),1)=".",FALSE,TRUE)</formula>
    </cfRule>
    <cfRule type="expression" dxfId="2326" priority="1876">
      <formula>IF(RIGHT(TEXT(AM464,"0.#"),1)=".",TRUE,FALSE)</formula>
    </cfRule>
  </conditionalFormatting>
  <conditionalFormatting sqref="AU465">
    <cfRule type="expression" dxfId="2325" priority="1867">
      <formula>IF(RIGHT(TEXT(AU465,"0.#"),1)=".",FALSE,TRUE)</formula>
    </cfRule>
    <cfRule type="expression" dxfId="2324" priority="1868">
      <formula>IF(RIGHT(TEXT(AU465,"0.#"),1)=".",TRUE,FALSE)</formula>
    </cfRule>
  </conditionalFormatting>
  <conditionalFormatting sqref="AU463">
    <cfRule type="expression" dxfId="2323" priority="1871">
      <formula>IF(RIGHT(TEXT(AU463,"0.#"),1)=".",FALSE,TRUE)</formula>
    </cfRule>
    <cfRule type="expression" dxfId="2322" priority="1872">
      <formula>IF(RIGHT(TEXT(AU463,"0.#"),1)=".",TRUE,FALSE)</formula>
    </cfRule>
  </conditionalFormatting>
  <conditionalFormatting sqref="AU464">
    <cfRule type="expression" dxfId="2321" priority="1869">
      <formula>IF(RIGHT(TEXT(AU464,"0.#"),1)=".",FALSE,TRUE)</formula>
    </cfRule>
    <cfRule type="expression" dxfId="2320" priority="1870">
      <formula>IF(RIGHT(TEXT(AU464,"0.#"),1)=".",TRUE,FALSE)</formula>
    </cfRule>
  </conditionalFormatting>
  <conditionalFormatting sqref="AI465">
    <cfRule type="expression" dxfId="2319" priority="1861">
      <formula>IF(RIGHT(TEXT(AI465,"0.#"),1)=".",FALSE,TRUE)</formula>
    </cfRule>
    <cfRule type="expression" dxfId="2318" priority="1862">
      <formula>IF(RIGHT(TEXT(AI465,"0.#"),1)=".",TRUE,FALSE)</formula>
    </cfRule>
  </conditionalFormatting>
  <conditionalFormatting sqref="AI463">
    <cfRule type="expression" dxfId="2317" priority="1865">
      <formula>IF(RIGHT(TEXT(AI463,"0.#"),1)=".",FALSE,TRUE)</formula>
    </cfRule>
    <cfRule type="expression" dxfId="2316" priority="1866">
      <formula>IF(RIGHT(TEXT(AI463,"0.#"),1)=".",TRUE,FALSE)</formula>
    </cfRule>
  </conditionalFormatting>
  <conditionalFormatting sqref="AI464">
    <cfRule type="expression" dxfId="2315" priority="1863">
      <formula>IF(RIGHT(TEXT(AI464,"0.#"),1)=".",FALSE,TRUE)</formula>
    </cfRule>
    <cfRule type="expression" dxfId="2314" priority="1864">
      <formula>IF(RIGHT(TEXT(AI464,"0.#"),1)=".",TRUE,FALSE)</formula>
    </cfRule>
  </conditionalFormatting>
  <conditionalFormatting sqref="AQ463">
    <cfRule type="expression" dxfId="2313" priority="1855">
      <formula>IF(RIGHT(TEXT(AQ463,"0.#"),1)=".",FALSE,TRUE)</formula>
    </cfRule>
    <cfRule type="expression" dxfId="2312" priority="1856">
      <formula>IF(RIGHT(TEXT(AQ463,"0.#"),1)=".",TRUE,FALSE)</formula>
    </cfRule>
  </conditionalFormatting>
  <conditionalFormatting sqref="AQ464">
    <cfRule type="expression" dxfId="2311" priority="1859">
      <formula>IF(RIGHT(TEXT(AQ464,"0.#"),1)=".",FALSE,TRUE)</formula>
    </cfRule>
    <cfRule type="expression" dxfId="2310" priority="1860">
      <formula>IF(RIGHT(TEXT(AQ464,"0.#"),1)=".",TRUE,FALSE)</formula>
    </cfRule>
  </conditionalFormatting>
  <conditionalFormatting sqref="AQ465">
    <cfRule type="expression" dxfId="2309" priority="1857">
      <formula>IF(RIGHT(TEXT(AQ465,"0.#"),1)=".",FALSE,TRUE)</formula>
    </cfRule>
    <cfRule type="expression" dxfId="2308" priority="1858">
      <formula>IF(RIGHT(TEXT(AQ465,"0.#"),1)=".",TRUE,FALSE)</formula>
    </cfRule>
  </conditionalFormatting>
  <conditionalFormatting sqref="AE470">
    <cfRule type="expression" dxfId="2307" priority="1849">
      <formula>IF(RIGHT(TEXT(AE470,"0.#"),1)=".",FALSE,TRUE)</formula>
    </cfRule>
    <cfRule type="expression" dxfId="2306" priority="1850">
      <formula>IF(RIGHT(TEXT(AE470,"0.#"),1)=".",TRUE,FALSE)</formula>
    </cfRule>
  </conditionalFormatting>
  <conditionalFormatting sqref="AE468">
    <cfRule type="expression" dxfId="2305" priority="1853">
      <formula>IF(RIGHT(TEXT(AE468,"0.#"),1)=".",FALSE,TRUE)</formula>
    </cfRule>
    <cfRule type="expression" dxfId="2304" priority="1854">
      <formula>IF(RIGHT(TEXT(AE468,"0.#"),1)=".",TRUE,FALSE)</formula>
    </cfRule>
  </conditionalFormatting>
  <conditionalFormatting sqref="AE469">
    <cfRule type="expression" dxfId="2303" priority="1851">
      <formula>IF(RIGHT(TEXT(AE469,"0.#"),1)=".",FALSE,TRUE)</formula>
    </cfRule>
    <cfRule type="expression" dxfId="2302" priority="1852">
      <formula>IF(RIGHT(TEXT(AE469,"0.#"),1)=".",TRUE,FALSE)</formula>
    </cfRule>
  </conditionalFormatting>
  <conditionalFormatting sqref="AM470">
    <cfRule type="expression" dxfId="2301" priority="1843">
      <formula>IF(RIGHT(TEXT(AM470,"0.#"),1)=".",FALSE,TRUE)</formula>
    </cfRule>
    <cfRule type="expression" dxfId="2300" priority="1844">
      <formula>IF(RIGHT(TEXT(AM470,"0.#"),1)=".",TRUE,FALSE)</formula>
    </cfRule>
  </conditionalFormatting>
  <conditionalFormatting sqref="AM468">
    <cfRule type="expression" dxfId="2299" priority="1847">
      <formula>IF(RIGHT(TEXT(AM468,"0.#"),1)=".",FALSE,TRUE)</formula>
    </cfRule>
    <cfRule type="expression" dxfId="2298" priority="1848">
      <formula>IF(RIGHT(TEXT(AM468,"0.#"),1)=".",TRUE,FALSE)</formula>
    </cfRule>
  </conditionalFormatting>
  <conditionalFormatting sqref="AM469">
    <cfRule type="expression" dxfId="2297" priority="1845">
      <formula>IF(RIGHT(TEXT(AM469,"0.#"),1)=".",FALSE,TRUE)</formula>
    </cfRule>
    <cfRule type="expression" dxfId="2296" priority="1846">
      <formula>IF(RIGHT(TEXT(AM469,"0.#"),1)=".",TRUE,FALSE)</formula>
    </cfRule>
  </conditionalFormatting>
  <conditionalFormatting sqref="AU470">
    <cfRule type="expression" dxfId="2295" priority="1837">
      <formula>IF(RIGHT(TEXT(AU470,"0.#"),1)=".",FALSE,TRUE)</formula>
    </cfRule>
    <cfRule type="expression" dxfId="2294" priority="1838">
      <formula>IF(RIGHT(TEXT(AU470,"0.#"),1)=".",TRUE,FALSE)</formula>
    </cfRule>
  </conditionalFormatting>
  <conditionalFormatting sqref="AU468">
    <cfRule type="expression" dxfId="2293" priority="1841">
      <formula>IF(RIGHT(TEXT(AU468,"0.#"),1)=".",FALSE,TRUE)</formula>
    </cfRule>
    <cfRule type="expression" dxfId="2292" priority="1842">
      <formula>IF(RIGHT(TEXT(AU468,"0.#"),1)=".",TRUE,FALSE)</formula>
    </cfRule>
  </conditionalFormatting>
  <conditionalFormatting sqref="AU469">
    <cfRule type="expression" dxfId="2291" priority="1839">
      <formula>IF(RIGHT(TEXT(AU469,"0.#"),1)=".",FALSE,TRUE)</formula>
    </cfRule>
    <cfRule type="expression" dxfId="2290" priority="1840">
      <formula>IF(RIGHT(TEXT(AU469,"0.#"),1)=".",TRUE,FALSE)</formula>
    </cfRule>
  </conditionalFormatting>
  <conditionalFormatting sqref="AI470">
    <cfRule type="expression" dxfId="2289" priority="1831">
      <formula>IF(RIGHT(TEXT(AI470,"0.#"),1)=".",FALSE,TRUE)</formula>
    </cfRule>
    <cfRule type="expression" dxfId="2288" priority="1832">
      <formula>IF(RIGHT(TEXT(AI470,"0.#"),1)=".",TRUE,FALSE)</formula>
    </cfRule>
  </conditionalFormatting>
  <conditionalFormatting sqref="AI468">
    <cfRule type="expression" dxfId="2287" priority="1835">
      <formula>IF(RIGHT(TEXT(AI468,"0.#"),1)=".",FALSE,TRUE)</formula>
    </cfRule>
    <cfRule type="expression" dxfId="2286" priority="1836">
      <formula>IF(RIGHT(TEXT(AI468,"0.#"),1)=".",TRUE,FALSE)</formula>
    </cfRule>
  </conditionalFormatting>
  <conditionalFormatting sqref="AI469">
    <cfRule type="expression" dxfId="2285" priority="1833">
      <formula>IF(RIGHT(TEXT(AI469,"0.#"),1)=".",FALSE,TRUE)</formula>
    </cfRule>
    <cfRule type="expression" dxfId="2284" priority="1834">
      <formula>IF(RIGHT(TEXT(AI469,"0.#"),1)=".",TRUE,FALSE)</formula>
    </cfRule>
  </conditionalFormatting>
  <conditionalFormatting sqref="AQ468">
    <cfRule type="expression" dxfId="2283" priority="1825">
      <formula>IF(RIGHT(TEXT(AQ468,"0.#"),1)=".",FALSE,TRUE)</formula>
    </cfRule>
    <cfRule type="expression" dxfId="2282" priority="1826">
      <formula>IF(RIGHT(TEXT(AQ468,"0.#"),1)=".",TRUE,FALSE)</formula>
    </cfRule>
  </conditionalFormatting>
  <conditionalFormatting sqref="AQ469">
    <cfRule type="expression" dxfId="2281" priority="1829">
      <formula>IF(RIGHT(TEXT(AQ469,"0.#"),1)=".",FALSE,TRUE)</formula>
    </cfRule>
    <cfRule type="expression" dxfId="2280" priority="1830">
      <formula>IF(RIGHT(TEXT(AQ469,"0.#"),1)=".",TRUE,FALSE)</formula>
    </cfRule>
  </conditionalFormatting>
  <conditionalFormatting sqref="AQ470">
    <cfRule type="expression" dxfId="2279" priority="1827">
      <formula>IF(RIGHT(TEXT(AQ470,"0.#"),1)=".",FALSE,TRUE)</formula>
    </cfRule>
    <cfRule type="expression" dxfId="2278" priority="1828">
      <formula>IF(RIGHT(TEXT(AQ470,"0.#"),1)=".",TRUE,FALSE)</formula>
    </cfRule>
  </conditionalFormatting>
  <conditionalFormatting sqref="AE475">
    <cfRule type="expression" dxfId="2277" priority="1819">
      <formula>IF(RIGHT(TEXT(AE475,"0.#"),1)=".",FALSE,TRUE)</formula>
    </cfRule>
    <cfRule type="expression" dxfId="2276" priority="1820">
      <formula>IF(RIGHT(TEXT(AE475,"0.#"),1)=".",TRUE,FALSE)</formula>
    </cfRule>
  </conditionalFormatting>
  <conditionalFormatting sqref="AE473">
    <cfRule type="expression" dxfId="2275" priority="1823">
      <formula>IF(RIGHT(TEXT(AE473,"0.#"),1)=".",FALSE,TRUE)</formula>
    </cfRule>
    <cfRule type="expression" dxfId="2274" priority="1824">
      <formula>IF(RIGHT(TEXT(AE473,"0.#"),1)=".",TRUE,FALSE)</formula>
    </cfRule>
  </conditionalFormatting>
  <conditionalFormatting sqref="AE474">
    <cfRule type="expression" dxfId="2273" priority="1821">
      <formula>IF(RIGHT(TEXT(AE474,"0.#"),1)=".",FALSE,TRUE)</formula>
    </cfRule>
    <cfRule type="expression" dxfId="2272" priority="1822">
      <formula>IF(RIGHT(TEXT(AE474,"0.#"),1)=".",TRUE,FALSE)</formula>
    </cfRule>
  </conditionalFormatting>
  <conditionalFormatting sqref="AM475">
    <cfRule type="expression" dxfId="2271" priority="1813">
      <formula>IF(RIGHT(TEXT(AM475,"0.#"),1)=".",FALSE,TRUE)</formula>
    </cfRule>
    <cfRule type="expression" dxfId="2270" priority="1814">
      <formula>IF(RIGHT(TEXT(AM475,"0.#"),1)=".",TRUE,FALSE)</formula>
    </cfRule>
  </conditionalFormatting>
  <conditionalFormatting sqref="AM473">
    <cfRule type="expression" dxfId="2269" priority="1817">
      <formula>IF(RIGHT(TEXT(AM473,"0.#"),1)=".",FALSE,TRUE)</formula>
    </cfRule>
    <cfRule type="expression" dxfId="2268" priority="1818">
      <formula>IF(RIGHT(TEXT(AM473,"0.#"),1)=".",TRUE,FALSE)</formula>
    </cfRule>
  </conditionalFormatting>
  <conditionalFormatting sqref="AM474">
    <cfRule type="expression" dxfId="2267" priority="1815">
      <formula>IF(RIGHT(TEXT(AM474,"0.#"),1)=".",FALSE,TRUE)</formula>
    </cfRule>
    <cfRule type="expression" dxfId="2266" priority="1816">
      <formula>IF(RIGHT(TEXT(AM474,"0.#"),1)=".",TRUE,FALSE)</formula>
    </cfRule>
  </conditionalFormatting>
  <conditionalFormatting sqref="AU475">
    <cfRule type="expression" dxfId="2265" priority="1807">
      <formula>IF(RIGHT(TEXT(AU475,"0.#"),1)=".",FALSE,TRUE)</formula>
    </cfRule>
    <cfRule type="expression" dxfId="2264" priority="1808">
      <formula>IF(RIGHT(TEXT(AU475,"0.#"),1)=".",TRUE,FALSE)</formula>
    </cfRule>
  </conditionalFormatting>
  <conditionalFormatting sqref="AU473">
    <cfRule type="expression" dxfId="2263" priority="1811">
      <formula>IF(RIGHT(TEXT(AU473,"0.#"),1)=".",FALSE,TRUE)</formula>
    </cfRule>
    <cfRule type="expression" dxfId="2262" priority="1812">
      <formula>IF(RIGHT(TEXT(AU473,"0.#"),1)=".",TRUE,FALSE)</formula>
    </cfRule>
  </conditionalFormatting>
  <conditionalFormatting sqref="AU474">
    <cfRule type="expression" dxfId="2261" priority="1809">
      <formula>IF(RIGHT(TEXT(AU474,"0.#"),1)=".",FALSE,TRUE)</formula>
    </cfRule>
    <cfRule type="expression" dxfId="2260" priority="1810">
      <formula>IF(RIGHT(TEXT(AU474,"0.#"),1)=".",TRUE,FALSE)</formula>
    </cfRule>
  </conditionalFormatting>
  <conditionalFormatting sqref="AI475">
    <cfRule type="expression" dxfId="2259" priority="1801">
      <formula>IF(RIGHT(TEXT(AI475,"0.#"),1)=".",FALSE,TRUE)</formula>
    </cfRule>
    <cfRule type="expression" dxfId="2258" priority="1802">
      <formula>IF(RIGHT(TEXT(AI475,"0.#"),1)=".",TRUE,FALSE)</formula>
    </cfRule>
  </conditionalFormatting>
  <conditionalFormatting sqref="AI473">
    <cfRule type="expression" dxfId="2257" priority="1805">
      <formula>IF(RIGHT(TEXT(AI473,"0.#"),1)=".",FALSE,TRUE)</formula>
    </cfRule>
    <cfRule type="expression" dxfId="2256" priority="1806">
      <formula>IF(RIGHT(TEXT(AI473,"0.#"),1)=".",TRUE,FALSE)</formula>
    </cfRule>
  </conditionalFormatting>
  <conditionalFormatting sqref="AI474">
    <cfRule type="expression" dxfId="2255" priority="1803">
      <formula>IF(RIGHT(TEXT(AI474,"0.#"),1)=".",FALSE,TRUE)</formula>
    </cfRule>
    <cfRule type="expression" dxfId="2254" priority="1804">
      <formula>IF(RIGHT(TEXT(AI474,"0.#"),1)=".",TRUE,FALSE)</formula>
    </cfRule>
  </conditionalFormatting>
  <conditionalFormatting sqref="AQ473">
    <cfRule type="expression" dxfId="2253" priority="1795">
      <formula>IF(RIGHT(TEXT(AQ473,"0.#"),1)=".",FALSE,TRUE)</formula>
    </cfRule>
    <cfRule type="expression" dxfId="2252" priority="1796">
      <formula>IF(RIGHT(TEXT(AQ473,"0.#"),1)=".",TRUE,FALSE)</formula>
    </cfRule>
  </conditionalFormatting>
  <conditionalFormatting sqref="AQ474">
    <cfRule type="expression" dxfId="2251" priority="1799">
      <formula>IF(RIGHT(TEXT(AQ474,"0.#"),1)=".",FALSE,TRUE)</formula>
    </cfRule>
    <cfRule type="expression" dxfId="2250" priority="1800">
      <formula>IF(RIGHT(TEXT(AQ474,"0.#"),1)=".",TRUE,FALSE)</formula>
    </cfRule>
  </conditionalFormatting>
  <conditionalFormatting sqref="AQ475">
    <cfRule type="expression" dxfId="2249" priority="1797">
      <formula>IF(RIGHT(TEXT(AQ475,"0.#"),1)=".",FALSE,TRUE)</formula>
    </cfRule>
    <cfRule type="expression" dxfId="2248" priority="1798">
      <formula>IF(RIGHT(TEXT(AQ475,"0.#"),1)=".",TRUE,FALSE)</formula>
    </cfRule>
  </conditionalFormatting>
  <conditionalFormatting sqref="AE480">
    <cfRule type="expression" dxfId="2247" priority="1789">
      <formula>IF(RIGHT(TEXT(AE480,"0.#"),1)=".",FALSE,TRUE)</formula>
    </cfRule>
    <cfRule type="expression" dxfId="2246" priority="1790">
      <formula>IF(RIGHT(TEXT(AE480,"0.#"),1)=".",TRUE,FALSE)</formula>
    </cfRule>
  </conditionalFormatting>
  <conditionalFormatting sqref="AE478">
    <cfRule type="expression" dxfId="2245" priority="1793">
      <formula>IF(RIGHT(TEXT(AE478,"0.#"),1)=".",FALSE,TRUE)</formula>
    </cfRule>
    <cfRule type="expression" dxfId="2244" priority="1794">
      <formula>IF(RIGHT(TEXT(AE478,"0.#"),1)=".",TRUE,FALSE)</formula>
    </cfRule>
  </conditionalFormatting>
  <conditionalFormatting sqref="AE479">
    <cfRule type="expression" dxfId="2243" priority="1791">
      <formula>IF(RIGHT(TEXT(AE479,"0.#"),1)=".",FALSE,TRUE)</formula>
    </cfRule>
    <cfRule type="expression" dxfId="2242" priority="1792">
      <formula>IF(RIGHT(TEXT(AE479,"0.#"),1)=".",TRUE,FALSE)</formula>
    </cfRule>
  </conditionalFormatting>
  <conditionalFormatting sqref="AM480">
    <cfRule type="expression" dxfId="2241" priority="1783">
      <formula>IF(RIGHT(TEXT(AM480,"0.#"),1)=".",FALSE,TRUE)</formula>
    </cfRule>
    <cfRule type="expression" dxfId="2240" priority="1784">
      <formula>IF(RIGHT(TEXT(AM480,"0.#"),1)=".",TRUE,FALSE)</formula>
    </cfRule>
  </conditionalFormatting>
  <conditionalFormatting sqref="AM478">
    <cfRule type="expression" dxfId="2239" priority="1787">
      <formula>IF(RIGHT(TEXT(AM478,"0.#"),1)=".",FALSE,TRUE)</formula>
    </cfRule>
    <cfRule type="expression" dxfId="2238" priority="1788">
      <formula>IF(RIGHT(TEXT(AM478,"0.#"),1)=".",TRUE,FALSE)</formula>
    </cfRule>
  </conditionalFormatting>
  <conditionalFormatting sqref="AM479">
    <cfRule type="expression" dxfId="2237" priority="1785">
      <formula>IF(RIGHT(TEXT(AM479,"0.#"),1)=".",FALSE,TRUE)</formula>
    </cfRule>
    <cfRule type="expression" dxfId="2236" priority="1786">
      <formula>IF(RIGHT(TEXT(AM479,"0.#"),1)=".",TRUE,FALSE)</formula>
    </cfRule>
  </conditionalFormatting>
  <conditionalFormatting sqref="AU480">
    <cfRule type="expression" dxfId="2235" priority="1777">
      <formula>IF(RIGHT(TEXT(AU480,"0.#"),1)=".",FALSE,TRUE)</formula>
    </cfRule>
    <cfRule type="expression" dxfId="2234" priority="1778">
      <formula>IF(RIGHT(TEXT(AU480,"0.#"),1)=".",TRUE,FALSE)</formula>
    </cfRule>
  </conditionalFormatting>
  <conditionalFormatting sqref="AU478">
    <cfRule type="expression" dxfId="2233" priority="1781">
      <formula>IF(RIGHT(TEXT(AU478,"0.#"),1)=".",FALSE,TRUE)</formula>
    </cfRule>
    <cfRule type="expression" dxfId="2232" priority="1782">
      <formula>IF(RIGHT(TEXT(AU478,"0.#"),1)=".",TRUE,FALSE)</formula>
    </cfRule>
  </conditionalFormatting>
  <conditionalFormatting sqref="AU479">
    <cfRule type="expression" dxfId="2231" priority="1779">
      <formula>IF(RIGHT(TEXT(AU479,"0.#"),1)=".",FALSE,TRUE)</formula>
    </cfRule>
    <cfRule type="expression" dxfId="2230" priority="1780">
      <formula>IF(RIGHT(TEXT(AU479,"0.#"),1)=".",TRUE,FALSE)</formula>
    </cfRule>
  </conditionalFormatting>
  <conditionalFormatting sqref="AI480">
    <cfRule type="expression" dxfId="2229" priority="1771">
      <formula>IF(RIGHT(TEXT(AI480,"0.#"),1)=".",FALSE,TRUE)</formula>
    </cfRule>
    <cfRule type="expression" dxfId="2228" priority="1772">
      <formula>IF(RIGHT(TEXT(AI480,"0.#"),1)=".",TRUE,FALSE)</formula>
    </cfRule>
  </conditionalFormatting>
  <conditionalFormatting sqref="AI478">
    <cfRule type="expression" dxfId="2227" priority="1775">
      <formula>IF(RIGHT(TEXT(AI478,"0.#"),1)=".",FALSE,TRUE)</formula>
    </cfRule>
    <cfRule type="expression" dxfId="2226" priority="1776">
      <formula>IF(RIGHT(TEXT(AI478,"0.#"),1)=".",TRUE,FALSE)</formula>
    </cfRule>
  </conditionalFormatting>
  <conditionalFormatting sqref="AI479">
    <cfRule type="expression" dxfId="2225" priority="1773">
      <formula>IF(RIGHT(TEXT(AI479,"0.#"),1)=".",FALSE,TRUE)</formula>
    </cfRule>
    <cfRule type="expression" dxfId="2224" priority="1774">
      <formula>IF(RIGHT(TEXT(AI479,"0.#"),1)=".",TRUE,FALSE)</formula>
    </cfRule>
  </conditionalFormatting>
  <conditionalFormatting sqref="AQ478">
    <cfRule type="expression" dxfId="2223" priority="1765">
      <formula>IF(RIGHT(TEXT(AQ478,"0.#"),1)=".",FALSE,TRUE)</formula>
    </cfRule>
    <cfRule type="expression" dxfId="2222" priority="1766">
      <formula>IF(RIGHT(TEXT(AQ478,"0.#"),1)=".",TRUE,FALSE)</formula>
    </cfRule>
  </conditionalFormatting>
  <conditionalFormatting sqref="AQ479">
    <cfRule type="expression" dxfId="2221" priority="1769">
      <formula>IF(RIGHT(TEXT(AQ479,"0.#"),1)=".",FALSE,TRUE)</formula>
    </cfRule>
    <cfRule type="expression" dxfId="2220" priority="1770">
      <formula>IF(RIGHT(TEXT(AQ479,"0.#"),1)=".",TRUE,FALSE)</formula>
    </cfRule>
  </conditionalFormatting>
  <conditionalFormatting sqref="AQ480">
    <cfRule type="expression" dxfId="2219" priority="1767">
      <formula>IF(RIGHT(TEXT(AQ480,"0.#"),1)=".",FALSE,TRUE)</formula>
    </cfRule>
    <cfRule type="expression" dxfId="2218" priority="1768">
      <formula>IF(RIGHT(TEXT(AQ480,"0.#"),1)=".",TRUE,FALSE)</formula>
    </cfRule>
  </conditionalFormatting>
  <conditionalFormatting sqref="AM47">
    <cfRule type="expression" dxfId="2217" priority="2059">
      <formula>IF(RIGHT(TEXT(AM47,"0.#"),1)=".",FALSE,TRUE)</formula>
    </cfRule>
    <cfRule type="expression" dxfId="2216" priority="2060">
      <formula>IF(RIGHT(TEXT(AM47,"0.#"),1)=".",TRUE,FALSE)</formula>
    </cfRule>
  </conditionalFormatting>
  <conditionalFormatting sqref="AI46">
    <cfRule type="expression" dxfId="2215" priority="2063">
      <formula>IF(RIGHT(TEXT(AI46,"0.#"),1)=".",FALSE,TRUE)</formula>
    </cfRule>
    <cfRule type="expression" dxfId="2214" priority="2064">
      <formula>IF(RIGHT(TEXT(AI46,"0.#"),1)=".",TRUE,FALSE)</formula>
    </cfRule>
  </conditionalFormatting>
  <conditionalFormatting sqref="AM46">
    <cfRule type="expression" dxfId="2213" priority="2061">
      <formula>IF(RIGHT(TEXT(AM46,"0.#"),1)=".",FALSE,TRUE)</formula>
    </cfRule>
    <cfRule type="expression" dxfId="2212" priority="2062">
      <formula>IF(RIGHT(TEXT(AM46,"0.#"),1)=".",TRUE,FALSE)</formula>
    </cfRule>
  </conditionalFormatting>
  <conditionalFormatting sqref="AU46:AU48">
    <cfRule type="expression" dxfId="2211" priority="2053">
      <formula>IF(RIGHT(TEXT(AU46,"0.#"),1)=".",FALSE,TRUE)</formula>
    </cfRule>
    <cfRule type="expression" dxfId="2210" priority="2054">
      <formula>IF(RIGHT(TEXT(AU46,"0.#"),1)=".",TRUE,FALSE)</formula>
    </cfRule>
  </conditionalFormatting>
  <conditionalFormatting sqref="AM48">
    <cfRule type="expression" dxfId="2209" priority="2057">
      <formula>IF(RIGHT(TEXT(AM48,"0.#"),1)=".",FALSE,TRUE)</formula>
    </cfRule>
    <cfRule type="expression" dxfId="2208" priority="2058">
      <formula>IF(RIGHT(TEXT(AM48,"0.#"),1)=".",TRUE,FALSE)</formula>
    </cfRule>
  </conditionalFormatting>
  <conditionalFormatting sqref="AQ46:AQ48">
    <cfRule type="expression" dxfId="2207" priority="2055">
      <formula>IF(RIGHT(TEXT(AQ46,"0.#"),1)=".",FALSE,TRUE)</formula>
    </cfRule>
    <cfRule type="expression" dxfId="2206" priority="2056">
      <formula>IF(RIGHT(TEXT(AQ46,"0.#"),1)=".",TRUE,FALSE)</formula>
    </cfRule>
  </conditionalFormatting>
  <conditionalFormatting sqref="AE146:AE147 AI146:AI147 AM146:AM147 AQ146:AQ147 AU146:AU147">
    <cfRule type="expression" dxfId="2205" priority="2047">
      <formula>IF(RIGHT(TEXT(AE146,"0.#"),1)=".",FALSE,TRUE)</formula>
    </cfRule>
    <cfRule type="expression" dxfId="2204" priority="2048">
      <formula>IF(RIGHT(TEXT(AE146,"0.#"),1)=".",TRUE,FALSE)</formula>
    </cfRule>
  </conditionalFormatting>
  <conditionalFormatting sqref="AE138:AE139 AI138:AI139 AM138:AM139 AQ138:AQ139 AU138:AU139">
    <cfRule type="expression" dxfId="2203" priority="2051">
      <formula>IF(RIGHT(TEXT(AE138,"0.#"),1)=".",FALSE,TRUE)</formula>
    </cfRule>
    <cfRule type="expression" dxfId="2202" priority="2052">
      <formula>IF(RIGHT(TEXT(AE138,"0.#"),1)=".",TRUE,FALSE)</formula>
    </cfRule>
  </conditionalFormatting>
  <conditionalFormatting sqref="AE142:AE143 AI142:AI143 AM142:AM143 AQ142:AQ143 AU142:AU143">
    <cfRule type="expression" dxfId="2201" priority="2049">
      <formula>IF(RIGHT(TEXT(AE142,"0.#"),1)=".",FALSE,TRUE)</formula>
    </cfRule>
    <cfRule type="expression" dxfId="2200" priority="2050">
      <formula>IF(RIGHT(TEXT(AE142,"0.#"),1)=".",TRUE,FALSE)</formula>
    </cfRule>
  </conditionalFormatting>
  <conditionalFormatting sqref="AE198:AE199 AI198:AI199 AM198:AM199 AQ198:AQ199 AU198:AU199">
    <cfRule type="expression" dxfId="2199" priority="2041">
      <formula>IF(RIGHT(TEXT(AE198,"0.#"),1)=".",FALSE,TRUE)</formula>
    </cfRule>
    <cfRule type="expression" dxfId="2198" priority="2042">
      <formula>IF(RIGHT(TEXT(AE198,"0.#"),1)=".",TRUE,FALSE)</formula>
    </cfRule>
  </conditionalFormatting>
  <conditionalFormatting sqref="AE150:AE151 AI150:AI151 AM150:AM151 AQ150:AQ151 AU150:AU151">
    <cfRule type="expression" dxfId="2197" priority="2045">
      <formula>IF(RIGHT(TEXT(AE150,"0.#"),1)=".",FALSE,TRUE)</formula>
    </cfRule>
    <cfRule type="expression" dxfId="2196" priority="2046">
      <formula>IF(RIGHT(TEXT(AE150,"0.#"),1)=".",TRUE,FALSE)</formula>
    </cfRule>
  </conditionalFormatting>
  <conditionalFormatting sqref="AE194:AE195 AI194:AI195 AM194:AM195 AQ194:AQ195 AU194:AU195">
    <cfRule type="expression" dxfId="2195" priority="2043">
      <formula>IF(RIGHT(TEXT(AE194,"0.#"),1)=".",FALSE,TRUE)</formula>
    </cfRule>
    <cfRule type="expression" dxfId="2194" priority="2044">
      <formula>IF(RIGHT(TEXT(AE194,"0.#"),1)=".",TRUE,FALSE)</formula>
    </cfRule>
  </conditionalFormatting>
  <conditionalFormatting sqref="AE210:AE211 AI210:AI211 AM210:AM211 AQ210:AQ211 AU210:AU211">
    <cfRule type="expression" dxfId="2193" priority="2035">
      <formula>IF(RIGHT(TEXT(AE210,"0.#"),1)=".",FALSE,TRUE)</formula>
    </cfRule>
    <cfRule type="expression" dxfId="2192" priority="2036">
      <formula>IF(RIGHT(TEXT(AE210,"0.#"),1)=".",TRUE,FALSE)</formula>
    </cfRule>
  </conditionalFormatting>
  <conditionalFormatting sqref="AE202:AE203 AI202:AI203 AM202:AM203 AQ202:AQ203 AU202:AU203">
    <cfRule type="expression" dxfId="2191" priority="2039">
      <formula>IF(RIGHT(TEXT(AE202,"0.#"),1)=".",FALSE,TRUE)</formula>
    </cfRule>
    <cfRule type="expression" dxfId="2190" priority="2040">
      <formula>IF(RIGHT(TEXT(AE202,"0.#"),1)=".",TRUE,FALSE)</formula>
    </cfRule>
  </conditionalFormatting>
  <conditionalFormatting sqref="AE206:AE207 AI206:AI207 AM206:AM207 AQ206:AQ207 AU206:AU207">
    <cfRule type="expression" dxfId="2189" priority="2037">
      <formula>IF(RIGHT(TEXT(AE206,"0.#"),1)=".",FALSE,TRUE)</formula>
    </cfRule>
    <cfRule type="expression" dxfId="2188" priority="2038">
      <formula>IF(RIGHT(TEXT(AE206,"0.#"),1)=".",TRUE,FALSE)</formula>
    </cfRule>
  </conditionalFormatting>
  <conditionalFormatting sqref="AE262:AE263 AI262:AI263 AM262:AM263 AQ262:AQ263 AU262:AU263">
    <cfRule type="expression" dxfId="2187" priority="2029">
      <formula>IF(RIGHT(TEXT(AE262,"0.#"),1)=".",FALSE,TRUE)</formula>
    </cfRule>
    <cfRule type="expression" dxfId="2186" priority="2030">
      <formula>IF(RIGHT(TEXT(AE262,"0.#"),1)=".",TRUE,FALSE)</formula>
    </cfRule>
  </conditionalFormatting>
  <conditionalFormatting sqref="AE254:AE255 AI254:AI255 AM254:AM255 AQ254:AQ255 AU254:AU255">
    <cfRule type="expression" dxfId="2185" priority="2033">
      <formula>IF(RIGHT(TEXT(AE254,"0.#"),1)=".",FALSE,TRUE)</formula>
    </cfRule>
    <cfRule type="expression" dxfId="2184" priority="2034">
      <formula>IF(RIGHT(TEXT(AE254,"0.#"),1)=".",TRUE,FALSE)</formula>
    </cfRule>
  </conditionalFormatting>
  <conditionalFormatting sqref="AE258:AE259 AI258:AI259 AM258:AM259 AQ258:AQ259 AU258:AU259">
    <cfRule type="expression" dxfId="2183" priority="2031">
      <formula>IF(RIGHT(TEXT(AE258,"0.#"),1)=".",FALSE,TRUE)</formula>
    </cfRule>
    <cfRule type="expression" dxfId="2182" priority="2032">
      <formula>IF(RIGHT(TEXT(AE258,"0.#"),1)=".",TRUE,FALSE)</formula>
    </cfRule>
  </conditionalFormatting>
  <conditionalFormatting sqref="AE314:AE315 AI314:AI315 AM314:AM315 AQ314:AQ315 AU314:AU315">
    <cfRule type="expression" dxfId="2181" priority="2023">
      <formula>IF(RIGHT(TEXT(AE314,"0.#"),1)=".",FALSE,TRUE)</formula>
    </cfRule>
    <cfRule type="expression" dxfId="2180" priority="2024">
      <formula>IF(RIGHT(TEXT(AE314,"0.#"),1)=".",TRUE,FALSE)</formula>
    </cfRule>
  </conditionalFormatting>
  <conditionalFormatting sqref="AE266:AE267 AI266:AI267 AM266:AM267 AQ266:AQ267 AU266:AU267">
    <cfRule type="expression" dxfId="2179" priority="2027">
      <formula>IF(RIGHT(TEXT(AE266,"0.#"),1)=".",FALSE,TRUE)</formula>
    </cfRule>
    <cfRule type="expression" dxfId="2178" priority="2028">
      <formula>IF(RIGHT(TEXT(AE266,"0.#"),1)=".",TRUE,FALSE)</formula>
    </cfRule>
  </conditionalFormatting>
  <conditionalFormatting sqref="AE270:AE271 AI270:AI271 AM270:AM271 AQ270:AQ271 AU270:AU271">
    <cfRule type="expression" dxfId="2177" priority="2025">
      <formula>IF(RIGHT(TEXT(AE270,"0.#"),1)=".",FALSE,TRUE)</formula>
    </cfRule>
    <cfRule type="expression" dxfId="2176" priority="2026">
      <formula>IF(RIGHT(TEXT(AE270,"0.#"),1)=".",TRUE,FALSE)</formula>
    </cfRule>
  </conditionalFormatting>
  <conditionalFormatting sqref="AE326:AE327 AI326:AI327 AM326:AM327 AQ326:AQ327 AU326:AU327">
    <cfRule type="expression" dxfId="2175" priority="2017">
      <formula>IF(RIGHT(TEXT(AE326,"0.#"),1)=".",FALSE,TRUE)</formula>
    </cfRule>
    <cfRule type="expression" dxfId="2174" priority="2018">
      <formula>IF(RIGHT(TEXT(AE326,"0.#"),1)=".",TRUE,FALSE)</formula>
    </cfRule>
  </conditionalFormatting>
  <conditionalFormatting sqref="AE318:AE319 AI318:AI319 AM318:AM319 AQ318:AQ319 AU318:AU319">
    <cfRule type="expression" dxfId="2173" priority="2021">
      <formula>IF(RIGHT(TEXT(AE318,"0.#"),1)=".",FALSE,TRUE)</formula>
    </cfRule>
    <cfRule type="expression" dxfId="2172" priority="2022">
      <formula>IF(RIGHT(TEXT(AE318,"0.#"),1)=".",TRUE,FALSE)</formula>
    </cfRule>
  </conditionalFormatting>
  <conditionalFormatting sqref="AE322:AE323 AI322:AI323 AM322:AM323 AQ322:AQ323 AU322:AU323">
    <cfRule type="expression" dxfId="2171" priority="2019">
      <formula>IF(RIGHT(TEXT(AE322,"0.#"),1)=".",FALSE,TRUE)</formula>
    </cfRule>
    <cfRule type="expression" dxfId="2170" priority="2020">
      <formula>IF(RIGHT(TEXT(AE322,"0.#"),1)=".",TRUE,FALSE)</formula>
    </cfRule>
  </conditionalFormatting>
  <conditionalFormatting sqref="AE378:AE379 AI378:AI379 AM378:AM379 AQ378:AQ379 AU378:AU379">
    <cfRule type="expression" dxfId="2169" priority="2011">
      <formula>IF(RIGHT(TEXT(AE378,"0.#"),1)=".",FALSE,TRUE)</formula>
    </cfRule>
    <cfRule type="expression" dxfId="2168" priority="2012">
      <formula>IF(RIGHT(TEXT(AE378,"0.#"),1)=".",TRUE,FALSE)</formula>
    </cfRule>
  </conditionalFormatting>
  <conditionalFormatting sqref="AE330:AE331 AI330:AI331 AM330:AM331 AQ330:AQ331 AU330:AU331">
    <cfRule type="expression" dxfId="2167" priority="2015">
      <formula>IF(RIGHT(TEXT(AE330,"0.#"),1)=".",FALSE,TRUE)</formula>
    </cfRule>
    <cfRule type="expression" dxfId="2166" priority="2016">
      <formula>IF(RIGHT(TEXT(AE330,"0.#"),1)=".",TRUE,FALSE)</formula>
    </cfRule>
  </conditionalFormatting>
  <conditionalFormatting sqref="AE374:AE375 AI374:AI375 AM374:AM375 AQ374:AQ375 AU374:AU375">
    <cfRule type="expression" dxfId="2165" priority="2013">
      <formula>IF(RIGHT(TEXT(AE374,"0.#"),1)=".",FALSE,TRUE)</formula>
    </cfRule>
    <cfRule type="expression" dxfId="2164" priority="2014">
      <formula>IF(RIGHT(TEXT(AE374,"0.#"),1)=".",TRUE,FALSE)</formula>
    </cfRule>
  </conditionalFormatting>
  <conditionalFormatting sqref="AE390:AE391 AI390:AI391 AM390:AM391 AQ390:AQ391 AU390:AU391">
    <cfRule type="expression" dxfId="2163" priority="2005">
      <formula>IF(RIGHT(TEXT(AE390,"0.#"),1)=".",FALSE,TRUE)</formula>
    </cfRule>
    <cfRule type="expression" dxfId="2162" priority="2006">
      <formula>IF(RIGHT(TEXT(AE390,"0.#"),1)=".",TRUE,FALSE)</formula>
    </cfRule>
  </conditionalFormatting>
  <conditionalFormatting sqref="AE382:AE383 AI382:AI383 AM382:AM383 AQ382:AQ383 AU382:AU383">
    <cfRule type="expression" dxfId="2161" priority="2009">
      <formula>IF(RIGHT(TEXT(AE382,"0.#"),1)=".",FALSE,TRUE)</formula>
    </cfRule>
    <cfRule type="expression" dxfId="2160" priority="2010">
      <formula>IF(RIGHT(TEXT(AE382,"0.#"),1)=".",TRUE,FALSE)</formula>
    </cfRule>
  </conditionalFormatting>
  <conditionalFormatting sqref="AE386:AE387 AI386:AI387 AM386:AM387 AQ386:AQ387 AU386:AU387">
    <cfRule type="expression" dxfId="2159" priority="2007">
      <formula>IF(RIGHT(TEXT(AE386,"0.#"),1)=".",FALSE,TRUE)</formula>
    </cfRule>
    <cfRule type="expression" dxfId="2158" priority="2008">
      <formula>IF(RIGHT(TEXT(AE386,"0.#"),1)=".",TRUE,FALSE)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72:Y899">
    <cfRule type="expression" dxfId="2127" priority="2175">
      <formula>IF(RIGHT(TEXT(Y872,"0.#"),1)=".",FALSE,TRUE)</formula>
    </cfRule>
    <cfRule type="expression" dxfId="2126" priority="2176">
      <formula>IF(RIGHT(TEXT(Y872,"0.#"),1)=".",TRUE,FALSE)</formula>
    </cfRule>
  </conditionalFormatting>
  <conditionalFormatting sqref="Y870:Y871">
    <cfRule type="expression" dxfId="2125" priority="2169">
      <formula>IF(RIGHT(TEXT(Y870,"0.#"),1)=".",FALSE,TRUE)</formula>
    </cfRule>
    <cfRule type="expression" dxfId="2124" priority="2170">
      <formula>IF(RIGHT(TEXT(Y870,"0.#"),1)=".",TRUE,FALSE)</formula>
    </cfRule>
  </conditionalFormatting>
  <conditionalFormatting sqref="Y905:Y932">
    <cfRule type="expression" dxfId="2123" priority="2163">
      <formula>IF(RIGHT(TEXT(Y905,"0.#"),1)=".",FALSE,TRUE)</formula>
    </cfRule>
    <cfRule type="expression" dxfId="2122" priority="2164">
      <formula>IF(RIGHT(TEXT(Y905,"0.#"),1)=".",TRUE,FALSE)</formula>
    </cfRule>
  </conditionalFormatting>
  <conditionalFormatting sqref="Y903:Y904">
    <cfRule type="expression" dxfId="2121" priority="2157">
      <formula>IF(RIGHT(TEXT(Y903,"0.#"),1)=".",FALSE,TRUE)</formula>
    </cfRule>
    <cfRule type="expression" dxfId="2120" priority="2158">
      <formula>IF(RIGHT(TEXT(Y903,"0.#"),1)=".",TRUE,FALSE)</formula>
    </cfRule>
  </conditionalFormatting>
  <conditionalFormatting sqref="Y938:Y965">
    <cfRule type="expression" dxfId="2119" priority="2151">
      <formula>IF(RIGHT(TEXT(Y938,"0.#"),1)=".",FALSE,TRUE)</formula>
    </cfRule>
    <cfRule type="expression" dxfId="2118" priority="2152">
      <formula>IF(RIGHT(TEXT(Y938,"0.#"),1)=".",TRUE,FALSE)</formula>
    </cfRule>
  </conditionalFormatting>
  <conditionalFormatting sqref="Y936:Y937">
    <cfRule type="expression" dxfId="2117" priority="2145">
      <formula>IF(RIGHT(TEXT(Y936,"0.#"),1)=".",FALSE,TRUE)</formula>
    </cfRule>
    <cfRule type="expression" dxfId="2116" priority="2146">
      <formula>IF(RIGHT(TEXT(Y936,"0.#"),1)=".",TRUE,FALSE)</formula>
    </cfRule>
  </conditionalFormatting>
  <conditionalFormatting sqref="Y971:Y998">
    <cfRule type="expression" dxfId="2115" priority="2139">
      <formula>IF(RIGHT(TEXT(Y971,"0.#"),1)=".",FALSE,TRUE)</formula>
    </cfRule>
    <cfRule type="expression" dxfId="2114" priority="2140">
      <formula>IF(RIGHT(TEXT(Y971,"0.#"),1)=".",TRUE,FALSE)</formula>
    </cfRule>
  </conditionalFormatting>
  <conditionalFormatting sqref="Y969:Y970">
    <cfRule type="expression" dxfId="2113" priority="2133">
      <formula>IF(RIGHT(TEXT(Y969,"0.#"),1)=".",FALSE,TRUE)</formula>
    </cfRule>
    <cfRule type="expression" dxfId="2112" priority="2134">
      <formula>IF(RIGHT(TEXT(Y969,"0.#"),1)=".",TRUE,FALSE)</formula>
    </cfRule>
  </conditionalFormatting>
  <conditionalFormatting sqref="Y1004:Y1031">
    <cfRule type="expression" dxfId="2111" priority="2127">
      <formula>IF(RIGHT(TEXT(Y1004,"0.#"),1)=".",FALSE,TRUE)</formula>
    </cfRule>
    <cfRule type="expression" dxfId="2110" priority="2128">
      <formula>IF(RIGHT(TEXT(Y1004,"0.#"),1)=".",TRUE,FALSE)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4">
    <cfRule type="expression" dxfId="2095" priority="2393">
      <formula>IF(RIGHT(TEXT(AQ104,"0.#"),1)=".",FALSE,TRUE)</formula>
    </cfRule>
    <cfRule type="expression" dxfId="2094" priority="2394">
      <formula>IF(RIGHT(TEXT(AQ104,"0.#"),1)=".",TRUE,FALSE)</formula>
    </cfRule>
  </conditionalFormatting>
  <conditionalFormatting sqref="AQ105">
    <cfRule type="expression" dxfId="2093" priority="2391">
      <formula>IF(RIGHT(TEXT(AQ105,"0.#"),1)=".",FALSE,TRUE)</formula>
    </cfRule>
    <cfRule type="expression" dxfId="2092" priority="2392">
      <formula>IF(RIGHT(TEXT(AQ105,"0.#"),1)=".",TRUE,FALSE)</formula>
    </cfRule>
  </conditionalFormatting>
  <conditionalFormatting sqref="AQ107">
    <cfRule type="expression" dxfId="2091" priority="2389">
      <formula>IF(RIGHT(TEXT(AQ107,"0.#"),1)=".",FALSE,TRUE)</formula>
    </cfRule>
    <cfRule type="expression" dxfId="2090" priority="2390">
      <formula>IF(RIGHT(TEXT(AQ107,"0.#"),1)=".",TRUE,FALSE)</formula>
    </cfRule>
  </conditionalFormatting>
  <conditionalFormatting sqref="AQ108">
    <cfRule type="expression" dxfId="2089" priority="2387">
      <formula>IF(RIGHT(TEXT(AQ108,"0.#"),1)=".",FALSE,TRUE)</formula>
    </cfRule>
    <cfRule type="expression" dxfId="2088" priority="2388">
      <formula>IF(RIGHT(TEXT(AQ108,"0.#"),1)=".",TRUE,FALSE)</formula>
    </cfRule>
  </conditionalFormatting>
  <conditionalFormatting sqref="AQ110">
    <cfRule type="expression" dxfId="2087" priority="2385">
      <formula>IF(RIGHT(TEXT(AQ110,"0.#"),1)=".",FALSE,TRUE)</formula>
    </cfRule>
    <cfRule type="expression" dxfId="2086" priority="2386">
      <formula>IF(RIGHT(TEXT(AQ110,"0.#"),1)=".",TRUE,FALSE)</formula>
    </cfRule>
  </conditionalFormatting>
  <conditionalFormatting sqref="AQ111">
    <cfRule type="expression" dxfId="2085" priority="2383">
      <formula>IF(RIGHT(TEXT(AQ111,"0.#"),1)=".",FALSE,TRUE)</formula>
    </cfRule>
    <cfRule type="expression" dxfId="2084" priority="2384">
      <formula>IF(RIGHT(TEXT(AQ111,"0.#"),1)=".",TRUE,FALSE)</formula>
    </cfRule>
  </conditionalFormatting>
  <conditionalFormatting sqref="AQ113">
    <cfRule type="expression" dxfId="2083" priority="2381">
      <formula>IF(RIGHT(TEXT(AQ113,"0.#"),1)=".",FALSE,TRUE)</formula>
    </cfRule>
    <cfRule type="expression" dxfId="2082" priority="2382">
      <formula>IF(RIGHT(TEXT(AQ113,"0.#"),1)=".",TRUE,FALSE)</formula>
    </cfRule>
  </conditionalFormatting>
  <conditionalFormatting sqref="AM67">
    <cfRule type="expression" dxfId="2081" priority="2299">
      <formula>IF(RIGHT(TEXT(AM67,"0.#"),1)=".",FALSE,TRUE)</formula>
    </cfRule>
    <cfRule type="expression" dxfId="2080" priority="2300">
      <formula>IF(RIGHT(TEXT(AM67,"0.#"),1)=".",TRUE,FALSE)</formula>
    </cfRule>
  </conditionalFormatting>
  <conditionalFormatting sqref="AM68">
    <cfRule type="expression" dxfId="2079" priority="2297">
      <formula>IF(RIGHT(TEXT(AM68,"0.#"),1)=".",FALSE,TRUE)</formula>
    </cfRule>
    <cfRule type="expression" dxfId="2078" priority="2298">
      <formula>IF(RIGHT(TEXT(AM68,"0.#"),1)=".",TRUE,FALSE)</formula>
    </cfRule>
  </conditionalFormatting>
  <conditionalFormatting sqref="AM69">
    <cfRule type="expression" dxfId="2077" priority="2295">
      <formula>IF(RIGHT(TEXT(AM69,"0.#"),1)=".",FALSE,TRUE)</formula>
    </cfRule>
    <cfRule type="expression" dxfId="2076" priority="2296">
      <formula>IF(RIGHT(TEXT(AM69,"0.#"),1)=".",TRUE,FALSE)</formula>
    </cfRule>
  </conditionalFormatting>
  <conditionalFormatting sqref="AM70">
    <cfRule type="expression" dxfId="2075" priority="2277">
      <formula>IF(RIGHT(TEXT(AM70,"0.#"),1)=".",FALSE,TRUE)</formula>
    </cfRule>
    <cfRule type="expression" dxfId="2074" priority="2278">
      <formula>IF(RIGHT(TEXT(AM70,"0.#"),1)=".",TRUE,FALSE)</formula>
    </cfRule>
  </conditionalFormatting>
  <conditionalFormatting sqref="AM71">
    <cfRule type="expression" dxfId="2073" priority="2275">
      <formula>IF(RIGHT(TEXT(AM71,"0.#"),1)=".",FALSE,TRUE)</formula>
    </cfRule>
    <cfRule type="expression" dxfId="2072" priority="2276">
      <formula>IF(RIGHT(TEXT(AM71,"0.#"),1)=".",TRUE,FALSE)</formula>
    </cfRule>
  </conditionalFormatting>
  <conditionalFormatting sqref="AM72">
    <cfRule type="expression" dxfId="2071" priority="2273">
      <formula>IF(RIGHT(TEXT(AM72,"0.#"),1)=".",FALSE,TRUE)</formula>
    </cfRule>
    <cfRule type="expression" dxfId="2070" priority="2274">
      <formula>IF(RIGHT(TEXT(AM72,"0.#"),1)=".",TRUE,FALSE)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0:AO899">
    <cfRule type="expression" dxfId="2061" priority="2177">
      <formula>IF(AND(AL880&gt;=0, RIGHT(TEXT(AL880,"0.#"),1)&lt;&gt;"."),TRUE,FALSE)</formula>
    </cfRule>
    <cfRule type="expression" dxfId="2060" priority="2178">
      <formula>IF(AND(AL880&gt;=0, RIGHT(TEXT(AL880,"0.#"),1)="."),TRUE,FALSE)</formula>
    </cfRule>
    <cfRule type="expression" dxfId="2059" priority="2179">
      <formula>IF(AND(AL880&lt;0, RIGHT(TEXT(AL880,"0.#"),1)&lt;&gt;"."),TRUE,FALSE)</formula>
    </cfRule>
    <cfRule type="expression" dxfId="2058" priority="2180">
      <formula>IF(AND(AL880&lt;0, RIGHT(TEXT(AL880,"0.#"),1)="."),TRUE,FALSE)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E69">
    <cfRule type="expression" dxfId="805" priority="105">
      <formula>IF(RIGHT(TEXT(AE69,"0.#"),1)=".",FALSE,TRUE)</formula>
    </cfRule>
    <cfRule type="expression" dxfId="804" priority="106">
      <formula>IF(RIGHT(TEXT(AE69,"0.#"),1)=".",TRUE,FALSE)</formula>
    </cfRule>
  </conditionalFormatting>
  <conditionalFormatting sqref="AE68">
    <cfRule type="expression" dxfId="803" priority="103">
      <formula>IF(RIGHT(TEXT(AE68,"0.#"),1)=".",FALSE,TRUE)</formula>
    </cfRule>
    <cfRule type="expression" dxfId="802" priority="104">
      <formula>IF(RIGHT(TEXT(AE68,"0.#"),1)=".",TRUE,FALSE)</formula>
    </cfRule>
  </conditionalFormatting>
  <conditionalFormatting sqref="AE67">
    <cfRule type="expression" dxfId="801" priority="101">
      <formula>IF(RIGHT(TEXT(AE67,"0.#"),1)=".",FALSE,TRUE)</formula>
    </cfRule>
    <cfRule type="expression" dxfId="800" priority="102">
      <formula>IF(RIGHT(TEXT(AE67,"0.#"),1)=".",TRUE,FALSE)</formula>
    </cfRule>
  </conditionalFormatting>
  <conditionalFormatting sqref="AI67">
    <cfRule type="expression" dxfId="799" priority="99">
      <formula>IF(RIGHT(TEXT(AI67,"0.#"),1)=".",FALSE,TRUE)</formula>
    </cfRule>
    <cfRule type="expression" dxfId="798" priority="100">
      <formula>IF(RIGHT(TEXT(AI67,"0.#"),1)=".",TRUE,FALSE)</formula>
    </cfRule>
  </conditionalFormatting>
  <conditionalFormatting sqref="AI68">
    <cfRule type="expression" dxfId="797" priority="97">
      <formula>IF(RIGHT(TEXT(AI68,"0.#"),1)=".",FALSE,TRUE)</formula>
    </cfRule>
    <cfRule type="expression" dxfId="796" priority="98">
      <formula>IF(RIGHT(TEXT(AI68,"0.#"),1)=".",TRUE,FALSE)</formula>
    </cfRule>
  </conditionalFormatting>
  <conditionalFormatting sqref="AI69">
    <cfRule type="expression" dxfId="795" priority="95">
      <formula>IF(RIGHT(TEXT(AI69,"0.#"),1)=".",FALSE,TRUE)</formula>
    </cfRule>
    <cfRule type="expression" dxfId="794" priority="96">
      <formula>IF(RIGHT(TEXT(AI69,"0.#"),1)=".",TRUE,FALSE)</formula>
    </cfRule>
  </conditionalFormatting>
  <conditionalFormatting sqref="AE72">
    <cfRule type="expression" dxfId="793" priority="93">
      <formula>IF(RIGHT(TEXT(AE72,"0.#"),1)=".",FALSE,TRUE)</formula>
    </cfRule>
    <cfRule type="expression" dxfId="792" priority="94">
      <formula>IF(RIGHT(TEXT(AE72,"0.#"),1)=".",TRUE,FALSE)</formula>
    </cfRule>
  </conditionalFormatting>
  <conditionalFormatting sqref="AE71">
    <cfRule type="expression" dxfId="791" priority="91">
      <formula>IF(RIGHT(TEXT(AE71,"0.#"),1)=".",FALSE,TRUE)</formula>
    </cfRule>
    <cfRule type="expression" dxfId="790" priority="92">
      <formula>IF(RIGHT(TEXT(AE71,"0.#"),1)=".",TRUE,FALSE)</formula>
    </cfRule>
  </conditionalFormatting>
  <conditionalFormatting sqref="AE70">
    <cfRule type="expression" dxfId="789" priority="89">
      <formula>IF(RIGHT(TEXT(AE70,"0.#"),1)=".",FALSE,TRUE)</formula>
    </cfRule>
    <cfRule type="expression" dxfId="788" priority="90">
      <formula>IF(RIGHT(TEXT(AE70,"0.#"),1)=".",TRUE,FALSE)</formula>
    </cfRule>
  </conditionalFormatting>
  <conditionalFormatting sqref="AI70">
    <cfRule type="expression" dxfId="787" priority="87">
      <formula>IF(RIGHT(TEXT(AI70,"0.#"),1)=".",FALSE,TRUE)</formula>
    </cfRule>
    <cfRule type="expression" dxfId="786" priority="88">
      <formula>IF(RIGHT(TEXT(AI70,"0.#"),1)=".",TRUE,FALSE)</formula>
    </cfRule>
  </conditionalFormatting>
  <conditionalFormatting sqref="AI71">
    <cfRule type="expression" dxfId="785" priority="85">
      <formula>IF(RIGHT(TEXT(AI71,"0.#"),1)=".",FALSE,TRUE)</formula>
    </cfRule>
    <cfRule type="expression" dxfId="784" priority="86">
      <formula>IF(RIGHT(TEXT(AI71,"0.#"),1)=".",TRUE,FALSE)</formula>
    </cfRule>
  </conditionalFormatting>
  <conditionalFormatting sqref="AI72">
    <cfRule type="expression" dxfId="783" priority="83">
      <formula>IF(RIGHT(TEXT(AI72,"0.#"),1)=".",FALSE,TRUE)</formula>
    </cfRule>
    <cfRule type="expression" dxfId="782" priority="84">
      <formula>IF(RIGHT(TEXT(AI72,"0.#"),1)=".",TRUE,FALSE)</formula>
    </cfRule>
  </conditionalFormatting>
  <conditionalFormatting sqref="AU68">
    <cfRule type="expression" dxfId="781" priority="81">
      <formula>IF(RIGHT(TEXT(AU68,"0.#"),1)=".",FALSE,TRUE)</formula>
    </cfRule>
    <cfRule type="expression" dxfId="780" priority="82">
      <formula>IF(RIGHT(TEXT(AU68,"0.#"),1)=".",TRUE,FALSE)</formula>
    </cfRule>
  </conditionalFormatting>
  <conditionalFormatting sqref="AQ67:AQ69">
    <cfRule type="expression" dxfId="779" priority="79">
      <formula>IF(RIGHT(TEXT(AQ67,"0.#"),1)=".",FALSE,TRUE)</formula>
    </cfRule>
    <cfRule type="expression" dxfId="778" priority="80">
      <formula>IF(RIGHT(TEXT(AQ67,"0.#"),1)=".",TRUE,FALSE)</formula>
    </cfRule>
  </conditionalFormatting>
  <conditionalFormatting sqref="AQ70:AQ72">
    <cfRule type="expression" dxfId="777" priority="77">
      <formula>IF(RIGHT(TEXT(AQ70,"0.#"),1)=".",FALSE,TRUE)</formula>
    </cfRule>
    <cfRule type="expression" dxfId="776" priority="78">
      <formula>IF(RIGHT(TEXT(AQ70,"0.#"),1)=".",TRUE,FALSE)</formula>
    </cfRule>
  </conditionalFormatting>
  <conditionalFormatting sqref="AU69:AU72">
    <cfRule type="expression" dxfId="775" priority="75">
      <formula>IF(RIGHT(TEXT(AU69,"0.#"),1)=".",FALSE,TRUE)</formula>
    </cfRule>
    <cfRule type="expression" dxfId="774" priority="76">
      <formula>IF(RIGHT(TEXT(AU69,"0.#"),1)=".",TRUE,FALSE)</formula>
    </cfRule>
  </conditionalFormatting>
  <conditionalFormatting sqref="AU67">
    <cfRule type="expression" dxfId="773" priority="73">
      <formula>IF(RIGHT(TEXT(AU67,"0.#"),1)=".",FALSE,TRUE)</formula>
    </cfRule>
    <cfRule type="expression" dxfId="772" priority="74">
      <formula>IF(RIGHT(TEXT(AU67,"0.#"),1)=".",TRUE,FALSE)</formula>
    </cfRule>
  </conditionalFormatting>
  <conditionalFormatting sqref="AE116 AI116">
    <cfRule type="expression" dxfId="771" priority="71">
      <formula>IF(RIGHT(TEXT(AE116,"0.#"),1)=".",FALSE,TRUE)</formula>
    </cfRule>
    <cfRule type="expression" dxfId="770" priority="72">
      <formula>IF(RIGHT(TEXT(AE116,"0.#"),1)=".",TRUE,FALSE)</formula>
    </cfRule>
  </conditionalFormatting>
  <conditionalFormatting sqref="AE117 AI117">
    <cfRule type="expression" dxfId="769" priority="69">
      <formula>IF(RIGHT(TEXT(AE117,"0.#"),1)=".",FALSE,TRUE)</formula>
    </cfRule>
    <cfRule type="expression" dxfId="768" priority="70">
      <formula>IF(RIGHT(TEXT(AE117,"0.#"),1)=".",TRUE,FALSE)</formula>
    </cfRule>
  </conditionalFormatting>
  <conditionalFormatting sqref="AE119 AI119">
    <cfRule type="expression" dxfId="767" priority="67">
      <formula>IF(RIGHT(TEXT(AE119,"0.#"),1)=".",FALSE,TRUE)</formula>
    </cfRule>
    <cfRule type="expression" dxfId="766" priority="68">
      <formula>IF(RIGHT(TEXT(AE119,"0.#"),1)=".",TRUE,FALSE)</formula>
    </cfRule>
  </conditionalFormatting>
  <conditionalFormatting sqref="AE120 AI120">
    <cfRule type="expression" dxfId="765" priority="65">
      <formula>IF(RIGHT(TEXT(AE120,"0.#"),1)=".",FALSE,TRUE)</formula>
    </cfRule>
    <cfRule type="expression" dxfId="764" priority="66">
      <formula>IF(RIGHT(TEXT(AE120,"0.#"),1)=".",TRUE,FALSE)</formula>
    </cfRule>
  </conditionalFormatting>
  <conditionalFormatting sqref="AE122 AI122">
    <cfRule type="expression" dxfId="763" priority="63">
      <formula>IF(RIGHT(TEXT(AE122,"0.#"),1)=".",FALSE,TRUE)</formula>
    </cfRule>
    <cfRule type="expression" dxfId="762" priority="64">
      <formula>IF(RIGHT(TEXT(AE122,"0.#"),1)=".",TRUE,FALSE)</formula>
    </cfRule>
  </conditionalFormatting>
  <conditionalFormatting sqref="AE123 AI123">
    <cfRule type="expression" dxfId="761" priority="61">
      <formula>IF(RIGHT(TEXT(AE123,"0.#"),1)=".",FALSE,TRUE)</formula>
    </cfRule>
    <cfRule type="expression" dxfId="760" priority="62">
      <formula>IF(RIGHT(TEXT(AE123,"0.#"),1)=".",TRUE,FALSE)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89" max="49" man="1"/>
    <brk id="429" max="49" man="1"/>
    <brk id="727" max="49" man="1"/>
    <brk id="778" max="49" man="1"/>
  </rowBreaks>
  <colBreaks count="1" manualBreakCount="1">
    <brk id="6" max="1086"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0" zoomScale="115" zoomScaleNormal="115" workbookViewId="0">
      <selection activeCell="O30" sqref="O3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2">
      <c r="A10" s="14" t="s">
        <v>450</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5"/>
      <c r="AA2" s="826"/>
      <c r="AB2" s="1027" t="s">
        <v>11</v>
      </c>
      <c r="AC2" s="1028"/>
      <c r="AD2" s="1029"/>
      <c r="AE2" s="1033" t="s">
        <v>555</v>
      </c>
      <c r="AF2" s="1033"/>
      <c r="AG2" s="1033"/>
      <c r="AH2" s="1033"/>
      <c r="AI2" s="1033" t="s">
        <v>552</v>
      </c>
      <c r="AJ2" s="1033"/>
      <c r="AK2" s="1033"/>
      <c r="AL2" s="1033"/>
      <c r="AM2" s="1033" t="s">
        <v>526</v>
      </c>
      <c r="AN2" s="1033"/>
      <c r="AO2" s="1033"/>
      <c r="AP2" s="557"/>
      <c r="AQ2" s="161"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0"/>
      <c r="AF3" s="250"/>
      <c r="AG3" s="250"/>
      <c r="AH3" s="250"/>
      <c r="AI3" s="250"/>
      <c r="AJ3" s="250"/>
      <c r="AK3" s="250"/>
      <c r="AL3" s="250"/>
      <c r="AM3" s="250"/>
      <c r="AN3" s="250"/>
      <c r="AO3" s="250"/>
      <c r="AP3" s="246"/>
      <c r="AQ3" s="198"/>
      <c r="AR3" s="199"/>
      <c r="AS3" s="133" t="s">
        <v>355</v>
      </c>
      <c r="AT3" s="134"/>
      <c r="AU3" s="199"/>
      <c r="AV3" s="199"/>
      <c r="AW3" s="398" t="s">
        <v>300</v>
      </c>
      <c r="AX3" s="399"/>
    </row>
    <row r="4" spans="1:50" ht="22.5" customHeight="1" x14ac:dyDescent="0.2">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37"/>
      <c r="AR4" s="207"/>
      <c r="AS4" s="207"/>
      <c r="AT4" s="338"/>
      <c r="AU4" s="219"/>
      <c r="AV4" s="219"/>
      <c r="AW4" s="219"/>
      <c r="AX4" s="272"/>
    </row>
    <row r="5" spans="1:50" ht="22.5" customHeight="1" x14ac:dyDescent="0.2">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37"/>
      <c r="AR5" s="207"/>
      <c r="AS5" s="207"/>
      <c r="AT5" s="338"/>
      <c r="AU5" s="219"/>
      <c r="AV5" s="219"/>
      <c r="AW5" s="219"/>
      <c r="AX5" s="272"/>
    </row>
    <row r="6" spans="1:50" ht="22.5" customHeight="1" x14ac:dyDescent="0.2">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37"/>
      <c r="AR6" s="207"/>
      <c r="AS6" s="207"/>
      <c r="AT6" s="338"/>
      <c r="AU6" s="219"/>
      <c r="AV6" s="219"/>
      <c r="AW6" s="219"/>
      <c r="AX6" s="272"/>
    </row>
    <row r="7" spans="1:50" customFormat="1" ht="23.25" customHeight="1" x14ac:dyDescent="0.2">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5"/>
      <c r="AA9" s="826"/>
      <c r="AB9" s="1027" t="s">
        <v>11</v>
      </c>
      <c r="AC9" s="1028"/>
      <c r="AD9" s="1029"/>
      <c r="AE9" s="1033" t="s">
        <v>556</v>
      </c>
      <c r="AF9" s="1033"/>
      <c r="AG9" s="1033"/>
      <c r="AH9" s="1033"/>
      <c r="AI9" s="1033" t="s">
        <v>552</v>
      </c>
      <c r="AJ9" s="1033"/>
      <c r="AK9" s="1033"/>
      <c r="AL9" s="1033"/>
      <c r="AM9" s="1033" t="s">
        <v>526</v>
      </c>
      <c r="AN9" s="1033"/>
      <c r="AO9" s="1033"/>
      <c r="AP9" s="557"/>
      <c r="AQ9" s="161"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0"/>
      <c r="AF10" s="250"/>
      <c r="AG10" s="250"/>
      <c r="AH10" s="250"/>
      <c r="AI10" s="250"/>
      <c r="AJ10" s="250"/>
      <c r="AK10" s="250"/>
      <c r="AL10" s="250"/>
      <c r="AM10" s="250"/>
      <c r="AN10" s="250"/>
      <c r="AO10" s="250"/>
      <c r="AP10" s="246"/>
      <c r="AQ10" s="198"/>
      <c r="AR10" s="199"/>
      <c r="AS10" s="133" t="s">
        <v>355</v>
      </c>
      <c r="AT10" s="134"/>
      <c r="AU10" s="199"/>
      <c r="AV10" s="199"/>
      <c r="AW10" s="398" t="s">
        <v>300</v>
      </c>
      <c r="AX10" s="399"/>
    </row>
    <row r="11" spans="1:50" ht="22.5" customHeight="1" x14ac:dyDescent="0.2">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37"/>
      <c r="AR11" s="207"/>
      <c r="AS11" s="207"/>
      <c r="AT11" s="338"/>
      <c r="AU11" s="219"/>
      <c r="AV11" s="219"/>
      <c r="AW11" s="219"/>
      <c r="AX11" s="272"/>
    </row>
    <row r="12" spans="1:50" ht="22.5" customHeight="1" x14ac:dyDescent="0.2">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37"/>
      <c r="AR12" s="207"/>
      <c r="AS12" s="207"/>
      <c r="AT12" s="338"/>
      <c r="AU12" s="219"/>
      <c r="AV12" s="219"/>
      <c r="AW12" s="219"/>
      <c r="AX12" s="272"/>
    </row>
    <row r="13" spans="1:50" ht="22.5" customHeight="1" x14ac:dyDescent="0.2">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37"/>
      <c r="AR13" s="207"/>
      <c r="AS13" s="207"/>
      <c r="AT13" s="338"/>
      <c r="AU13" s="219"/>
      <c r="AV13" s="219"/>
      <c r="AW13" s="219"/>
      <c r="AX13" s="272"/>
    </row>
    <row r="14" spans="1:50" customFormat="1" ht="23.25" customHeight="1" x14ac:dyDescent="0.2">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5"/>
      <c r="AA16" s="826"/>
      <c r="AB16" s="1027" t="s">
        <v>11</v>
      </c>
      <c r="AC16" s="1028"/>
      <c r="AD16" s="1029"/>
      <c r="AE16" s="1033" t="s">
        <v>555</v>
      </c>
      <c r="AF16" s="1033"/>
      <c r="AG16" s="1033"/>
      <c r="AH16" s="1033"/>
      <c r="AI16" s="1033" t="s">
        <v>553</v>
      </c>
      <c r="AJ16" s="1033"/>
      <c r="AK16" s="1033"/>
      <c r="AL16" s="1033"/>
      <c r="AM16" s="1033" t="s">
        <v>526</v>
      </c>
      <c r="AN16" s="1033"/>
      <c r="AO16" s="1033"/>
      <c r="AP16" s="557"/>
      <c r="AQ16" s="161"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0"/>
      <c r="AF17" s="250"/>
      <c r="AG17" s="250"/>
      <c r="AH17" s="250"/>
      <c r="AI17" s="250"/>
      <c r="AJ17" s="250"/>
      <c r="AK17" s="250"/>
      <c r="AL17" s="250"/>
      <c r="AM17" s="250"/>
      <c r="AN17" s="250"/>
      <c r="AO17" s="250"/>
      <c r="AP17" s="246"/>
      <c r="AQ17" s="198"/>
      <c r="AR17" s="199"/>
      <c r="AS17" s="133" t="s">
        <v>355</v>
      </c>
      <c r="AT17" s="134"/>
      <c r="AU17" s="199"/>
      <c r="AV17" s="199"/>
      <c r="AW17" s="398" t="s">
        <v>300</v>
      </c>
      <c r="AX17" s="399"/>
    </row>
    <row r="18" spans="1:50" ht="22.5" customHeight="1" x14ac:dyDescent="0.2">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37"/>
      <c r="AR18" s="207"/>
      <c r="AS18" s="207"/>
      <c r="AT18" s="338"/>
      <c r="AU18" s="219"/>
      <c r="AV18" s="219"/>
      <c r="AW18" s="219"/>
      <c r="AX18" s="272"/>
    </row>
    <row r="19" spans="1:50" ht="22.5" customHeight="1" x14ac:dyDescent="0.2">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37"/>
      <c r="AR19" s="207"/>
      <c r="AS19" s="207"/>
      <c r="AT19" s="338"/>
      <c r="AU19" s="219"/>
      <c r="AV19" s="219"/>
      <c r="AW19" s="219"/>
      <c r="AX19" s="272"/>
    </row>
    <row r="20" spans="1:50" ht="22.5" customHeight="1" x14ac:dyDescent="0.2">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37"/>
      <c r="AR20" s="207"/>
      <c r="AS20" s="207"/>
      <c r="AT20" s="338"/>
      <c r="AU20" s="219"/>
      <c r="AV20" s="219"/>
      <c r="AW20" s="219"/>
      <c r="AX20" s="272"/>
    </row>
    <row r="21" spans="1:50" customFormat="1" ht="23.25" customHeight="1" x14ac:dyDescent="0.2">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5"/>
      <c r="AA23" s="826"/>
      <c r="AB23" s="1027" t="s">
        <v>11</v>
      </c>
      <c r="AC23" s="1028"/>
      <c r="AD23" s="1029"/>
      <c r="AE23" s="1033" t="s">
        <v>557</v>
      </c>
      <c r="AF23" s="1033"/>
      <c r="AG23" s="1033"/>
      <c r="AH23" s="1033"/>
      <c r="AI23" s="1033" t="s">
        <v>552</v>
      </c>
      <c r="AJ23" s="1033"/>
      <c r="AK23" s="1033"/>
      <c r="AL23" s="1033"/>
      <c r="AM23" s="1033" t="s">
        <v>526</v>
      </c>
      <c r="AN23" s="1033"/>
      <c r="AO23" s="1033"/>
      <c r="AP23" s="557"/>
      <c r="AQ23" s="161"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0"/>
      <c r="AF24" s="250"/>
      <c r="AG24" s="250"/>
      <c r="AH24" s="250"/>
      <c r="AI24" s="250"/>
      <c r="AJ24" s="250"/>
      <c r="AK24" s="250"/>
      <c r="AL24" s="250"/>
      <c r="AM24" s="250"/>
      <c r="AN24" s="250"/>
      <c r="AO24" s="250"/>
      <c r="AP24" s="246"/>
      <c r="AQ24" s="198"/>
      <c r="AR24" s="199"/>
      <c r="AS24" s="133" t="s">
        <v>355</v>
      </c>
      <c r="AT24" s="134"/>
      <c r="AU24" s="199"/>
      <c r="AV24" s="199"/>
      <c r="AW24" s="398" t="s">
        <v>300</v>
      </c>
      <c r="AX24" s="399"/>
    </row>
    <row r="25" spans="1:50" ht="22.5" customHeight="1" x14ac:dyDescent="0.2">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37"/>
      <c r="AR25" s="207"/>
      <c r="AS25" s="207"/>
      <c r="AT25" s="338"/>
      <c r="AU25" s="219"/>
      <c r="AV25" s="219"/>
      <c r="AW25" s="219"/>
      <c r="AX25" s="272"/>
    </row>
    <row r="26" spans="1:50" ht="22.5" customHeight="1" x14ac:dyDescent="0.2">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37"/>
      <c r="AR26" s="207"/>
      <c r="AS26" s="207"/>
      <c r="AT26" s="338"/>
      <c r="AU26" s="219"/>
      <c r="AV26" s="219"/>
      <c r="AW26" s="219"/>
      <c r="AX26" s="272"/>
    </row>
    <row r="27" spans="1:50" ht="22.5" customHeight="1" x14ac:dyDescent="0.2">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37"/>
      <c r="AR27" s="207"/>
      <c r="AS27" s="207"/>
      <c r="AT27" s="338"/>
      <c r="AU27" s="219"/>
      <c r="AV27" s="219"/>
      <c r="AW27" s="219"/>
      <c r="AX27" s="272"/>
    </row>
    <row r="28" spans="1:50" customFormat="1" ht="23.25" customHeight="1" x14ac:dyDescent="0.2">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5"/>
      <c r="AA30" s="826"/>
      <c r="AB30" s="1027" t="s">
        <v>11</v>
      </c>
      <c r="AC30" s="1028"/>
      <c r="AD30" s="1029"/>
      <c r="AE30" s="1033" t="s">
        <v>555</v>
      </c>
      <c r="AF30" s="1033"/>
      <c r="AG30" s="1033"/>
      <c r="AH30" s="1033"/>
      <c r="AI30" s="1033" t="s">
        <v>552</v>
      </c>
      <c r="AJ30" s="1033"/>
      <c r="AK30" s="1033"/>
      <c r="AL30" s="1033"/>
      <c r="AM30" s="1033" t="s">
        <v>550</v>
      </c>
      <c r="AN30" s="1033"/>
      <c r="AO30" s="1033"/>
      <c r="AP30" s="557"/>
      <c r="AQ30" s="161"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0"/>
      <c r="AF31" s="250"/>
      <c r="AG31" s="250"/>
      <c r="AH31" s="250"/>
      <c r="AI31" s="250"/>
      <c r="AJ31" s="250"/>
      <c r="AK31" s="250"/>
      <c r="AL31" s="250"/>
      <c r="AM31" s="250"/>
      <c r="AN31" s="250"/>
      <c r="AO31" s="250"/>
      <c r="AP31" s="246"/>
      <c r="AQ31" s="198"/>
      <c r="AR31" s="199"/>
      <c r="AS31" s="133" t="s">
        <v>355</v>
      </c>
      <c r="AT31" s="134"/>
      <c r="AU31" s="199"/>
      <c r="AV31" s="199"/>
      <c r="AW31" s="398" t="s">
        <v>300</v>
      </c>
      <c r="AX31" s="399"/>
    </row>
    <row r="32" spans="1:50" ht="22.5" customHeight="1" x14ac:dyDescent="0.2">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37"/>
      <c r="AR32" s="207"/>
      <c r="AS32" s="207"/>
      <c r="AT32" s="338"/>
      <c r="AU32" s="219"/>
      <c r="AV32" s="219"/>
      <c r="AW32" s="219"/>
      <c r="AX32" s="272"/>
    </row>
    <row r="33" spans="1:50" ht="22.5" customHeight="1" x14ac:dyDescent="0.2">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37"/>
      <c r="AR33" s="207"/>
      <c r="AS33" s="207"/>
      <c r="AT33" s="338"/>
      <c r="AU33" s="219"/>
      <c r="AV33" s="219"/>
      <c r="AW33" s="219"/>
      <c r="AX33" s="272"/>
    </row>
    <row r="34" spans="1:50" ht="22.5" customHeight="1" x14ac:dyDescent="0.2">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37"/>
      <c r="AR34" s="207"/>
      <c r="AS34" s="207"/>
      <c r="AT34" s="338"/>
      <c r="AU34" s="219"/>
      <c r="AV34" s="219"/>
      <c r="AW34" s="219"/>
      <c r="AX34" s="272"/>
    </row>
    <row r="35" spans="1:50" customFormat="1" ht="23.25" customHeight="1" x14ac:dyDescent="0.2">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5"/>
      <c r="AA37" s="826"/>
      <c r="AB37" s="1027" t="s">
        <v>11</v>
      </c>
      <c r="AC37" s="1028"/>
      <c r="AD37" s="1029"/>
      <c r="AE37" s="1033" t="s">
        <v>557</v>
      </c>
      <c r="AF37" s="1033"/>
      <c r="AG37" s="1033"/>
      <c r="AH37" s="1033"/>
      <c r="AI37" s="1033" t="s">
        <v>554</v>
      </c>
      <c r="AJ37" s="1033"/>
      <c r="AK37" s="1033"/>
      <c r="AL37" s="1033"/>
      <c r="AM37" s="1033" t="s">
        <v>551</v>
      </c>
      <c r="AN37" s="1033"/>
      <c r="AO37" s="1033"/>
      <c r="AP37" s="557"/>
      <c r="AQ37" s="161"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0"/>
      <c r="AF38" s="250"/>
      <c r="AG38" s="250"/>
      <c r="AH38" s="250"/>
      <c r="AI38" s="250"/>
      <c r="AJ38" s="250"/>
      <c r="AK38" s="250"/>
      <c r="AL38" s="250"/>
      <c r="AM38" s="250"/>
      <c r="AN38" s="250"/>
      <c r="AO38" s="250"/>
      <c r="AP38" s="246"/>
      <c r="AQ38" s="198"/>
      <c r="AR38" s="199"/>
      <c r="AS38" s="133" t="s">
        <v>355</v>
      </c>
      <c r="AT38" s="134"/>
      <c r="AU38" s="199"/>
      <c r="AV38" s="199"/>
      <c r="AW38" s="398" t="s">
        <v>300</v>
      </c>
      <c r="AX38" s="399"/>
    </row>
    <row r="39" spans="1:50" ht="22.5" customHeight="1" x14ac:dyDescent="0.2">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37"/>
      <c r="AR39" s="207"/>
      <c r="AS39" s="207"/>
      <c r="AT39" s="338"/>
      <c r="AU39" s="219"/>
      <c r="AV39" s="219"/>
      <c r="AW39" s="219"/>
      <c r="AX39" s="272"/>
    </row>
    <row r="40" spans="1:50" ht="22.5" customHeight="1" x14ac:dyDescent="0.2">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37"/>
      <c r="AR40" s="207"/>
      <c r="AS40" s="207"/>
      <c r="AT40" s="338"/>
      <c r="AU40" s="219"/>
      <c r="AV40" s="219"/>
      <c r="AW40" s="219"/>
      <c r="AX40" s="272"/>
    </row>
    <row r="41" spans="1:50" ht="22.5" customHeight="1" x14ac:dyDescent="0.2">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37"/>
      <c r="AR41" s="207"/>
      <c r="AS41" s="207"/>
      <c r="AT41" s="338"/>
      <c r="AU41" s="219"/>
      <c r="AV41" s="219"/>
      <c r="AW41" s="219"/>
      <c r="AX41" s="272"/>
    </row>
    <row r="42" spans="1:50" customFormat="1" ht="23.25" customHeight="1" x14ac:dyDescent="0.2">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5"/>
      <c r="AA44" s="826"/>
      <c r="AB44" s="1027" t="s">
        <v>11</v>
      </c>
      <c r="AC44" s="1028"/>
      <c r="AD44" s="1029"/>
      <c r="AE44" s="1033" t="s">
        <v>555</v>
      </c>
      <c r="AF44" s="1033"/>
      <c r="AG44" s="1033"/>
      <c r="AH44" s="1033"/>
      <c r="AI44" s="1033" t="s">
        <v>552</v>
      </c>
      <c r="AJ44" s="1033"/>
      <c r="AK44" s="1033"/>
      <c r="AL44" s="1033"/>
      <c r="AM44" s="1033" t="s">
        <v>526</v>
      </c>
      <c r="AN44" s="1033"/>
      <c r="AO44" s="1033"/>
      <c r="AP44" s="557"/>
      <c r="AQ44" s="161"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0"/>
      <c r="AF45" s="250"/>
      <c r="AG45" s="250"/>
      <c r="AH45" s="250"/>
      <c r="AI45" s="250"/>
      <c r="AJ45" s="250"/>
      <c r="AK45" s="250"/>
      <c r="AL45" s="250"/>
      <c r="AM45" s="250"/>
      <c r="AN45" s="250"/>
      <c r="AO45" s="250"/>
      <c r="AP45" s="246"/>
      <c r="AQ45" s="198"/>
      <c r="AR45" s="199"/>
      <c r="AS45" s="133" t="s">
        <v>355</v>
      </c>
      <c r="AT45" s="134"/>
      <c r="AU45" s="199"/>
      <c r="AV45" s="199"/>
      <c r="AW45" s="398" t="s">
        <v>300</v>
      </c>
      <c r="AX45" s="399"/>
    </row>
    <row r="46" spans="1:50" ht="22.5" customHeight="1" x14ac:dyDescent="0.2">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37"/>
      <c r="AR46" s="207"/>
      <c r="AS46" s="207"/>
      <c r="AT46" s="338"/>
      <c r="AU46" s="219"/>
      <c r="AV46" s="219"/>
      <c r="AW46" s="219"/>
      <c r="AX46" s="272"/>
    </row>
    <row r="47" spans="1:50" ht="22.5" customHeight="1" x14ac:dyDescent="0.2">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37"/>
      <c r="AR47" s="207"/>
      <c r="AS47" s="207"/>
      <c r="AT47" s="338"/>
      <c r="AU47" s="219"/>
      <c r="AV47" s="219"/>
      <c r="AW47" s="219"/>
      <c r="AX47" s="272"/>
    </row>
    <row r="48" spans="1:50" ht="22.5" customHeight="1" x14ac:dyDescent="0.2">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37"/>
      <c r="AR48" s="207"/>
      <c r="AS48" s="207"/>
      <c r="AT48" s="338"/>
      <c r="AU48" s="219"/>
      <c r="AV48" s="219"/>
      <c r="AW48" s="219"/>
      <c r="AX48" s="272"/>
    </row>
    <row r="49" spans="1:50" customFormat="1" ht="23.25" customHeight="1" x14ac:dyDescent="0.2">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5"/>
      <c r="AA51" s="826"/>
      <c r="AB51" s="557" t="s">
        <v>11</v>
      </c>
      <c r="AC51" s="1028"/>
      <c r="AD51" s="1029"/>
      <c r="AE51" s="1033" t="s">
        <v>555</v>
      </c>
      <c r="AF51" s="1033"/>
      <c r="AG51" s="1033"/>
      <c r="AH51" s="1033"/>
      <c r="AI51" s="1033" t="s">
        <v>552</v>
      </c>
      <c r="AJ51" s="1033"/>
      <c r="AK51" s="1033"/>
      <c r="AL51" s="1033"/>
      <c r="AM51" s="1033" t="s">
        <v>526</v>
      </c>
      <c r="AN51" s="1033"/>
      <c r="AO51" s="1033"/>
      <c r="AP51" s="557"/>
      <c r="AQ51" s="161"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0"/>
      <c r="AF52" s="250"/>
      <c r="AG52" s="250"/>
      <c r="AH52" s="250"/>
      <c r="AI52" s="250"/>
      <c r="AJ52" s="250"/>
      <c r="AK52" s="250"/>
      <c r="AL52" s="250"/>
      <c r="AM52" s="250"/>
      <c r="AN52" s="250"/>
      <c r="AO52" s="250"/>
      <c r="AP52" s="246"/>
      <c r="AQ52" s="198"/>
      <c r="AR52" s="199"/>
      <c r="AS52" s="133" t="s">
        <v>355</v>
      </c>
      <c r="AT52" s="134"/>
      <c r="AU52" s="199"/>
      <c r="AV52" s="199"/>
      <c r="AW52" s="398" t="s">
        <v>300</v>
      </c>
      <c r="AX52" s="399"/>
    </row>
    <row r="53" spans="1:50" ht="22.5" customHeight="1" x14ac:dyDescent="0.2">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37"/>
      <c r="AR53" s="207"/>
      <c r="AS53" s="207"/>
      <c r="AT53" s="338"/>
      <c r="AU53" s="219"/>
      <c r="AV53" s="219"/>
      <c r="AW53" s="219"/>
      <c r="AX53" s="272"/>
    </row>
    <row r="54" spans="1:50" ht="22.5" customHeight="1" x14ac:dyDescent="0.2">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37"/>
      <c r="AR54" s="207"/>
      <c r="AS54" s="207"/>
      <c r="AT54" s="338"/>
      <c r="AU54" s="219"/>
      <c r="AV54" s="219"/>
      <c r="AW54" s="219"/>
      <c r="AX54" s="272"/>
    </row>
    <row r="55" spans="1:50" ht="22.5" customHeight="1" x14ac:dyDescent="0.2">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37"/>
      <c r="AR55" s="207"/>
      <c r="AS55" s="207"/>
      <c r="AT55" s="338"/>
      <c r="AU55" s="219"/>
      <c r="AV55" s="219"/>
      <c r="AW55" s="219"/>
      <c r="AX55" s="272"/>
    </row>
    <row r="56" spans="1:50" customFormat="1" ht="23.25" customHeight="1" x14ac:dyDescent="0.2">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5"/>
      <c r="AA58" s="826"/>
      <c r="AB58" s="1027" t="s">
        <v>11</v>
      </c>
      <c r="AC58" s="1028"/>
      <c r="AD58" s="1029"/>
      <c r="AE58" s="1033" t="s">
        <v>555</v>
      </c>
      <c r="AF58" s="1033"/>
      <c r="AG58" s="1033"/>
      <c r="AH58" s="1033"/>
      <c r="AI58" s="1033" t="s">
        <v>552</v>
      </c>
      <c r="AJ58" s="1033"/>
      <c r="AK58" s="1033"/>
      <c r="AL58" s="1033"/>
      <c r="AM58" s="1033" t="s">
        <v>526</v>
      </c>
      <c r="AN58" s="1033"/>
      <c r="AO58" s="1033"/>
      <c r="AP58" s="557"/>
      <c r="AQ58" s="161"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0"/>
      <c r="AF59" s="250"/>
      <c r="AG59" s="250"/>
      <c r="AH59" s="250"/>
      <c r="AI59" s="250"/>
      <c r="AJ59" s="250"/>
      <c r="AK59" s="250"/>
      <c r="AL59" s="250"/>
      <c r="AM59" s="250"/>
      <c r="AN59" s="250"/>
      <c r="AO59" s="250"/>
      <c r="AP59" s="246"/>
      <c r="AQ59" s="198"/>
      <c r="AR59" s="199"/>
      <c r="AS59" s="133" t="s">
        <v>355</v>
      </c>
      <c r="AT59" s="134"/>
      <c r="AU59" s="199"/>
      <c r="AV59" s="199"/>
      <c r="AW59" s="398" t="s">
        <v>300</v>
      </c>
      <c r="AX59" s="399"/>
    </row>
    <row r="60" spans="1:50" ht="22.5" customHeight="1" x14ac:dyDescent="0.2">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37"/>
      <c r="AR60" s="207"/>
      <c r="AS60" s="207"/>
      <c r="AT60" s="338"/>
      <c r="AU60" s="219"/>
      <c r="AV60" s="219"/>
      <c r="AW60" s="219"/>
      <c r="AX60" s="272"/>
    </row>
    <row r="61" spans="1:50" ht="22.5" customHeight="1" x14ac:dyDescent="0.2">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37"/>
      <c r="AR61" s="207"/>
      <c r="AS61" s="207"/>
      <c r="AT61" s="338"/>
      <c r="AU61" s="219"/>
      <c r="AV61" s="219"/>
      <c r="AW61" s="219"/>
      <c r="AX61" s="272"/>
    </row>
    <row r="62" spans="1:50" ht="22.5" customHeight="1" x14ac:dyDescent="0.2">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37"/>
      <c r="AR62" s="207"/>
      <c r="AS62" s="207"/>
      <c r="AT62" s="338"/>
      <c r="AU62" s="219"/>
      <c r="AV62" s="219"/>
      <c r="AW62" s="219"/>
      <c r="AX62" s="272"/>
    </row>
    <row r="63" spans="1:50" customFormat="1" ht="23.25" customHeight="1" x14ac:dyDescent="0.2">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5"/>
      <c r="AA65" s="826"/>
      <c r="AB65" s="1027" t="s">
        <v>11</v>
      </c>
      <c r="AC65" s="1028"/>
      <c r="AD65" s="1029"/>
      <c r="AE65" s="1033" t="s">
        <v>555</v>
      </c>
      <c r="AF65" s="1033"/>
      <c r="AG65" s="1033"/>
      <c r="AH65" s="1033"/>
      <c r="AI65" s="1033" t="s">
        <v>552</v>
      </c>
      <c r="AJ65" s="1033"/>
      <c r="AK65" s="1033"/>
      <c r="AL65" s="1033"/>
      <c r="AM65" s="1033" t="s">
        <v>526</v>
      </c>
      <c r="AN65" s="1033"/>
      <c r="AO65" s="1033"/>
      <c r="AP65" s="557"/>
      <c r="AQ65" s="161"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0"/>
      <c r="AF66" s="250"/>
      <c r="AG66" s="250"/>
      <c r="AH66" s="250"/>
      <c r="AI66" s="250"/>
      <c r="AJ66" s="250"/>
      <c r="AK66" s="250"/>
      <c r="AL66" s="250"/>
      <c r="AM66" s="250"/>
      <c r="AN66" s="250"/>
      <c r="AO66" s="250"/>
      <c r="AP66" s="246"/>
      <c r="AQ66" s="198"/>
      <c r="AR66" s="199"/>
      <c r="AS66" s="133" t="s">
        <v>355</v>
      </c>
      <c r="AT66" s="134"/>
      <c r="AU66" s="199"/>
      <c r="AV66" s="199"/>
      <c r="AW66" s="398" t="s">
        <v>300</v>
      </c>
      <c r="AX66" s="399"/>
    </row>
    <row r="67" spans="1:50" ht="22.5" customHeight="1" x14ac:dyDescent="0.2">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37"/>
      <c r="AR67" s="207"/>
      <c r="AS67" s="207"/>
      <c r="AT67" s="338"/>
      <c r="AU67" s="219"/>
      <c r="AV67" s="219"/>
      <c r="AW67" s="219"/>
      <c r="AX67" s="272"/>
    </row>
    <row r="68" spans="1:50" ht="22.5" customHeight="1" x14ac:dyDescent="0.2">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37"/>
      <c r="AR68" s="207"/>
      <c r="AS68" s="207"/>
      <c r="AT68" s="338"/>
      <c r="AU68" s="219"/>
      <c r="AV68" s="219"/>
      <c r="AW68" s="219"/>
      <c r="AX68" s="272"/>
    </row>
    <row r="69" spans="1:50" ht="22.5" customHeight="1" x14ac:dyDescent="0.2">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6"/>
      <c r="AD69" s="366"/>
      <c r="AE69" s="218"/>
      <c r="AF69" s="219"/>
      <c r="AG69" s="219"/>
      <c r="AH69" s="219"/>
      <c r="AI69" s="218"/>
      <c r="AJ69" s="219"/>
      <c r="AK69" s="219"/>
      <c r="AL69" s="219"/>
      <c r="AM69" s="218"/>
      <c r="AN69" s="219"/>
      <c r="AO69" s="219"/>
      <c r="AP69" s="219"/>
      <c r="AQ69" s="337"/>
      <c r="AR69" s="207"/>
      <c r="AS69" s="207"/>
      <c r="AT69" s="338"/>
      <c r="AU69" s="219"/>
      <c r="AV69" s="219"/>
      <c r="AW69" s="219"/>
      <c r="AX69" s="272"/>
    </row>
    <row r="70" spans="1:50" customFormat="1" ht="23.25" customHeight="1" x14ac:dyDescent="0.2">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1" t="s">
        <v>17</v>
      </c>
      <c r="H3" s="666"/>
      <c r="I3" s="666"/>
      <c r="J3" s="666"/>
      <c r="K3" s="666"/>
      <c r="L3" s="665" t="s">
        <v>18</v>
      </c>
      <c r="M3" s="666"/>
      <c r="N3" s="666"/>
      <c r="O3" s="666"/>
      <c r="P3" s="666"/>
      <c r="Q3" s="666"/>
      <c r="R3" s="666"/>
      <c r="S3" s="666"/>
      <c r="T3" s="666"/>
      <c r="U3" s="666"/>
      <c r="V3" s="666"/>
      <c r="W3" s="666"/>
      <c r="X3" s="667"/>
      <c r="Y3" s="651" t="s">
        <v>19</v>
      </c>
      <c r="Z3" s="652"/>
      <c r="AA3" s="652"/>
      <c r="AB3" s="794"/>
      <c r="AC3" s="811"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2">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8"/>
      <c r="Z4" s="389"/>
      <c r="AA4" s="389"/>
      <c r="AB4" s="801"/>
      <c r="AC4" s="668"/>
      <c r="AD4" s="669"/>
      <c r="AE4" s="669"/>
      <c r="AF4" s="669"/>
      <c r="AG4" s="670"/>
      <c r="AH4" s="662"/>
      <c r="AI4" s="663"/>
      <c r="AJ4" s="663"/>
      <c r="AK4" s="663"/>
      <c r="AL4" s="663"/>
      <c r="AM4" s="663"/>
      <c r="AN4" s="663"/>
      <c r="AO4" s="663"/>
      <c r="AP4" s="663"/>
      <c r="AQ4" s="663"/>
      <c r="AR4" s="663"/>
      <c r="AS4" s="663"/>
      <c r="AT4" s="664"/>
      <c r="AU4" s="388"/>
      <c r="AV4" s="389"/>
      <c r="AW4" s="389"/>
      <c r="AX4" s="390"/>
    </row>
    <row r="5" spans="1:50" ht="24.75" customHeight="1" x14ac:dyDescent="0.2">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2">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89"/>
    </row>
    <row r="16" spans="1:50" ht="25.5" customHeight="1" x14ac:dyDescent="0.2">
      <c r="A16" s="1046"/>
      <c r="B16" s="1047"/>
      <c r="C16" s="1047"/>
      <c r="D16" s="1047"/>
      <c r="E16" s="1047"/>
      <c r="F16" s="1048"/>
      <c r="G16" s="811"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4"/>
      <c r="AC16" s="811"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2">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8"/>
      <c r="Z17" s="389"/>
      <c r="AA17" s="389"/>
      <c r="AB17" s="801"/>
      <c r="AC17" s="668"/>
      <c r="AD17" s="669"/>
      <c r="AE17" s="669"/>
      <c r="AF17" s="669"/>
      <c r="AG17" s="670"/>
      <c r="AH17" s="662"/>
      <c r="AI17" s="663"/>
      <c r="AJ17" s="663"/>
      <c r="AK17" s="663"/>
      <c r="AL17" s="663"/>
      <c r="AM17" s="663"/>
      <c r="AN17" s="663"/>
      <c r="AO17" s="663"/>
      <c r="AP17" s="663"/>
      <c r="AQ17" s="663"/>
      <c r="AR17" s="663"/>
      <c r="AS17" s="663"/>
      <c r="AT17" s="664"/>
      <c r="AU17" s="388"/>
      <c r="AV17" s="389"/>
      <c r="AW17" s="389"/>
      <c r="AX17" s="390"/>
    </row>
    <row r="18" spans="1:50" ht="24.75" customHeight="1" x14ac:dyDescent="0.2">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2">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89"/>
    </row>
    <row r="29" spans="1:50" ht="24.75" customHeight="1" x14ac:dyDescent="0.2">
      <c r="A29" s="1046"/>
      <c r="B29" s="1047"/>
      <c r="C29" s="1047"/>
      <c r="D29" s="1047"/>
      <c r="E29" s="1047"/>
      <c r="F29" s="1048"/>
      <c r="G29" s="811"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4"/>
      <c r="AC29" s="811"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2">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8"/>
      <c r="Z30" s="389"/>
      <c r="AA30" s="389"/>
      <c r="AB30" s="801"/>
      <c r="AC30" s="668"/>
      <c r="AD30" s="669"/>
      <c r="AE30" s="669"/>
      <c r="AF30" s="669"/>
      <c r="AG30" s="670"/>
      <c r="AH30" s="662"/>
      <c r="AI30" s="663"/>
      <c r="AJ30" s="663"/>
      <c r="AK30" s="663"/>
      <c r="AL30" s="663"/>
      <c r="AM30" s="663"/>
      <c r="AN30" s="663"/>
      <c r="AO30" s="663"/>
      <c r="AP30" s="663"/>
      <c r="AQ30" s="663"/>
      <c r="AR30" s="663"/>
      <c r="AS30" s="663"/>
      <c r="AT30" s="664"/>
      <c r="AU30" s="388"/>
      <c r="AV30" s="389"/>
      <c r="AW30" s="389"/>
      <c r="AX30" s="390"/>
    </row>
    <row r="31" spans="1:50" ht="24.75" customHeight="1" x14ac:dyDescent="0.2">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2">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89"/>
    </row>
    <row r="42" spans="1:50" ht="24.75" customHeight="1" x14ac:dyDescent="0.2">
      <c r="A42" s="1046"/>
      <c r="B42" s="1047"/>
      <c r="C42" s="1047"/>
      <c r="D42" s="1047"/>
      <c r="E42" s="1047"/>
      <c r="F42" s="1048"/>
      <c r="G42" s="811"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4"/>
      <c r="AC42" s="811"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2">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8"/>
      <c r="Z43" s="389"/>
      <c r="AA43" s="389"/>
      <c r="AB43" s="801"/>
      <c r="AC43" s="668"/>
      <c r="AD43" s="669"/>
      <c r="AE43" s="669"/>
      <c r="AF43" s="669"/>
      <c r="AG43" s="670"/>
      <c r="AH43" s="662"/>
      <c r="AI43" s="663"/>
      <c r="AJ43" s="663"/>
      <c r="AK43" s="663"/>
      <c r="AL43" s="663"/>
      <c r="AM43" s="663"/>
      <c r="AN43" s="663"/>
      <c r="AO43" s="663"/>
      <c r="AP43" s="663"/>
      <c r="AQ43" s="663"/>
      <c r="AR43" s="663"/>
      <c r="AS43" s="663"/>
      <c r="AT43" s="664"/>
      <c r="AU43" s="388"/>
      <c r="AV43" s="389"/>
      <c r="AW43" s="389"/>
      <c r="AX43" s="390"/>
    </row>
    <row r="44" spans="1:50" ht="24.75" customHeight="1" x14ac:dyDescent="0.2">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89"/>
    </row>
    <row r="56" spans="1:50" ht="24.75" customHeight="1" x14ac:dyDescent="0.2">
      <c r="A56" s="1046"/>
      <c r="B56" s="1047"/>
      <c r="C56" s="1047"/>
      <c r="D56" s="1047"/>
      <c r="E56" s="1047"/>
      <c r="F56" s="1048"/>
      <c r="G56" s="811"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4"/>
      <c r="AC56" s="811"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2">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8"/>
      <c r="Z57" s="389"/>
      <c r="AA57" s="389"/>
      <c r="AB57" s="801"/>
      <c r="AC57" s="668"/>
      <c r="AD57" s="669"/>
      <c r="AE57" s="669"/>
      <c r="AF57" s="669"/>
      <c r="AG57" s="670"/>
      <c r="AH57" s="662"/>
      <c r="AI57" s="663"/>
      <c r="AJ57" s="663"/>
      <c r="AK57" s="663"/>
      <c r="AL57" s="663"/>
      <c r="AM57" s="663"/>
      <c r="AN57" s="663"/>
      <c r="AO57" s="663"/>
      <c r="AP57" s="663"/>
      <c r="AQ57" s="663"/>
      <c r="AR57" s="663"/>
      <c r="AS57" s="663"/>
      <c r="AT57" s="664"/>
      <c r="AU57" s="388"/>
      <c r="AV57" s="389"/>
      <c r="AW57" s="389"/>
      <c r="AX57" s="390"/>
    </row>
    <row r="58" spans="1:50" ht="24.75" customHeight="1" x14ac:dyDescent="0.2">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2">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89"/>
    </row>
    <row r="69" spans="1:50" ht="25.5" customHeight="1" x14ac:dyDescent="0.2">
      <c r="A69" s="1046"/>
      <c r="B69" s="1047"/>
      <c r="C69" s="1047"/>
      <c r="D69" s="1047"/>
      <c r="E69" s="1047"/>
      <c r="F69" s="1048"/>
      <c r="G69" s="811"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4"/>
      <c r="AC69" s="811"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2">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8"/>
      <c r="Z70" s="389"/>
      <c r="AA70" s="389"/>
      <c r="AB70" s="801"/>
      <c r="AC70" s="668"/>
      <c r="AD70" s="669"/>
      <c r="AE70" s="669"/>
      <c r="AF70" s="669"/>
      <c r="AG70" s="670"/>
      <c r="AH70" s="662"/>
      <c r="AI70" s="663"/>
      <c r="AJ70" s="663"/>
      <c r="AK70" s="663"/>
      <c r="AL70" s="663"/>
      <c r="AM70" s="663"/>
      <c r="AN70" s="663"/>
      <c r="AO70" s="663"/>
      <c r="AP70" s="663"/>
      <c r="AQ70" s="663"/>
      <c r="AR70" s="663"/>
      <c r="AS70" s="663"/>
      <c r="AT70" s="664"/>
      <c r="AU70" s="388"/>
      <c r="AV70" s="389"/>
      <c r="AW70" s="389"/>
      <c r="AX70" s="390"/>
    </row>
    <row r="71" spans="1:50" ht="24.75" customHeight="1" x14ac:dyDescent="0.2">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2">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89"/>
    </row>
    <row r="82" spans="1:50" ht="24.75" customHeight="1" x14ac:dyDescent="0.2">
      <c r="A82" s="1046"/>
      <c r="B82" s="1047"/>
      <c r="C82" s="1047"/>
      <c r="D82" s="1047"/>
      <c r="E82" s="1047"/>
      <c r="F82" s="1048"/>
      <c r="G82" s="811"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4"/>
      <c r="AC82" s="811"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2">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8"/>
      <c r="Z83" s="389"/>
      <c r="AA83" s="389"/>
      <c r="AB83" s="801"/>
      <c r="AC83" s="668"/>
      <c r="AD83" s="669"/>
      <c r="AE83" s="669"/>
      <c r="AF83" s="669"/>
      <c r="AG83" s="670"/>
      <c r="AH83" s="662"/>
      <c r="AI83" s="663"/>
      <c r="AJ83" s="663"/>
      <c r="AK83" s="663"/>
      <c r="AL83" s="663"/>
      <c r="AM83" s="663"/>
      <c r="AN83" s="663"/>
      <c r="AO83" s="663"/>
      <c r="AP83" s="663"/>
      <c r="AQ83" s="663"/>
      <c r="AR83" s="663"/>
      <c r="AS83" s="663"/>
      <c r="AT83" s="664"/>
      <c r="AU83" s="388"/>
      <c r="AV83" s="389"/>
      <c r="AW83" s="389"/>
      <c r="AX83" s="390"/>
    </row>
    <row r="84" spans="1:50" ht="24.75" customHeight="1" x14ac:dyDescent="0.2">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2">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89"/>
    </row>
    <row r="95" spans="1:50" ht="24.75" customHeight="1" x14ac:dyDescent="0.2">
      <c r="A95" s="1046"/>
      <c r="B95" s="1047"/>
      <c r="C95" s="1047"/>
      <c r="D95" s="1047"/>
      <c r="E95" s="1047"/>
      <c r="F95" s="1048"/>
      <c r="G95" s="811"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4"/>
      <c r="AC95" s="811"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2">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8"/>
      <c r="Z96" s="389"/>
      <c r="AA96" s="389"/>
      <c r="AB96" s="801"/>
      <c r="AC96" s="668"/>
      <c r="AD96" s="669"/>
      <c r="AE96" s="669"/>
      <c r="AF96" s="669"/>
      <c r="AG96" s="670"/>
      <c r="AH96" s="662"/>
      <c r="AI96" s="663"/>
      <c r="AJ96" s="663"/>
      <c r="AK96" s="663"/>
      <c r="AL96" s="663"/>
      <c r="AM96" s="663"/>
      <c r="AN96" s="663"/>
      <c r="AO96" s="663"/>
      <c r="AP96" s="663"/>
      <c r="AQ96" s="663"/>
      <c r="AR96" s="663"/>
      <c r="AS96" s="663"/>
      <c r="AT96" s="664"/>
      <c r="AU96" s="388"/>
      <c r="AV96" s="389"/>
      <c r="AW96" s="389"/>
      <c r="AX96" s="390"/>
    </row>
    <row r="97" spans="1:50" ht="24.75" customHeight="1" x14ac:dyDescent="0.2">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89"/>
    </row>
    <row r="109" spans="1:50" ht="24.75" customHeight="1" x14ac:dyDescent="0.2">
      <c r="A109" s="1046"/>
      <c r="B109" s="1047"/>
      <c r="C109" s="1047"/>
      <c r="D109" s="1047"/>
      <c r="E109" s="1047"/>
      <c r="F109" s="1048"/>
      <c r="G109" s="811"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4"/>
      <c r="AC109" s="811"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2">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8"/>
      <c r="Z110" s="389"/>
      <c r="AA110" s="389"/>
      <c r="AB110" s="801"/>
      <c r="AC110" s="668"/>
      <c r="AD110" s="669"/>
      <c r="AE110" s="669"/>
      <c r="AF110" s="669"/>
      <c r="AG110" s="670"/>
      <c r="AH110" s="662"/>
      <c r="AI110" s="663"/>
      <c r="AJ110" s="663"/>
      <c r="AK110" s="663"/>
      <c r="AL110" s="663"/>
      <c r="AM110" s="663"/>
      <c r="AN110" s="663"/>
      <c r="AO110" s="663"/>
      <c r="AP110" s="663"/>
      <c r="AQ110" s="663"/>
      <c r="AR110" s="663"/>
      <c r="AS110" s="663"/>
      <c r="AT110" s="664"/>
      <c r="AU110" s="388"/>
      <c r="AV110" s="389"/>
      <c r="AW110" s="389"/>
      <c r="AX110" s="390"/>
    </row>
    <row r="111" spans="1:50" ht="24.75" customHeight="1" x14ac:dyDescent="0.2">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2">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89"/>
    </row>
    <row r="122" spans="1:50" ht="25.5" customHeight="1" x14ac:dyDescent="0.2">
      <c r="A122" s="1046"/>
      <c r="B122" s="1047"/>
      <c r="C122" s="1047"/>
      <c r="D122" s="1047"/>
      <c r="E122" s="1047"/>
      <c r="F122" s="1048"/>
      <c r="G122" s="811"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4"/>
      <c r="AC122" s="811"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2">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8"/>
      <c r="Z123" s="389"/>
      <c r="AA123" s="389"/>
      <c r="AB123" s="801"/>
      <c r="AC123" s="668"/>
      <c r="AD123" s="669"/>
      <c r="AE123" s="669"/>
      <c r="AF123" s="669"/>
      <c r="AG123" s="670"/>
      <c r="AH123" s="662"/>
      <c r="AI123" s="663"/>
      <c r="AJ123" s="663"/>
      <c r="AK123" s="663"/>
      <c r="AL123" s="663"/>
      <c r="AM123" s="663"/>
      <c r="AN123" s="663"/>
      <c r="AO123" s="663"/>
      <c r="AP123" s="663"/>
      <c r="AQ123" s="663"/>
      <c r="AR123" s="663"/>
      <c r="AS123" s="663"/>
      <c r="AT123" s="664"/>
      <c r="AU123" s="388"/>
      <c r="AV123" s="389"/>
      <c r="AW123" s="389"/>
      <c r="AX123" s="390"/>
    </row>
    <row r="124" spans="1:50" ht="24.75" customHeight="1" x14ac:dyDescent="0.2">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2">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89"/>
    </row>
    <row r="135" spans="1:50" ht="24.75" customHeight="1" x14ac:dyDescent="0.2">
      <c r="A135" s="1046"/>
      <c r="B135" s="1047"/>
      <c r="C135" s="1047"/>
      <c r="D135" s="1047"/>
      <c r="E135" s="1047"/>
      <c r="F135" s="1048"/>
      <c r="G135" s="811"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4"/>
      <c r="AC135" s="811"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2">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8"/>
      <c r="Z136" s="389"/>
      <c r="AA136" s="389"/>
      <c r="AB136" s="801"/>
      <c r="AC136" s="668"/>
      <c r="AD136" s="669"/>
      <c r="AE136" s="669"/>
      <c r="AF136" s="669"/>
      <c r="AG136" s="670"/>
      <c r="AH136" s="662"/>
      <c r="AI136" s="663"/>
      <c r="AJ136" s="663"/>
      <c r="AK136" s="663"/>
      <c r="AL136" s="663"/>
      <c r="AM136" s="663"/>
      <c r="AN136" s="663"/>
      <c r="AO136" s="663"/>
      <c r="AP136" s="663"/>
      <c r="AQ136" s="663"/>
      <c r="AR136" s="663"/>
      <c r="AS136" s="663"/>
      <c r="AT136" s="664"/>
      <c r="AU136" s="388"/>
      <c r="AV136" s="389"/>
      <c r="AW136" s="389"/>
      <c r="AX136" s="390"/>
    </row>
    <row r="137" spans="1:50" ht="24.75" customHeight="1" x14ac:dyDescent="0.2">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2">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89"/>
    </row>
    <row r="148" spans="1:50" ht="24.75" customHeight="1" x14ac:dyDescent="0.2">
      <c r="A148" s="1046"/>
      <c r="B148" s="1047"/>
      <c r="C148" s="1047"/>
      <c r="D148" s="1047"/>
      <c r="E148" s="1047"/>
      <c r="F148" s="1048"/>
      <c r="G148" s="811"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4"/>
      <c r="AC148" s="811"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2">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8"/>
      <c r="Z149" s="389"/>
      <c r="AA149" s="389"/>
      <c r="AB149" s="801"/>
      <c r="AC149" s="668"/>
      <c r="AD149" s="669"/>
      <c r="AE149" s="669"/>
      <c r="AF149" s="669"/>
      <c r="AG149" s="670"/>
      <c r="AH149" s="662"/>
      <c r="AI149" s="663"/>
      <c r="AJ149" s="663"/>
      <c r="AK149" s="663"/>
      <c r="AL149" s="663"/>
      <c r="AM149" s="663"/>
      <c r="AN149" s="663"/>
      <c r="AO149" s="663"/>
      <c r="AP149" s="663"/>
      <c r="AQ149" s="663"/>
      <c r="AR149" s="663"/>
      <c r="AS149" s="663"/>
      <c r="AT149" s="664"/>
      <c r="AU149" s="388"/>
      <c r="AV149" s="389"/>
      <c r="AW149" s="389"/>
      <c r="AX149" s="390"/>
    </row>
    <row r="150" spans="1:50" ht="24.75" customHeight="1" x14ac:dyDescent="0.2">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89"/>
    </row>
    <row r="162" spans="1:50" ht="24.75" customHeight="1" x14ac:dyDescent="0.2">
      <c r="A162" s="1046"/>
      <c r="B162" s="1047"/>
      <c r="C162" s="1047"/>
      <c r="D162" s="1047"/>
      <c r="E162" s="1047"/>
      <c r="F162" s="1048"/>
      <c r="G162" s="811"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4"/>
      <c r="AC162" s="811"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2">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8"/>
      <c r="Z163" s="389"/>
      <c r="AA163" s="389"/>
      <c r="AB163" s="801"/>
      <c r="AC163" s="668"/>
      <c r="AD163" s="669"/>
      <c r="AE163" s="669"/>
      <c r="AF163" s="669"/>
      <c r="AG163" s="670"/>
      <c r="AH163" s="662"/>
      <c r="AI163" s="663"/>
      <c r="AJ163" s="663"/>
      <c r="AK163" s="663"/>
      <c r="AL163" s="663"/>
      <c r="AM163" s="663"/>
      <c r="AN163" s="663"/>
      <c r="AO163" s="663"/>
      <c r="AP163" s="663"/>
      <c r="AQ163" s="663"/>
      <c r="AR163" s="663"/>
      <c r="AS163" s="663"/>
      <c r="AT163" s="664"/>
      <c r="AU163" s="388"/>
      <c r="AV163" s="389"/>
      <c r="AW163" s="389"/>
      <c r="AX163" s="390"/>
    </row>
    <row r="164" spans="1:50" ht="24.75" customHeight="1" x14ac:dyDescent="0.2">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2">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89"/>
    </row>
    <row r="175" spans="1:50" ht="25.5" customHeight="1" x14ac:dyDescent="0.2">
      <c r="A175" s="1046"/>
      <c r="B175" s="1047"/>
      <c r="C175" s="1047"/>
      <c r="D175" s="1047"/>
      <c r="E175" s="1047"/>
      <c r="F175" s="1048"/>
      <c r="G175" s="811"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4"/>
      <c r="AC175" s="811"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2">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8"/>
      <c r="Z176" s="389"/>
      <c r="AA176" s="389"/>
      <c r="AB176" s="801"/>
      <c r="AC176" s="668"/>
      <c r="AD176" s="669"/>
      <c r="AE176" s="669"/>
      <c r="AF176" s="669"/>
      <c r="AG176" s="670"/>
      <c r="AH176" s="662"/>
      <c r="AI176" s="663"/>
      <c r="AJ176" s="663"/>
      <c r="AK176" s="663"/>
      <c r="AL176" s="663"/>
      <c r="AM176" s="663"/>
      <c r="AN176" s="663"/>
      <c r="AO176" s="663"/>
      <c r="AP176" s="663"/>
      <c r="AQ176" s="663"/>
      <c r="AR176" s="663"/>
      <c r="AS176" s="663"/>
      <c r="AT176" s="664"/>
      <c r="AU176" s="388"/>
      <c r="AV176" s="389"/>
      <c r="AW176" s="389"/>
      <c r="AX176" s="390"/>
    </row>
    <row r="177" spans="1:50" ht="24.75" customHeight="1" x14ac:dyDescent="0.2">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2">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89"/>
    </row>
    <row r="188" spans="1:50" ht="24.75" customHeight="1" x14ac:dyDescent="0.2">
      <c r="A188" s="1046"/>
      <c r="B188" s="1047"/>
      <c r="C188" s="1047"/>
      <c r="D188" s="1047"/>
      <c r="E188" s="1047"/>
      <c r="F188" s="1048"/>
      <c r="G188" s="811"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4"/>
      <c r="AC188" s="811"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2">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8"/>
      <c r="Z189" s="389"/>
      <c r="AA189" s="389"/>
      <c r="AB189" s="801"/>
      <c r="AC189" s="668"/>
      <c r="AD189" s="669"/>
      <c r="AE189" s="669"/>
      <c r="AF189" s="669"/>
      <c r="AG189" s="670"/>
      <c r="AH189" s="662"/>
      <c r="AI189" s="663"/>
      <c r="AJ189" s="663"/>
      <c r="AK189" s="663"/>
      <c r="AL189" s="663"/>
      <c r="AM189" s="663"/>
      <c r="AN189" s="663"/>
      <c r="AO189" s="663"/>
      <c r="AP189" s="663"/>
      <c r="AQ189" s="663"/>
      <c r="AR189" s="663"/>
      <c r="AS189" s="663"/>
      <c r="AT189" s="664"/>
      <c r="AU189" s="388"/>
      <c r="AV189" s="389"/>
      <c r="AW189" s="389"/>
      <c r="AX189" s="390"/>
    </row>
    <row r="190" spans="1:50" ht="24.75" customHeight="1" x14ac:dyDescent="0.2">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2">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89"/>
    </row>
    <row r="201" spans="1:50" ht="24.75" customHeight="1" x14ac:dyDescent="0.2">
      <c r="A201" s="1046"/>
      <c r="B201" s="1047"/>
      <c r="C201" s="1047"/>
      <c r="D201" s="1047"/>
      <c r="E201" s="1047"/>
      <c r="F201" s="1048"/>
      <c r="G201" s="811"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4"/>
      <c r="AC201" s="811"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2">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8"/>
      <c r="Z202" s="389"/>
      <c r="AA202" s="389"/>
      <c r="AB202" s="801"/>
      <c r="AC202" s="668"/>
      <c r="AD202" s="669"/>
      <c r="AE202" s="669"/>
      <c r="AF202" s="669"/>
      <c r="AG202" s="670"/>
      <c r="AH202" s="662"/>
      <c r="AI202" s="663"/>
      <c r="AJ202" s="663"/>
      <c r="AK202" s="663"/>
      <c r="AL202" s="663"/>
      <c r="AM202" s="663"/>
      <c r="AN202" s="663"/>
      <c r="AO202" s="663"/>
      <c r="AP202" s="663"/>
      <c r="AQ202" s="663"/>
      <c r="AR202" s="663"/>
      <c r="AS202" s="663"/>
      <c r="AT202" s="664"/>
      <c r="AU202" s="388"/>
      <c r="AV202" s="389"/>
      <c r="AW202" s="389"/>
      <c r="AX202" s="390"/>
    </row>
    <row r="203" spans="1:50" ht="24.75" customHeight="1" x14ac:dyDescent="0.2">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89"/>
    </row>
    <row r="215" spans="1:50" ht="24.75" customHeight="1" x14ac:dyDescent="0.2">
      <c r="A215" s="1046"/>
      <c r="B215" s="1047"/>
      <c r="C215" s="1047"/>
      <c r="D215" s="1047"/>
      <c r="E215" s="1047"/>
      <c r="F215" s="1048"/>
      <c r="G215" s="811"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4"/>
      <c r="AC215" s="811"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2">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8"/>
      <c r="Z216" s="389"/>
      <c r="AA216" s="389"/>
      <c r="AB216" s="801"/>
      <c r="AC216" s="668"/>
      <c r="AD216" s="669"/>
      <c r="AE216" s="669"/>
      <c r="AF216" s="669"/>
      <c r="AG216" s="670"/>
      <c r="AH216" s="662"/>
      <c r="AI216" s="663"/>
      <c r="AJ216" s="663"/>
      <c r="AK216" s="663"/>
      <c r="AL216" s="663"/>
      <c r="AM216" s="663"/>
      <c r="AN216" s="663"/>
      <c r="AO216" s="663"/>
      <c r="AP216" s="663"/>
      <c r="AQ216" s="663"/>
      <c r="AR216" s="663"/>
      <c r="AS216" s="663"/>
      <c r="AT216" s="664"/>
      <c r="AU216" s="388"/>
      <c r="AV216" s="389"/>
      <c r="AW216" s="389"/>
      <c r="AX216" s="390"/>
    </row>
    <row r="217" spans="1:50" ht="24.75" customHeight="1" x14ac:dyDescent="0.2">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2">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89"/>
    </row>
    <row r="228" spans="1:50" ht="25.5" customHeight="1" x14ac:dyDescent="0.2">
      <c r="A228" s="1046"/>
      <c r="B228" s="1047"/>
      <c r="C228" s="1047"/>
      <c r="D228" s="1047"/>
      <c r="E228" s="1047"/>
      <c r="F228" s="1048"/>
      <c r="G228" s="811"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4"/>
      <c r="AC228" s="811"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2">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8"/>
      <c r="Z229" s="389"/>
      <c r="AA229" s="389"/>
      <c r="AB229" s="801"/>
      <c r="AC229" s="668"/>
      <c r="AD229" s="669"/>
      <c r="AE229" s="669"/>
      <c r="AF229" s="669"/>
      <c r="AG229" s="670"/>
      <c r="AH229" s="662"/>
      <c r="AI229" s="663"/>
      <c r="AJ229" s="663"/>
      <c r="AK229" s="663"/>
      <c r="AL229" s="663"/>
      <c r="AM229" s="663"/>
      <c r="AN229" s="663"/>
      <c r="AO229" s="663"/>
      <c r="AP229" s="663"/>
      <c r="AQ229" s="663"/>
      <c r="AR229" s="663"/>
      <c r="AS229" s="663"/>
      <c r="AT229" s="664"/>
      <c r="AU229" s="388"/>
      <c r="AV229" s="389"/>
      <c r="AW229" s="389"/>
      <c r="AX229" s="390"/>
    </row>
    <row r="230" spans="1:50" ht="24.75" customHeight="1" x14ac:dyDescent="0.2">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2">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89"/>
    </row>
    <row r="241" spans="1:50" ht="24.75" customHeight="1" x14ac:dyDescent="0.2">
      <c r="A241" s="1046"/>
      <c r="B241" s="1047"/>
      <c r="C241" s="1047"/>
      <c r="D241" s="1047"/>
      <c r="E241" s="1047"/>
      <c r="F241" s="1048"/>
      <c r="G241" s="811"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4"/>
      <c r="AC241" s="811"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2">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8"/>
      <c r="Z242" s="389"/>
      <c r="AA242" s="389"/>
      <c r="AB242" s="801"/>
      <c r="AC242" s="668"/>
      <c r="AD242" s="669"/>
      <c r="AE242" s="669"/>
      <c r="AF242" s="669"/>
      <c r="AG242" s="670"/>
      <c r="AH242" s="662"/>
      <c r="AI242" s="663"/>
      <c r="AJ242" s="663"/>
      <c r="AK242" s="663"/>
      <c r="AL242" s="663"/>
      <c r="AM242" s="663"/>
      <c r="AN242" s="663"/>
      <c r="AO242" s="663"/>
      <c r="AP242" s="663"/>
      <c r="AQ242" s="663"/>
      <c r="AR242" s="663"/>
      <c r="AS242" s="663"/>
      <c r="AT242" s="664"/>
      <c r="AU242" s="388"/>
      <c r="AV242" s="389"/>
      <c r="AW242" s="389"/>
      <c r="AX242" s="390"/>
    </row>
    <row r="243" spans="1:50" ht="24.75" customHeight="1" x14ac:dyDescent="0.2">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2">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89"/>
    </row>
    <row r="254" spans="1:50" ht="24.75" customHeight="1" x14ac:dyDescent="0.2">
      <c r="A254" s="1046"/>
      <c r="B254" s="1047"/>
      <c r="C254" s="1047"/>
      <c r="D254" s="1047"/>
      <c r="E254" s="1047"/>
      <c r="F254" s="1048"/>
      <c r="G254" s="811"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4"/>
      <c r="AC254" s="811"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2">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8"/>
      <c r="Z255" s="389"/>
      <c r="AA255" s="389"/>
      <c r="AB255" s="801"/>
      <c r="AC255" s="668"/>
      <c r="AD255" s="669"/>
      <c r="AE255" s="669"/>
      <c r="AF255" s="669"/>
      <c r="AG255" s="670"/>
      <c r="AH255" s="662"/>
      <c r="AI255" s="663"/>
      <c r="AJ255" s="663"/>
      <c r="AK255" s="663"/>
      <c r="AL255" s="663"/>
      <c r="AM255" s="663"/>
      <c r="AN255" s="663"/>
      <c r="AO255" s="663"/>
      <c r="AP255" s="663"/>
      <c r="AQ255" s="663"/>
      <c r="AR255" s="663"/>
      <c r="AS255" s="663"/>
      <c r="AT255" s="664"/>
      <c r="AU255" s="388"/>
      <c r="AV255" s="389"/>
      <c r="AW255" s="389"/>
      <c r="AX255" s="390"/>
    </row>
    <row r="256" spans="1:50" ht="24.75" customHeight="1" x14ac:dyDescent="0.2">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49" t="s">
        <v>419</v>
      </c>
      <c r="K3" s="362"/>
      <c r="L3" s="362"/>
      <c r="M3" s="362"/>
      <c r="N3" s="362"/>
      <c r="O3" s="362"/>
      <c r="P3" s="363" t="s">
        <v>27</v>
      </c>
      <c r="Q3" s="363"/>
      <c r="R3" s="363"/>
      <c r="S3" s="363"/>
      <c r="T3" s="363"/>
      <c r="U3" s="363"/>
      <c r="V3" s="363"/>
      <c r="W3" s="363"/>
      <c r="X3" s="363"/>
      <c r="Y3" s="364" t="s">
        <v>477</v>
      </c>
      <c r="Z3" s="365"/>
      <c r="AA3" s="365"/>
      <c r="AB3" s="365"/>
      <c r="AC3" s="149" t="s">
        <v>462</v>
      </c>
      <c r="AD3" s="149"/>
      <c r="AE3" s="149"/>
      <c r="AF3" s="149"/>
      <c r="AG3" s="149"/>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2">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2">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2">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2">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2">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2">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2">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2">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2">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2">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2">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2">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2">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2">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2">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2">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2">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2">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2">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2">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2">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2">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2">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2">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2">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2">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2">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2">
      <c r="A31" s="1057">
        <v>28</v>
      </c>
      <c r="B31" s="105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2">
      <c r="A32" s="1057">
        <v>29</v>
      </c>
      <c r="B32" s="105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2">
      <c r="A33" s="1057">
        <v>30</v>
      </c>
      <c r="B33" s="105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49" t="s">
        <v>419</v>
      </c>
      <c r="K36" s="362"/>
      <c r="L36" s="362"/>
      <c r="M36" s="362"/>
      <c r="N36" s="362"/>
      <c r="O36" s="362"/>
      <c r="P36" s="363" t="s">
        <v>27</v>
      </c>
      <c r="Q36" s="363"/>
      <c r="R36" s="363"/>
      <c r="S36" s="363"/>
      <c r="T36" s="363"/>
      <c r="U36" s="363"/>
      <c r="V36" s="363"/>
      <c r="W36" s="363"/>
      <c r="X36" s="363"/>
      <c r="Y36" s="364" t="s">
        <v>477</v>
      </c>
      <c r="Z36" s="365"/>
      <c r="AA36" s="365"/>
      <c r="AB36" s="365"/>
      <c r="AC36" s="149" t="s">
        <v>462</v>
      </c>
      <c r="AD36" s="149"/>
      <c r="AE36" s="149"/>
      <c r="AF36" s="149"/>
      <c r="AG36" s="149"/>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2">
      <c r="A37" s="1057">
        <v>1</v>
      </c>
      <c r="B37" s="1057">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2">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2">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2">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2">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2">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2">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2">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2">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2">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2">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2">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2">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2">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2">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2">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2">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2">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2">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2">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2">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2">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2">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2">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2">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2">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2">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2">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2">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2">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49" t="s">
        <v>419</v>
      </c>
      <c r="K69" s="362"/>
      <c r="L69" s="362"/>
      <c r="M69" s="362"/>
      <c r="N69" s="362"/>
      <c r="O69" s="362"/>
      <c r="P69" s="363" t="s">
        <v>27</v>
      </c>
      <c r="Q69" s="363"/>
      <c r="R69" s="363"/>
      <c r="S69" s="363"/>
      <c r="T69" s="363"/>
      <c r="U69" s="363"/>
      <c r="V69" s="363"/>
      <c r="W69" s="363"/>
      <c r="X69" s="363"/>
      <c r="Y69" s="364" t="s">
        <v>477</v>
      </c>
      <c r="Z69" s="365"/>
      <c r="AA69" s="365"/>
      <c r="AB69" s="365"/>
      <c r="AC69" s="149" t="s">
        <v>462</v>
      </c>
      <c r="AD69" s="149"/>
      <c r="AE69" s="149"/>
      <c r="AF69" s="149"/>
      <c r="AG69" s="149"/>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2">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2">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2">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2">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2">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2">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2">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2">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2">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2">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2">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2">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2">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2">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2">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2">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2">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2">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2">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2">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2">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2">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2">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2">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2">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2">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2">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2">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2">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2">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49"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49" t="s">
        <v>462</v>
      </c>
      <c r="AD102" s="149"/>
      <c r="AE102" s="149"/>
      <c r="AF102" s="149"/>
      <c r="AG102" s="149"/>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2">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2">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2">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2">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2">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2">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2">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2">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2">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2">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2">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2">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2">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2">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2">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2">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2">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2">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2">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2">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2">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2">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2">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2">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2">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2">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2">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2">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2">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2">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49"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49" t="s">
        <v>462</v>
      </c>
      <c r="AD135" s="149"/>
      <c r="AE135" s="149"/>
      <c r="AF135" s="149"/>
      <c r="AG135" s="149"/>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2">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2">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2">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2">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2">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2">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2">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2">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2">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2">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2">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2">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2">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2">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2">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2">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2">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2">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2">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2">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2">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2">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2">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2">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2">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2">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2">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2">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2">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2">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49"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49" t="s">
        <v>462</v>
      </c>
      <c r="AD168" s="149"/>
      <c r="AE168" s="149"/>
      <c r="AF168" s="149"/>
      <c r="AG168" s="149"/>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2">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2">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2">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2">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2">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2">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2">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2">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2">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2">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2">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2">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2">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2">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2">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2">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2">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2">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2">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2">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2">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2">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2">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2">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2">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2">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2">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2">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2">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2">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49"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49" t="s">
        <v>462</v>
      </c>
      <c r="AD201" s="149"/>
      <c r="AE201" s="149"/>
      <c r="AF201" s="149"/>
      <c r="AG201" s="149"/>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2">
      <c r="A202" s="1057">
        <v>1</v>
      </c>
      <c r="B202" s="1057">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2">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2">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2">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2">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2">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2">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2">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2">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2">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2">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2">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2">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2">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2">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2">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2">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2">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2">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2">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2">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2">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2">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2">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2">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2">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2">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2">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2">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2">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49"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49" t="s">
        <v>462</v>
      </c>
      <c r="AD234" s="149"/>
      <c r="AE234" s="149"/>
      <c r="AF234" s="149"/>
      <c r="AG234" s="149"/>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2">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2">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2">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2">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2">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2">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2">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2">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2">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2">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2">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2">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2">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2">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2">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2">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2">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2">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2">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2">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2">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2">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2">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2">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2">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2">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2">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2">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2">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2">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1"/>
      <c r="B267" s="361"/>
      <c r="C267" s="361" t="s">
        <v>26</v>
      </c>
      <c r="D267" s="361"/>
      <c r="E267" s="361"/>
      <c r="F267" s="361"/>
      <c r="G267" s="361"/>
      <c r="H267" s="361"/>
      <c r="I267" s="361"/>
      <c r="J267" s="149"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49" t="s">
        <v>462</v>
      </c>
      <c r="AD267" s="149"/>
      <c r="AE267" s="149"/>
      <c r="AF267" s="149"/>
      <c r="AG267" s="149"/>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2">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2">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2">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2">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2">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2">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2">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2">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2">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2">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2">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2">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2">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2">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2">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2">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2">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2">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2">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2">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2">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2">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2">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2">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2">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2">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2">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2">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2">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2">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1"/>
      <c r="B300" s="361"/>
      <c r="C300" s="361" t="s">
        <v>26</v>
      </c>
      <c r="D300" s="361"/>
      <c r="E300" s="361"/>
      <c r="F300" s="361"/>
      <c r="G300" s="361"/>
      <c r="H300" s="361"/>
      <c r="I300" s="361"/>
      <c r="J300" s="149"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49" t="s">
        <v>462</v>
      </c>
      <c r="AD300" s="149"/>
      <c r="AE300" s="149"/>
      <c r="AF300" s="149"/>
      <c r="AG300" s="149"/>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2">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2">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2">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2">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2">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2">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2">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2">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2">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2">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2">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2">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2">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2">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2">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2">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2">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2">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2">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2">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2">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2">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2">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2">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2">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2">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2">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2">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2">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2">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1"/>
      <c r="B333" s="361"/>
      <c r="C333" s="361" t="s">
        <v>26</v>
      </c>
      <c r="D333" s="361"/>
      <c r="E333" s="361"/>
      <c r="F333" s="361"/>
      <c r="G333" s="361"/>
      <c r="H333" s="361"/>
      <c r="I333" s="361"/>
      <c r="J333" s="149"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49" t="s">
        <v>462</v>
      </c>
      <c r="AD333" s="149"/>
      <c r="AE333" s="149"/>
      <c r="AF333" s="149"/>
      <c r="AG333" s="149"/>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2">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2">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2">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2">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2">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2">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2">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2">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2">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2">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2">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2">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2">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2">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2">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2">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2">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2">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2">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2">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2">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2">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2">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2">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2">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2">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2">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2">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2">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2">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1"/>
      <c r="B366" s="361"/>
      <c r="C366" s="361" t="s">
        <v>26</v>
      </c>
      <c r="D366" s="361"/>
      <c r="E366" s="361"/>
      <c r="F366" s="361"/>
      <c r="G366" s="361"/>
      <c r="H366" s="361"/>
      <c r="I366" s="361"/>
      <c r="J366" s="149"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49" t="s">
        <v>462</v>
      </c>
      <c r="AD366" s="149"/>
      <c r="AE366" s="149"/>
      <c r="AF366" s="149"/>
      <c r="AG366" s="149"/>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2">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2">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2">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2">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2">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2">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2">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2">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2">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2">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2">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2">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2">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2">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2">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2">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2">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2">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2">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2">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2">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2">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2">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2">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2">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2">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2">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2">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2">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2">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1"/>
      <c r="B399" s="361"/>
      <c r="C399" s="361" t="s">
        <v>26</v>
      </c>
      <c r="D399" s="361"/>
      <c r="E399" s="361"/>
      <c r="F399" s="361"/>
      <c r="G399" s="361"/>
      <c r="H399" s="361"/>
      <c r="I399" s="361"/>
      <c r="J399" s="149"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49" t="s">
        <v>462</v>
      </c>
      <c r="AD399" s="149"/>
      <c r="AE399" s="149"/>
      <c r="AF399" s="149"/>
      <c r="AG399" s="149"/>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2">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2">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2">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2">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2">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2">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2">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2">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2">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2">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2">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2">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2">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2">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2">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2">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2">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2">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2">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2">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2">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2">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2">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2">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2">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2">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2">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2">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2">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2">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1"/>
      <c r="B432" s="361"/>
      <c r="C432" s="361" t="s">
        <v>26</v>
      </c>
      <c r="D432" s="361"/>
      <c r="E432" s="361"/>
      <c r="F432" s="361"/>
      <c r="G432" s="361"/>
      <c r="H432" s="361"/>
      <c r="I432" s="361"/>
      <c r="J432" s="149"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49" t="s">
        <v>462</v>
      </c>
      <c r="AD432" s="149"/>
      <c r="AE432" s="149"/>
      <c r="AF432" s="149"/>
      <c r="AG432" s="149"/>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2">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2">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2">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2">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2">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2">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2">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2">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2">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2">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2">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2">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2">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2">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2">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2">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2">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2">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2">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2">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2">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2">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2">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2">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2">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2">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2">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2">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2">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2">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1"/>
      <c r="B465" s="361"/>
      <c r="C465" s="361" t="s">
        <v>26</v>
      </c>
      <c r="D465" s="361"/>
      <c r="E465" s="361"/>
      <c r="F465" s="361"/>
      <c r="G465" s="361"/>
      <c r="H465" s="361"/>
      <c r="I465" s="361"/>
      <c r="J465" s="149"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49" t="s">
        <v>462</v>
      </c>
      <c r="AD465" s="149"/>
      <c r="AE465" s="149"/>
      <c r="AF465" s="149"/>
      <c r="AG465" s="149"/>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2">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2">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2">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2">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2">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2">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2">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2">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2">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2">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2">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2">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2">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2">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2">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2">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2">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2">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2">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2">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2">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2">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2">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2">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2">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2">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2">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2">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2">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2">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1"/>
      <c r="B498" s="361"/>
      <c r="C498" s="361" t="s">
        <v>26</v>
      </c>
      <c r="D498" s="361"/>
      <c r="E498" s="361"/>
      <c r="F498" s="361"/>
      <c r="G498" s="361"/>
      <c r="H498" s="361"/>
      <c r="I498" s="361"/>
      <c r="J498" s="149"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49" t="s">
        <v>462</v>
      </c>
      <c r="AD498" s="149"/>
      <c r="AE498" s="149"/>
      <c r="AF498" s="149"/>
      <c r="AG498" s="149"/>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2">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2">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2">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2">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2">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2">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2">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2">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2">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2">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2">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2">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2">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2">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2">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2">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2">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2">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2">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2">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2">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2">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2">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2">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2">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2">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2">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2">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2">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2">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1"/>
      <c r="B531" s="361"/>
      <c r="C531" s="361" t="s">
        <v>26</v>
      </c>
      <c r="D531" s="361"/>
      <c r="E531" s="361"/>
      <c r="F531" s="361"/>
      <c r="G531" s="361"/>
      <c r="H531" s="361"/>
      <c r="I531" s="361"/>
      <c r="J531" s="149"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49" t="s">
        <v>462</v>
      </c>
      <c r="AD531" s="149"/>
      <c r="AE531" s="149"/>
      <c r="AF531" s="149"/>
      <c r="AG531" s="149"/>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2">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2">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2">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2">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2">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2">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2">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2">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2">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2">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2">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2">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2">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2">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2">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2">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2">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2">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2">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2">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2">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2">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2">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2">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2">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2">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2">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2">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2">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2">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1"/>
      <c r="B564" s="361"/>
      <c r="C564" s="361" t="s">
        <v>26</v>
      </c>
      <c r="D564" s="361"/>
      <c r="E564" s="361"/>
      <c r="F564" s="361"/>
      <c r="G564" s="361"/>
      <c r="H564" s="361"/>
      <c r="I564" s="361"/>
      <c r="J564" s="149"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49" t="s">
        <v>462</v>
      </c>
      <c r="AD564" s="149"/>
      <c r="AE564" s="149"/>
      <c r="AF564" s="149"/>
      <c r="AG564" s="149"/>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2">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2">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2">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2">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2">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2">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2">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2">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2">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2">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2">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2">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2">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2">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2">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2">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2">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2">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2">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2">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2">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2">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2">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2">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2">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2">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2">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2">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2">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2">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1"/>
      <c r="B597" s="361"/>
      <c r="C597" s="361" t="s">
        <v>26</v>
      </c>
      <c r="D597" s="361"/>
      <c r="E597" s="361"/>
      <c r="F597" s="361"/>
      <c r="G597" s="361"/>
      <c r="H597" s="361"/>
      <c r="I597" s="361"/>
      <c r="J597" s="149"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49" t="s">
        <v>462</v>
      </c>
      <c r="AD597" s="149"/>
      <c r="AE597" s="149"/>
      <c r="AF597" s="149"/>
      <c r="AG597" s="149"/>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2">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2">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2">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2">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2">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2">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2">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2">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2">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2">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2">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2">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2">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2">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2">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2">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2">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2">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2">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2">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2">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2">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2">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2">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2">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2">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2">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2">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2">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2">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1"/>
      <c r="B630" s="361"/>
      <c r="C630" s="361" t="s">
        <v>26</v>
      </c>
      <c r="D630" s="361"/>
      <c r="E630" s="361"/>
      <c r="F630" s="361"/>
      <c r="G630" s="361"/>
      <c r="H630" s="361"/>
      <c r="I630" s="361"/>
      <c r="J630" s="149"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49" t="s">
        <v>462</v>
      </c>
      <c r="AD630" s="149"/>
      <c r="AE630" s="149"/>
      <c r="AF630" s="149"/>
      <c r="AG630" s="149"/>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2">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2">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2">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2">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2">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2">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2">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2">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2">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2">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2">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2">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2">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2">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2">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2">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2">
      <c r="A647" s="1057">
        <v>17</v>
      </c>
      <c r="B647" s="105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2">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2">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2">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2">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2">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2">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2">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2">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2">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2">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2">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2">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2">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1"/>
      <c r="B663" s="361"/>
      <c r="C663" s="361" t="s">
        <v>26</v>
      </c>
      <c r="D663" s="361"/>
      <c r="E663" s="361"/>
      <c r="F663" s="361"/>
      <c r="G663" s="361"/>
      <c r="H663" s="361"/>
      <c r="I663" s="361"/>
      <c r="J663" s="149"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49" t="s">
        <v>462</v>
      </c>
      <c r="AD663" s="149"/>
      <c r="AE663" s="149"/>
      <c r="AF663" s="149"/>
      <c r="AG663" s="149"/>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2">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2">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2">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2">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2">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2">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2">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2">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2">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2">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2">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2">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2">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2">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2">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2">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2">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2">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2">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2">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2">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2">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2">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2">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2">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2">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2">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2">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2">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2">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1"/>
      <c r="B696" s="361"/>
      <c r="C696" s="361" t="s">
        <v>26</v>
      </c>
      <c r="D696" s="361"/>
      <c r="E696" s="361"/>
      <c r="F696" s="361"/>
      <c r="G696" s="361"/>
      <c r="H696" s="361"/>
      <c r="I696" s="361"/>
      <c r="J696" s="149"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49" t="s">
        <v>462</v>
      </c>
      <c r="AD696" s="149"/>
      <c r="AE696" s="149"/>
      <c r="AF696" s="149"/>
      <c r="AG696" s="149"/>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2">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2">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2">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2">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2">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2">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2">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2">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2">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2">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2">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2">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2">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2">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2">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2">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2">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2">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2">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2">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2">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2">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2">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2">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2">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2">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2">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2">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2">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2">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1"/>
      <c r="B729" s="361"/>
      <c r="C729" s="361" t="s">
        <v>26</v>
      </c>
      <c r="D729" s="361"/>
      <c r="E729" s="361"/>
      <c r="F729" s="361"/>
      <c r="G729" s="361"/>
      <c r="H729" s="361"/>
      <c r="I729" s="361"/>
      <c r="J729" s="149"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49" t="s">
        <v>462</v>
      </c>
      <c r="AD729" s="149"/>
      <c r="AE729" s="149"/>
      <c r="AF729" s="149"/>
      <c r="AG729" s="149"/>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2">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2">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2">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2">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2">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2">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2">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2">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2">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2">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2">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2">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2">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2">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2">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2">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2">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2">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2">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2">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2">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2">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2">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2">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2">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2">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2">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2">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2">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2">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1"/>
      <c r="B762" s="361"/>
      <c r="C762" s="361" t="s">
        <v>26</v>
      </c>
      <c r="D762" s="361"/>
      <c r="E762" s="361"/>
      <c r="F762" s="361"/>
      <c r="G762" s="361"/>
      <c r="H762" s="361"/>
      <c r="I762" s="361"/>
      <c r="J762" s="149"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49" t="s">
        <v>462</v>
      </c>
      <c r="AD762" s="149"/>
      <c r="AE762" s="149"/>
      <c r="AF762" s="149"/>
      <c r="AG762" s="149"/>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2">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2">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2">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2">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2">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2">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2">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2">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2">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2">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2">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2">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2">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2">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2">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2">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2">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2">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2">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2">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2">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2">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2">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2">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2">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2">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2">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2">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2">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2">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1"/>
      <c r="B795" s="361"/>
      <c r="C795" s="361" t="s">
        <v>26</v>
      </c>
      <c r="D795" s="361"/>
      <c r="E795" s="361"/>
      <c r="F795" s="361"/>
      <c r="G795" s="361"/>
      <c r="H795" s="361"/>
      <c r="I795" s="361"/>
      <c r="J795" s="149"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49" t="s">
        <v>462</v>
      </c>
      <c r="AD795" s="149"/>
      <c r="AE795" s="149"/>
      <c r="AF795" s="149"/>
      <c r="AG795" s="149"/>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2">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2">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2">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2">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2">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2">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2">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2">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2">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2">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2">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2">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2">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2">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2">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2">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2">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2">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2">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2">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2">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2">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2">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2">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2">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2">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2">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2">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2">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2">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1"/>
      <c r="B828" s="361"/>
      <c r="C828" s="361" t="s">
        <v>26</v>
      </c>
      <c r="D828" s="361"/>
      <c r="E828" s="361"/>
      <c r="F828" s="361"/>
      <c r="G828" s="361"/>
      <c r="H828" s="361"/>
      <c r="I828" s="361"/>
      <c r="J828" s="149"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49" t="s">
        <v>462</v>
      </c>
      <c r="AD828" s="149"/>
      <c r="AE828" s="149"/>
      <c r="AF828" s="149"/>
      <c r="AG828" s="149"/>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2">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2">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2">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2">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2">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2">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2">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2">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2">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2">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2">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2">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2">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2">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2">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2">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2">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2">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2">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2">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2">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2">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2">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2">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2">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2">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2">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2">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2">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2">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1"/>
      <c r="B861" s="361"/>
      <c r="C861" s="361" t="s">
        <v>26</v>
      </c>
      <c r="D861" s="361"/>
      <c r="E861" s="361"/>
      <c r="F861" s="361"/>
      <c r="G861" s="361"/>
      <c r="H861" s="361"/>
      <c r="I861" s="361"/>
      <c r="J861" s="149"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49" t="s">
        <v>462</v>
      </c>
      <c r="AD861" s="149"/>
      <c r="AE861" s="149"/>
      <c r="AF861" s="149"/>
      <c r="AG861" s="149"/>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2">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2">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2">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2">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2">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2">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2">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2">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2">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2">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2">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2">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2">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2">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2">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2">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2">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2">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2">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2">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2">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2">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2">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2">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2">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2">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2">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2">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2">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2">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1"/>
      <c r="B894" s="361"/>
      <c r="C894" s="361" t="s">
        <v>26</v>
      </c>
      <c r="D894" s="361"/>
      <c r="E894" s="361"/>
      <c r="F894" s="361"/>
      <c r="G894" s="361"/>
      <c r="H894" s="361"/>
      <c r="I894" s="361"/>
      <c r="J894" s="149"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49" t="s">
        <v>462</v>
      </c>
      <c r="AD894" s="149"/>
      <c r="AE894" s="149"/>
      <c r="AF894" s="149"/>
      <c r="AG894" s="149"/>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2">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2">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2">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2">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2">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2">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2">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2">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2">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2">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2">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2">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2">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2">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2">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2">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2">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2">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2">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2">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2">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2">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2">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2">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2">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2">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2">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2">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2">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2">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1"/>
      <c r="B927" s="361"/>
      <c r="C927" s="361" t="s">
        <v>26</v>
      </c>
      <c r="D927" s="361"/>
      <c r="E927" s="361"/>
      <c r="F927" s="361"/>
      <c r="G927" s="361"/>
      <c r="H927" s="361"/>
      <c r="I927" s="361"/>
      <c r="J927" s="149"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49" t="s">
        <v>462</v>
      </c>
      <c r="AD927" s="149"/>
      <c r="AE927" s="149"/>
      <c r="AF927" s="149"/>
      <c r="AG927" s="149"/>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2">
      <c r="A928" s="1057">
        <v>1</v>
      </c>
      <c r="B928" s="105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2">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2">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2">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2">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2">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2">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2">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2">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2">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2">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2">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2">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2">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2">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2">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2">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2">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2">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2">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2">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2">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2">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2">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2">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2">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2">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2">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2">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2">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1"/>
      <c r="B960" s="361"/>
      <c r="C960" s="361" t="s">
        <v>26</v>
      </c>
      <c r="D960" s="361"/>
      <c r="E960" s="361"/>
      <c r="F960" s="361"/>
      <c r="G960" s="361"/>
      <c r="H960" s="361"/>
      <c r="I960" s="361"/>
      <c r="J960" s="149"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49" t="s">
        <v>462</v>
      </c>
      <c r="AD960" s="149"/>
      <c r="AE960" s="149"/>
      <c r="AF960" s="149"/>
      <c r="AG960" s="149"/>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2">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2">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2">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2">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2">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2">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2">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2">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2">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2">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2">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2">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2">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2">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2">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2">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2">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2">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2">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2">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2">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2">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2">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2">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2">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2">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2">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2">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2">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2">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1"/>
      <c r="B993" s="361"/>
      <c r="C993" s="361" t="s">
        <v>26</v>
      </c>
      <c r="D993" s="361"/>
      <c r="E993" s="361"/>
      <c r="F993" s="361"/>
      <c r="G993" s="361"/>
      <c r="H993" s="361"/>
      <c r="I993" s="361"/>
      <c r="J993" s="149"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49" t="s">
        <v>462</v>
      </c>
      <c r="AD993" s="149"/>
      <c r="AE993" s="149"/>
      <c r="AF993" s="149"/>
      <c r="AG993" s="149"/>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2">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2">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2">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2">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2">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2">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2">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2">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2">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2">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2">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2">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2">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2">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2">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2">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2">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2">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2">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2">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2">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2">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2">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2">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2">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2">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2">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2">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2">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2">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1"/>
      <c r="B1026" s="361"/>
      <c r="C1026" s="361" t="s">
        <v>26</v>
      </c>
      <c r="D1026" s="361"/>
      <c r="E1026" s="361"/>
      <c r="F1026" s="361"/>
      <c r="G1026" s="361"/>
      <c r="H1026" s="361"/>
      <c r="I1026" s="361"/>
      <c r="J1026" s="149"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49" t="s">
        <v>462</v>
      </c>
      <c r="AD1026" s="149"/>
      <c r="AE1026" s="149"/>
      <c r="AF1026" s="149"/>
      <c r="AG1026" s="149"/>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2">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2">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2">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2">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2">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2">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2">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2">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2">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2">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2">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2">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2">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2">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2">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2">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2">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2">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2">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2">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2">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2">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2">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2">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2">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2">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2">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2">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2">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2">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1"/>
      <c r="B1059" s="361"/>
      <c r="C1059" s="361" t="s">
        <v>26</v>
      </c>
      <c r="D1059" s="361"/>
      <c r="E1059" s="361"/>
      <c r="F1059" s="361"/>
      <c r="G1059" s="361"/>
      <c r="H1059" s="361"/>
      <c r="I1059" s="361"/>
      <c r="J1059" s="149"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49" t="s">
        <v>462</v>
      </c>
      <c r="AD1059" s="149"/>
      <c r="AE1059" s="149"/>
      <c r="AF1059" s="149"/>
      <c r="AG1059" s="149"/>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2">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2">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2">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2">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2">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2">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2">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2">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2">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2">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2">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2">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2">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2">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2">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2">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2">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2">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2">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2">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2">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2">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2">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2">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2">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2">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2">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2">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2">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2">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1"/>
      <c r="B1092" s="361"/>
      <c r="C1092" s="361" t="s">
        <v>26</v>
      </c>
      <c r="D1092" s="361"/>
      <c r="E1092" s="361"/>
      <c r="F1092" s="361"/>
      <c r="G1092" s="361"/>
      <c r="H1092" s="361"/>
      <c r="I1092" s="361"/>
      <c r="J1092" s="149"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49" t="s">
        <v>462</v>
      </c>
      <c r="AD1092" s="149"/>
      <c r="AE1092" s="149"/>
      <c r="AF1092" s="149"/>
      <c r="AG1092" s="149"/>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2">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2">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2">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2">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2">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2">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2">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2">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2">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2">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2">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2">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2">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2">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2">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2">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2">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2">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2">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2">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2">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2">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2">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2">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2">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2">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2">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2">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2">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2">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1"/>
      <c r="B1125" s="361"/>
      <c r="C1125" s="361" t="s">
        <v>26</v>
      </c>
      <c r="D1125" s="361"/>
      <c r="E1125" s="361"/>
      <c r="F1125" s="361"/>
      <c r="G1125" s="361"/>
      <c r="H1125" s="361"/>
      <c r="I1125" s="361"/>
      <c r="J1125" s="149"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49" t="s">
        <v>462</v>
      </c>
      <c r="AD1125" s="149"/>
      <c r="AE1125" s="149"/>
      <c r="AF1125" s="149"/>
      <c r="AG1125" s="149"/>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2">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2">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2">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2">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2">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2">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2">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2">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2">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2">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2">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2">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2">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2">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2">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2">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2">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2">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2">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2">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2">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2">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2">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2">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2">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2">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2">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2">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2">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2">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1"/>
      <c r="B1158" s="361"/>
      <c r="C1158" s="361" t="s">
        <v>26</v>
      </c>
      <c r="D1158" s="361"/>
      <c r="E1158" s="361"/>
      <c r="F1158" s="361"/>
      <c r="G1158" s="361"/>
      <c r="H1158" s="361"/>
      <c r="I1158" s="361"/>
      <c r="J1158" s="149"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49" t="s">
        <v>462</v>
      </c>
      <c r="AD1158" s="149"/>
      <c r="AE1158" s="149"/>
      <c r="AF1158" s="149"/>
      <c r="AG1158" s="149"/>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2">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2">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2">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2">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2">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2">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2">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2">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2">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2">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2">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2">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2">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2">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2">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2">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2">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2">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2">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2">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2">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2">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2">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2">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2">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2">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2">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2">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2">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2">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1"/>
      <c r="B1191" s="361"/>
      <c r="C1191" s="361" t="s">
        <v>26</v>
      </c>
      <c r="D1191" s="361"/>
      <c r="E1191" s="361"/>
      <c r="F1191" s="361"/>
      <c r="G1191" s="361"/>
      <c r="H1191" s="361"/>
      <c r="I1191" s="361"/>
      <c r="J1191" s="149"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49" t="s">
        <v>462</v>
      </c>
      <c r="AD1191" s="149"/>
      <c r="AE1191" s="149"/>
      <c r="AF1191" s="149"/>
      <c r="AG1191" s="149"/>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2">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2">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2">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2">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2">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2">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2">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2">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2">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2">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2">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2">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2">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2">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2">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2">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2">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2">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2">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2">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2">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2">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2">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2">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2">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2">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2">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2">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2">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2">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1"/>
      <c r="B1224" s="361"/>
      <c r="C1224" s="361" t="s">
        <v>26</v>
      </c>
      <c r="D1224" s="361"/>
      <c r="E1224" s="361"/>
      <c r="F1224" s="361"/>
      <c r="G1224" s="361"/>
      <c r="H1224" s="361"/>
      <c r="I1224" s="361"/>
      <c r="J1224" s="149"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49" t="s">
        <v>462</v>
      </c>
      <c r="AD1224" s="149"/>
      <c r="AE1224" s="149"/>
      <c r="AF1224" s="149"/>
      <c r="AG1224" s="149"/>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2">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2">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2">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2">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2">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2">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2">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2">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2">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2">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2">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2">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2">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2">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2">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2">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2">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2">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2">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2">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2">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2">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2">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2">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2">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2">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2">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2">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2">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2">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1"/>
      <c r="B1257" s="361"/>
      <c r="C1257" s="361" t="s">
        <v>26</v>
      </c>
      <c r="D1257" s="361"/>
      <c r="E1257" s="361"/>
      <c r="F1257" s="361"/>
      <c r="G1257" s="361"/>
      <c r="H1257" s="361"/>
      <c r="I1257" s="361"/>
      <c r="J1257" s="149"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49" t="s">
        <v>462</v>
      </c>
      <c r="AD1257" s="149"/>
      <c r="AE1257" s="149"/>
      <c r="AF1257" s="149"/>
      <c r="AG1257" s="149"/>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2">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2">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2">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2">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2">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2">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2">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2">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2">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2">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2">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2">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2">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2">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2">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2">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2">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2">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2">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2">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2">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2">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2">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2">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2">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2">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2">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2">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2">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2">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1"/>
      <c r="B1290" s="361"/>
      <c r="C1290" s="361" t="s">
        <v>26</v>
      </c>
      <c r="D1290" s="361"/>
      <c r="E1290" s="361"/>
      <c r="F1290" s="361"/>
      <c r="G1290" s="361"/>
      <c r="H1290" s="361"/>
      <c r="I1290" s="361"/>
      <c r="J1290" s="149"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49" t="s">
        <v>462</v>
      </c>
      <c r="AD1290" s="149"/>
      <c r="AE1290" s="149"/>
      <c r="AF1290" s="149"/>
      <c r="AG1290" s="149"/>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2">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2">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2">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2">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2">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2">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2">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2">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2">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2">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2">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2">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2">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2">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2">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2">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2">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2">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2">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2">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2">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2">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2">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2">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2">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2">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2">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2">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2">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2">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2019-07-09T03:13:41Z</cp:lastPrinted>
  <dcterms:created xsi:type="dcterms:W3CDTF">2012-03-13T00:50:25Z</dcterms:created>
  <dcterms:modified xsi:type="dcterms:W3CDTF">2019-09-19T08:23:46Z</dcterms:modified>
</cp:coreProperties>
</file>