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1249" yWindow="0" windowWidth="28800" windowHeight="114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U40" i="3" l="1"/>
  <c r="AU33" i="3"/>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<sst xmlns="http://schemas.openxmlformats.org/spreadsheetml/2006/main" count="3450" uniqueCount="841">
  <si>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</si>
  <si>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</si>
  <si>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</si>
  <si>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</si>
  <si>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</si>
  <si>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</si>
  <si>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</si>
  <si>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</si>
  <si>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</si>
  <si>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</si>
  <si>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</si>
  <si>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</si>
  <si>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</si>
  <si>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</si>
  <si>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</si>
  <si>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</si>
  <si>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</si>
  <si>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</si>
  <si>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</si>
  <si>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</si>
  <si>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</si>
  <si>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</si>
  <si>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</si>
  <si>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</si>
  <si>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</si>
  <si>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</si>
  <si>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</si>
  <si>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</si>
  <si>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</si>
  <si>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</si>
  <si>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</si>
  <si>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</si>
  <si>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</si>
  <si>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</si>
  <si>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</si>
  <si>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</si>
  <si>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</si>
  <si>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</si>
  <si>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</si>
  <si>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</si>
  <si>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</si>
  <si>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</si>
  <si>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</si>
  <si>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</si>
  <si>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</si>
  <si>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</si>
  <si>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</si>
  <si>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</si>
  <si>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</si>
  <si>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</si>
  <si>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</si>
  <si>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</si>
  <si>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</si>
  <si>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</si>
  <si>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</si>
  <si>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</si>
  <si>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</si>
  <si>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</si>
  <si>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</si>
  <si>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</si>
  <si>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</si>
  <si>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</si>
  <si>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</si>
  <si>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</si>
  <si>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</si>
  <si>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</si>
  <si>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</si>
  <si>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</si>
  <si>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</si>
  <si>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</si>
  <si>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</si>
  <si>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</si>
  <si>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</si>
  <si>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</si>
  <si>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</si>
  <si>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</si>
  <si>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</si>
  <si>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</si>
  <si>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</si>
  <si>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</si>
  <si>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</si>
  <si>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</si>
  <si>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</si>
  <si>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</si>
  <si>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</si>
  <si>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</si>
  <si>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</si>
  <si>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</si>
  <si>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</si>
  <si>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</si>
  <si>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</si>
  <si>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</si>
  <si>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</si>
  <si>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</si>
  <si>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</si>
  <si>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</si>
  <si>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</si>
  <si>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</si>
  <si>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</si>
  <si>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</si>
  <si>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</si>
  <si>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</si>
  <si>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</si>
  <si>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</si>
  <si>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</si>
  <si>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</si>
  <si>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</si>
  <si>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</si>
  <si>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</si>
  <si>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</si>
  <si>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</si>
  <si>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</si>
  <si>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</si>
  <si>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</si>
  <si>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</si>
  <si>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</si>
  <si>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</si>
  <si>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</si>
  <si>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</si>
  <si>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</si>
  <si>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</si>
  <si>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</si>
  <si>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</si>
  <si>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</si>
  <si>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</si>
  <si>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</si>
  <si>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</si>
  <si>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</si>
  <si>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</si>
  <si>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</si>
  <si>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</si>
  <si>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</si>
  <si>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</si>
  <si>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</si>
  <si>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</si>
  <si>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</si>
  <si>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</si>
  <si>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</si>
  <si>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</si>
  <si>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</si>
  <si>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</si>
  <si>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</si>
  <si>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</si>
  <si>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</si>
  <si>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</si>
  <si>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</si>
  <si>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</si>
  <si>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</si>
  <si>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</si>
  <si>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</si>
  <si>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</si>
  <si>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</si>
  <si>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</si>
  <si>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</si>
  <si>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</si>
  <si>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</si>
  <si>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</si>
  <si>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</si>
  <si>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</si>
  <si>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</si>
  <si>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</si>
  <si>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</si>
  <si>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</si>
  <si>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</si>
  <si>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</si>
  <si>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</si>
  <si>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</si>
  <si>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</si>
  <si>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</si>
  <si>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</si>
  <si>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</si>
  <si>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</si>
  <si>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</si>
  <si>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</si>
  <si>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</si>
  <si>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</si>
  <si>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</si>
  <si>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</si>
  <si>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</si>
  <si>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</si>
  <si>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</si>
  <si>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</si>
  <si>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</si>
  <si>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</si>
  <si>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</si>
  <si>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</si>
  <si>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</si>
  <si>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</si>
  <si>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</si>
  <si>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</si>
  <si>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</si>
  <si>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</si>
  <si>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</si>
  <si>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</si>
  <si>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</si>
  <si>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</si>
  <si>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</si>
  <si>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</si>
  <si>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</si>
  <si>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</si>
  <si>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</si>
  <si>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</si>
  <si>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</si>
  <si>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</si>
  <si>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</si>
  <si>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</si>
  <si>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</si>
  <si>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</si>
  <si>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</si>
  <si>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</si>
  <si>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</si>
  <si>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</si>
  <si>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</si>
  <si>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</si>
  <si>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</si>
  <si>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</si>
  <si>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</si>
  <si>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</si>
  <si>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</si>
  <si>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</si>
  <si>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</si>
  <si>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</si>
  <si>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</si>
  <si>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</si>
  <si>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</si>
  <si>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</si>
  <si>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</si>
  <si>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</si>
  <si>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</si>
  <si>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</si>
  <si>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</si>
  <si>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</si>
  <si>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</si>
  <si>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</si>
  <si>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</si>
  <si>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</si>
  <si>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</si>
  <si>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</si>
  <si>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</si>
  <si>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</si>
  <si>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</si>
  <si>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</si>
  <si>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</si>
  <si>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</si>
  <si>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</si>
  <si>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</si>
  <si>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</si>
  <si>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</si>
  <si>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</si>
  <si>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</si>
  <si>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</si>
  <si>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</si>
  <si>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</si>
  <si>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</si>
  <si>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</si>
  <si>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</si>
  <si>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</si>
  <si>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</si>
  <si>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</si>
  <si>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</si>
  <si>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</si>
  <si>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</si>
  <si>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</si>
  <si>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</si>
  <si>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</si>
  <si>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</si>
  <si>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</si>
  <si>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</si>
  <si>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</si>
  <si>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</si>
  <si>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</si>
  <si>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</si>
  <si>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</si>
  <si>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</si>
  <si>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</si>
  <si>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</si>
  <si>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</si>
  <si>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</si>
  <si>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</si>
  <si>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</si>
  <si>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</si>
  <si>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</si>
  <si>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</si>
  <si>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</si>
  <si>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</si>
  <si>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</si>
  <si>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</si>
  <si>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</si>
  <si>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</si>
  <si>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</si>
  <si>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</si>
  <si>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</si>
  <si>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</si>
  <si>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</si>
  <si>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</si>
  <si>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</si>
  <si>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</si>
  <si>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</si>
  <si>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</si>
  <si>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</si>
  <si>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</si>
  <si>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</si>
  <si>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</si>
  <si>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</si>
  <si>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</si>
  <si>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</si>
  <si>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</si>
  <si>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</si>
  <si>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</si>
  <si>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</si>
  <si>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</si>
  <si>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</si>
  <si>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</si>
  <si>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</si>
  <si>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</si>
  <si>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</si>
  <si>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</si>
  <si>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</si>
  <si>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</si>
  <si>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</si>
  <si>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</si>
  <si>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</si>
  <si>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</si>
  <si>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</si>
  <si>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</si>
  <si>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</si>
  <si>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</si>
  <si>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</si>
  <si>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</si>
  <si>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</si>
  <si>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</si>
  <si>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</si>
  <si>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</si>
  <si>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</si>
  <si>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</si>
  <si>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</si>
  <si>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</si>
  <si>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</si>
  <si>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</si>
  <si>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</si>
  <si>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</si>
  <si>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</si>
  <si>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</si>
  <si>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</si>
  <si>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</si>
  <si>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</si>
  <si>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</si>
  <si>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</si>
  <si>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</si>
  <si>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</si>
  <si>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</si>
  <si>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</si>
  <si>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</si>
  <si>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</si>
  <si>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</si>
  <si>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</si>
  <si>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</si>
  <si>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</si>
  <si>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</si>
  <si>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</si>
  <si>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</si>
  <si>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</si>
  <si>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</si>
  <si>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</si>
  <si>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</si>
  <si>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</si>
  <si>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</si>
  <si>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</si>
  <si>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</si>
  <si>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</si>
  <si>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</si>
  <si>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</si>
  <si>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</si>
  <si>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</si>
  <si>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</si>
  <si>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</si>
  <si>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</si>
  <si>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</si>
  <si>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</si>
  <si>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</si>
  <si>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</si>
  <si>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</si>
  <si>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</si>
  <si>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</si>
  <si>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</si>
  <si>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</si>
  <si>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</si>
  <si>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</si>
  <si>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</si>
  <si>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</si>
  <si>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</si>
  <si>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</si>
  <si>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</si>
  <si>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</si>
  <si>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</si>
  <si>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</si>
  <si>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</si>
  <si>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</si>
  <si>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</si>
  <si>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</si>
  <si>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</si>
  <si>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</si>
  <si>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</si>
  <si>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</si>
  <si>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</si>
  <si>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</si>
  <si>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</si>
  <si>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</si>
  <si>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</si>
  <si>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</si>
  <si>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</si>
  <si>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</si>
  <si>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</si>
  <si>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</si>
  <si>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</si>
  <si>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</si>
  <si>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</si>
  <si>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</si>
  <si>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</si>
  <si>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</si>
  <si>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</si>
  <si>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</si>
  <si>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</si>
  <si>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</si>
  <si>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</si>
  <si>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</si>
  <si>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</si>
  <si>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</si>
  <si>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</si>
  <si>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</si>
  <si>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</si>
  <si>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</si>
  <si>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</si>
  <si>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</si>
  <si>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</si>
  <si>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</si>
  <si>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</si>
  <si>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</si>
  <si>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</si>
  <si>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</si>
  <si>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</si>
  <si>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</si>
  <si>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</si>
  <si>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</si>
  <si>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</si>
  <si>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</si>
  <si>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</si>
  <si>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</si>
  <si>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</si>
  <si>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</si>
  <si>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</si>
  <si>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</si>
  <si>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</si>
  <si>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</si>
  <si>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</si>
  <si>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</si>
  <si>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</si>
  <si>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</si>
  <si>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</si>
  <si>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</si>
  <si>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</si>
  <si>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</si>
  <si>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</si>
  <si>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</si>
  <si>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</si>
  <si>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</si>
  <si>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</si>
  <si>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</si>
  <si>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</si>
  <si>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</si>
  <si>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</si>
  <si>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</si>
  <si>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</si>
  <si>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</si>
  <si>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</si>
  <si>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</si>
  <si>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</si>
  <si>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</si>
  <si>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</si>
  <si>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</si>
  <si>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</si>
  <si>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</si>
  <si>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</si>
  <si>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</si>
  <si>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</si>
  <si>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</si>
  <si>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</si>
  <si>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</si>
  <si>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</si>
  <si>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</si>
  <si>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</si>
  <si>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</si>
  <si>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</si>
  <si>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</si>
  <si>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</si>
  <si>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</si>
  <si>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</si>
  <si>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</si>
  <si>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</si>
  <si>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</si>
  <si>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</si>
  <si>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</si>
  <si>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</si>
  <si>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</si>
  <si>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</si>
  <si>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</si>
  <si>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</si>
  <si>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</si>
  <si>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</si>
  <si>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</si>
  <si>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</si>
  <si>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</si>
  <si>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</si>
  <si>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</si>
  <si>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</si>
  <si>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</si>
  <si>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</si>
  <si>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</si>
  <si>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</si>
  <si>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</si>
  <si>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</si>
  <si>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</si>
  <si>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</si>
  <si>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</si>
  <si>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</si>
  <si>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</si>
  <si>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</si>
  <si>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</si>
  <si>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</si>
  <si>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</si>
  <si>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</si>
  <si>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</si>
  <si>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</si>
  <si>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</si>
  <si>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</si>
  <si>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</si>
  <si>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</si>
  <si>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</si>
  <si>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</si>
  <si>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</si>
  <si>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</si>
  <si>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</si>
  <si>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</si>
  <si>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</si>
  <si>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</si>
  <si>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</si>
  <si>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</si>
  <si>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</si>
  <si>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</si>
  <si>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</si>
  <si>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</si>
  <si>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</si>
  <si>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</si>
  <si>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</si>
  <si>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</si>
  <si>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セルロースナノファイバー（ＣＮＦ）等の次世代素材活用推進事業(経済産業省・農林水産省連携事業)</t>
    <phoneticPr fontId="5"/>
  </si>
  <si>
    <t>地球環境局</t>
    <phoneticPr fontId="5"/>
  </si>
  <si>
    <t>地球温暖化対策課
地球温暖化対策事業室</t>
    <phoneticPr fontId="5"/>
  </si>
  <si>
    <t>室長　相澤　寛史</t>
    <phoneticPr fontId="5"/>
  </si>
  <si>
    <t>○</t>
  </si>
  <si>
    <t>特別会計に関する法律第８５条第３項第１号ホ
同法施行令第５０条第７項第１０号</t>
    <phoneticPr fontId="5"/>
  </si>
  <si>
    <t>地球温暖化対策計画（平成28年5月13日閣議決定）、「未来投資戦略」2018（平成30年6月15日閣議決定）、統合イノベーション戦略（平成30年6月15日閣議決定）</t>
    <phoneticPr fontId="5"/>
  </si>
  <si>
    <t>様々な製品等の基盤となる素材にまで立ち返り、自動車部材の軽量化・燃費改善等による地球温暖化対策への多大なる貢献が期待できるセルロースナノファイバー（CNF）やバイオマスプラスチック等の次世代素材について、メーカー等と連携し、製品等活用時の削減効果検証、製造プロセスの低炭素化の検証、リサイクル時の課題・解決策検討、早期社会実装を推進する。</t>
    <phoneticPr fontId="5"/>
  </si>
  <si>
    <t>CNF等適用分野において、製造、使用、廃棄に関わる低炭素化の評価・実証、 CNF等の普及展開に関わるモデル事業を実施する。
自動車の部材においては、耐熱性が要求されるエンジンの金属部材等の代替はバイオマスプラスチックを使用し、それ以外の部材の代替はCNFを使用することで、トータルでのさらなる低炭素化を図る。</t>
    <phoneticPr fontId="5"/>
  </si>
  <si>
    <t>-</t>
    <phoneticPr fontId="5"/>
  </si>
  <si>
    <t>-</t>
    <phoneticPr fontId="5"/>
  </si>
  <si>
    <t>-</t>
    <phoneticPr fontId="5"/>
  </si>
  <si>
    <t>-</t>
    <phoneticPr fontId="5"/>
  </si>
  <si>
    <t>二酸化炭素排出抑制対策事業等委託費</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</si>
  <si>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</si>
  <si>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</si>
  <si>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</si>
  <si>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</si>
  <si>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</si>
  <si>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</si>
  <si>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</si>
  <si>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</si>
  <si>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</si>
  <si>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</si>
  <si>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</si>
  <si>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</si>
  <si>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実証した製品数</t>
    <rPh sb="0" eb="2">
      <t>ジッショウ</t>
    </rPh>
    <rPh sb="4" eb="6">
      <t>セイヒン</t>
    </rPh>
    <rPh sb="6" eb="7">
      <t>スウ</t>
    </rPh>
    <phoneticPr fontId="5"/>
  </si>
  <si>
    <t>件</t>
    <rPh sb="0" eb="1">
      <t>ケン</t>
    </rPh>
    <phoneticPr fontId="5"/>
  </si>
  <si>
    <t>執行額／実証した製品数</t>
    <phoneticPr fontId="5"/>
  </si>
  <si>
    <t>百万円/件</t>
    <phoneticPr fontId="5"/>
  </si>
  <si>
    <t>百万円/件</t>
    <phoneticPr fontId="5"/>
  </si>
  <si>
    <t>1205/13</t>
    <phoneticPr fontId="5"/>
  </si>
  <si>
    <t>1811/15</t>
    <phoneticPr fontId="5"/>
  </si>
  <si>
    <t>1873/8</t>
    <phoneticPr fontId="5"/>
  </si>
  <si>
    <t>2000/6</t>
    <phoneticPr fontId="5"/>
  </si>
  <si>
    <t>１．地球温暖化対策の推進</t>
    <phoneticPr fontId="5"/>
  </si>
  <si>
    <t>エネルギー起源二酸化炭素の排出量（CO2換算トン）</t>
    <phoneticPr fontId="5"/>
  </si>
  <si>
    <t>万t-CO2/年</t>
    <phoneticPr fontId="5"/>
  </si>
  <si>
    <t>ＣＮＦの早期社会実装の推進により、自動車等の燃費改善効果が10％程度得られ、大幅なＣＯ２削減となる。</t>
    <phoneticPr fontId="5"/>
  </si>
  <si>
    <t>-</t>
    <phoneticPr fontId="5"/>
  </si>
  <si>
    <t>-</t>
    <phoneticPr fontId="5"/>
  </si>
  <si>
    <t>-</t>
    <phoneticPr fontId="5"/>
  </si>
  <si>
    <t>-</t>
    <phoneticPr fontId="5"/>
  </si>
  <si>
    <t>自動車部材の軽量化・燃費改善等による地球温暖化対策への多大なる貢献が期待でき、社会のニーズを的確に反映している。</t>
    <phoneticPr fontId="5"/>
  </si>
  <si>
    <t>温暖化対策に資する分野への展開のための戦略策定や新材料による自動車等部品を製作、燃費の測定・評価には国の主導及び産学官連携が必要である。</t>
    <phoneticPr fontId="5"/>
  </si>
  <si>
    <t>様々な製品等の基盤となる素材にまで立ち返り地球温暖化対策を検討するものであり、優先度が高い。</t>
    <phoneticPr fontId="5"/>
  </si>
  <si>
    <t>支出先の選定に当たっては、公募及び企画競争契約で実施し、外部審査委員による採択審査により、競争性を確保している。</t>
    <phoneticPr fontId="5"/>
  </si>
  <si>
    <t>無</t>
  </si>
  <si>
    <t>‐</t>
  </si>
  <si>
    <t>△</t>
  </si>
  <si>
    <t>実績を踏まえた業務効率化策を検討・実施し、コスト削減を図っている。</t>
    <phoneticPr fontId="5"/>
  </si>
  <si>
    <t>試作・評価は目標を達成する成果実績が得られている。</t>
    <phoneticPr fontId="5"/>
  </si>
  <si>
    <t>当該分野に関して実績や知見を十分に有した者が実施しており、最も合理的・効率的な開発を実現している。</t>
    <phoneticPr fontId="5"/>
  </si>
  <si>
    <t>実証した製品数は、当初見込み通りの8件であった。</t>
    <rPh sb="14" eb="15">
      <t>ドオ</t>
    </rPh>
    <phoneticPr fontId="5"/>
  </si>
  <si>
    <t>年度毎に作成される成果報告書は国会図書館等に入庫され一般に公開されており、事業で得られた成果が広く活用されている。</t>
    <phoneticPr fontId="5"/>
  </si>
  <si>
    <t>経済産業省</t>
  </si>
  <si>
    <t>高機能なリグノセルロースナノファイバーの一貫製造プロセスと部材化技術の開発事業</t>
    <phoneticPr fontId="5"/>
  </si>
  <si>
    <t>引き続き、国のイニシアティブの下、優れた技術及び知見を有する企業、公的研究機関等を連携させて、適切な事業執行を図っていく。</t>
    <phoneticPr fontId="5"/>
  </si>
  <si>
    <t>新27-0006</t>
    <rPh sb="0" eb="1">
      <t>シン</t>
    </rPh>
    <phoneticPr fontId="5"/>
  </si>
  <si>
    <t>0061</t>
    <phoneticPr fontId="5"/>
  </si>
  <si>
    <t>0052</t>
    <phoneticPr fontId="5"/>
  </si>
  <si>
    <t>☑</t>
  </si>
  <si>
    <t>A.国立大学法人京都大学</t>
    <rPh sb="2" eb="4">
      <t>コクリツ</t>
    </rPh>
    <rPh sb="4" eb="6">
      <t>ダイガク</t>
    </rPh>
    <rPh sb="6" eb="8">
      <t>ホウジン</t>
    </rPh>
    <rPh sb="8" eb="10">
      <t>キョウト</t>
    </rPh>
    <rPh sb="10" eb="12">
      <t>ダイガク</t>
    </rPh>
    <phoneticPr fontId="5"/>
  </si>
  <si>
    <t>共同実施費</t>
    <rPh sb="0" eb="2">
      <t>キョウドウ</t>
    </rPh>
    <rPh sb="2" eb="4">
      <t>ジッシ</t>
    </rPh>
    <rPh sb="4" eb="5">
      <t>ヒ</t>
    </rPh>
    <phoneticPr fontId="5"/>
  </si>
  <si>
    <t>CNF部材の試作・実機搭載・評価、最終試作車構想の評価（（株）トヨタカスタマイジング＆ディベロップメント）など</t>
    <rPh sb="29" eb="30">
      <t>カブ</t>
    </rPh>
    <phoneticPr fontId="5"/>
  </si>
  <si>
    <t>雑役務費</t>
    <rPh sb="0" eb="1">
      <t>ザツ</t>
    </rPh>
    <rPh sb="1" eb="4">
      <t>エキムヒ</t>
    </rPh>
    <phoneticPr fontId="5"/>
  </si>
  <si>
    <t>評価試験、分析等</t>
    <rPh sb="0" eb="2">
      <t>ヒョウカ</t>
    </rPh>
    <rPh sb="2" eb="4">
      <t>シケン</t>
    </rPh>
    <rPh sb="5" eb="7">
      <t>ブンセキ</t>
    </rPh>
    <rPh sb="7" eb="8">
      <t>トウ</t>
    </rPh>
    <phoneticPr fontId="5"/>
  </si>
  <si>
    <t>人件費</t>
    <rPh sb="0" eb="3">
      <t>ジンケンヒ</t>
    </rPh>
    <phoneticPr fontId="5"/>
  </si>
  <si>
    <t>社会実装に向けたCNF材料の導入実証・評価・検証～自動車分野～</t>
    <phoneticPr fontId="5"/>
  </si>
  <si>
    <t>消耗品費</t>
    <rPh sb="0" eb="3">
      <t>ショウモウヒン</t>
    </rPh>
    <rPh sb="3" eb="4">
      <t>ヒ</t>
    </rPh>
    <phoneticPr fontId="5"/>
  </si>
  <si>
    <t>旅費</t>
    <rPh sb="0" eb="2">
      <t>リョヒ</t>
    </rPh>
    <phoneticPr fontId="5"/>
  </si>
  <si>
    <t>賃金</t>
    <rPh sb="0" eb="2">
      <t>チンギン</t>
    </rPh>
    <phoneticPr fontId="5"/>
  </si>
  <si>
    <t>研究調査並びに関係者打ち合わせ用</t>
    <phoneticPr fontId="5"/>
  </si>
  <si>
    <t>試験用具等</t>
    <rPh sb="0" eb="2">
      <t>シケン</t>
    </rPh>
    <rPh sb="2" eb="4">
      <t>ヨウグ</t>
    </rPh>
    <rPh sb="4" eb="5">
      <t>トウ</t>
    </rPh>
    <phoneticPr fontId="5"/>
  </si>
  <si>
    <t>事務補佐員の給与</t>
    <phoneticPr fontId="5"/>
  </si>
  <si>
    <t>通信運搬費</t>
    <rPh sb="0" eb="2">
      <t>ツウシン</t>
    </rPh>
    <rPh sb="2" eb="4">
      <t>ウンパン</t>
    </rPh>
    <rPh sb="4" eb="5">
      <t>ヒ</t>
    </rPh>
    <phoneticPr fontId="5"/>
  </si>
  <si>
    <t>借料及び損料</t>
    <rPh sb="0" eb="2">
      <t>シャクリョウ</t>
    </rPh>
    <rPh sb="2" eb="3">
      <t>オヨ</t>
    </rPh>
    <rPh sb="4" eb="6">
      <t>ソンリョウ</t>
    </rPh>
    <phoneticPr fontId="5"/>
  </si>
  <si>
    <t>会議室使用料等</t>
    <rPh sb="0" eb="3">
      <t>カイギシツ</t>
    </rPh>
    <rPh sb="3" eb="5">
      <t>シヨウ</t>
    </rPh>
    <rPh sb="5" eb="6">
      <t>リョウ</t>
    </rPh>
    <rPh sb="6" eb="7">
      <t>トウ</t>
    </rPh>
    <phoneticPr fontId="5"/>
  </si>
  <si>
    <t>研究材料・サンプル送付料等</t>
    <phoneticPr fontId="5"/>
  </si>
  <si>
    <t>その他</t>
    <rPh sb="2" eb="3">
      <t>タ</t>
    </rPh>
    <phoneticPr fontId="5"/>
  </si>
  <si>
    <t>一般間接費、諸謝金、印刷製本費など</t>
    <rPh sb="0" eb="2">
      <t>イッパン</t>
    </rPh>
    <rPh sb="2" eb="4">
      <t>カンセツ</t>
    </rPh>
    <rPh sb="4" eb="5">
      <t>ヒ</t>
    </rPh>
    <rPh sb="6" eb="9">
      <t>ショシャキン</t>
    </rPh>
    <rPh sb="10" eb="12">
      <t>インサツ</t>
    </rPh>
    <rPh sb="12" eb="14">
      <t>セイホン</t>
    </rPh>
    <rPh sb="14" eb="15">
      <t>ヒ</t>
    </rPh>
    <phoneticPr fontId="5"/>
  </si>
  <si>
    <t>B.国立大学法人静岡大学</t>
    <rPh sb="2" eb="4">
      <t>コクリツ</t>
    </rPh>
    <rPh sb="4" eb="6">
      <t>ダイガク</t>
    </rPh>
    <rPh sb="6" eb="8">
      <t>ホウジン</t>
    </rPh>
    <rPh sb="8" eb="10">
      <t>シズオカ</t>
    </rPh>
    <rPh sb="10" eb="12">
      <t>ダイガク</t>
    </rPh>
    <phoneticPr fontId="5"/>
  </si>
  <si>
    <t>事業のとりまとめ、試作・評価分析等</t>
    <phoneticPr fontId="5"/>
  </si>
  <si>
    <t>国立大学法人京都大学</t>
    <rPh sb="0" eb="4">
      <t>コクリツダイガク</t>
    </rPh>
    <rPh sb="4" eb="6">
      <t>ホウジン</t>
    </rPh>
    <rPh sb="6" eb="10">
      <t>キョウトダイガク</t>
    </rPh>
    <phoneticPr fontId="5"/>
  </si>
  <si>
    <t>-</t>
    <phoneticPr fontId="5"/>
  </si>
  <si>
    <t>-</t>
    <phoneticPr fontId="5"/>
  </si>
  <si>
    <t>株式会社トヨタカスタマイジング＆ディベロップメント</t>
    <rPh sb="0" eb="4">
      <t>カブシキガイシャ</t>
    </rPh>
    <phoneticPr fontId="5"/>
  </si>
  <si>
    <t>評価・分析等（共同実施）</t>
    <phoneticPr fontId="5"/>
  </si>
  <si>
    <t>一般社団法人産業環境管理協会</t>
    <phoneticPr fontId="5"/>
  </si>
  <si>
    <t>トヨタ自動車東日本株式会社</t>
    <rPh sb="3" eb="6">
      <t>ジドウシャ</t>
    </rPh>
    <rPh sb="6" eb="7">
      <t>ヒガシ</t>
    </rPh>
    <rPh sb="7" eb="9">
      <t>ニホン</t>
    </rPh>
    <rPh sb="9" eb="11">
      <t>カブシキ</t>
    </rPh>
    <rPh sb="11" eb="13">
      <t>ガイシャ</t>
    </rPh>
    <phoneticPr fontId="5"/>
  </si>
  <si>
    <t>アイシン精機株式会社</t>
    <phoneticPr fontId="5"/>
  </si>
  <si>
    <t>トヨタ紡織株式会社</t>
    <rPh sb="3" eb="5">
      <t>ボウショク</t>
    </rPh>
    <rPh sb="5" eb="9">
      <t>カブシキガイシャ</t>
    </rPh>
    <phoneticPr fontId="5"/>
  </si>
  <si>
    <t>国立大学法人名古屋工業大学</t>
    <rPh sb="0" eb="6">
      <t>コクリツダイガクホウジン</t>
    </rPh>
    <rPh sb="6" eb="9">
      <t>ナゴヤ</t>
    </rPh>
    <rPh sb="9" eb="11">
      <t>コウギョウ</t>
    </rPh>
    <rPh sb="11" eb="13">
      <t>ダイガク</t>
    </rPh>
    <phoneticPr fontId="5"/>
  </si>
  <si>
    <t>利昌工業株式会社</t>
    <phoneticPr fontId="5"/>
  </si>
  <si>
    <t>金沢工業大学</t>
    <rPh sb="0" eb="2">
      <t>カナザワ</t>
    </rPh>
    <rPh sb="2" eb="4">
      <t>コウギョウ</t>
    </rPh>
    <rPh sb="4" eb="6">
      <t>ダイガク</t>
    </rPh>
    <phoneticPr fontId="5"/>
  </si>
  <si>
    <t>マクセル株式会社</t>
    <rPh sb="4" eb="8">
      <t>カブシキガイシャ</t>
    </rPh>
    <phoneticPr fontId="5"/>
  </si>
  <si>
    <t>試験機器リース費など</t>
    <phoneticPr fontId="5"/>
  </si>
  <si>
    <t>外注費</t>
    <rPh sb="0" eb="3">
      <t>ガイチュウヒ</t>
    </rPh>
    <phoneticPr fontId="5"/>
  </si>
  <si>
    <t>CO2排出量の評価</t>
    <phoneticPr fontId="5"/>
  </si>
  <si>
    <t>一般管理費、賃金、旅費など</t>
    <rPh sb="0" eb="2">
      <t>イッパン</t>
    </rPh>
    <rPh sb="2" eb="5">
      <t>カンリヒ</t>
    </rPh>
    <rPh sb="6" eb="8">
      <t>チンギン</t>
    </rPh>
    <rPh sb="9" eb="11">
      <t>リョヒ</t>
    </rPh>
    <phoneticPr fontId="5"/>
  </si>
  <si>
    <t>C.合同会社エフプロ</t>
    <rPh sb="2" eb="4">
      <t>ゴウドウ</t>
    </rPh>
    <rPh sb="4" eb="6">
      <t>ガイシャ</t>
    </rPh>
    <phoneticPr fontId="5"/>
  </si>
  <si>
    <t>人件費等</t>
    <phoneticPr fontId="5"/>
  </si>
  <si>
    <t>CNF利用住宅部品の断熱効果におけるCO2排出量の評価</t>
    <phoneticPr fontId="5"/>
  </si>
  <si>
    <t>D.株式会社日建ハウジングシステム</t>
    <rPh sb="2" eb="6">
      <t>カブシキガイシャ</t>
    </rPh>
    <rPh sb="6" eb="8">
      <t>ニッケン</t>
    </rPh>
    <phoneticPr fontId="5"/>
  </si>
  <si>
    <t>住宅内外壁、浴槽壁での利用における基礎評価（トクラス（株）など)</t>
    <rPh sb="0" eb="2">
      <t>ジュウタク</t>
    </rPh>
    <rPh sb="2" eb="4">
      <t>ナイガイ</t>
    </rPh>
    <rPh sb="27" eb="28">
      <t>カブ</t>
    </rPh>
    <phoneticPr fontId="5"/>
  </si>
  <si>
    <t>CNF部材の開発設計((株)田島技術など)</t>
    <rPh sb="3" eb="5">
      <t>ブザイ</t>
    </rPh>
    <rPh sb="14" eb="16">
      <t>タジマ</t>
    </rPh>
    <rPh sb="16" eb="18">
      <t>ギジュツ</t>
    </rPh>
    <phoneticPr fontId="5"/>
  </si>
  <si>
    <t>素材分散に関わる技術評価(熊本大学）など</t>
    <phoneticPr fontId="5"/>
  </si>
  <si>
    <t>安全性試験、報告書作成支援等</t>
    <phoneticPr fontId="5"/>
  </si>
  <si>
    <t>竹CNFを活用した建材の開発と、既築集合住宅への実装によるCO2削減効果の実証</t>
    <phoneticPr fontId="5"/>
  </si>
  <si>
    <t>研究調査並びに関係者打ち合わせ用</t>
    <phoneticPr fontId="5"/>
  </si>
  <si>
    <t>借料及び損料</t>
    <rPh sb="0" eb="3">
      <t>シャクリョウオヨ</t>
    </rPh>
    <rPh sb="4" eb="6">
      <t>ソンリョウ</t>
    </rPh>
    <phoneticPr fontId="5"/>
  </si>
  <si>
    <t>試験備品リース等</t>
    <phoneticPr fontId="5"/>
  </si>
  <si>
    <t>一般管理費、光熱水費、印刷製本費など</t>
    <rPh sb="0" eb="5">
      <t>イッパンカンリヒ</t>
    </rPh>
    <rPh sb="6" eb="10">
      <t>コウネツスイヒ</t>
    </rPh>
    <rPh sb="11" eb="13">
      <t>インサツ</t>
    </rPh>
    <rPh sb="13" eb="15">
      <t>セイホン</t>
    </rPh>
    <rPh sb="15" eb="16">
      <t>ヒ</t>
    </rPh>
    <phoneticPr fontId="5"/>
  </si>
  <si>
    <t>E.国立大学法人熊本大学</t>
    <rPh sb="2" eb="4">
      <t>コクリツ</t>
    </rPh>
    <rPh sb="4" eb="6">
      <t>ダイガク</t>
    </rPh>
    <rPh sb="6" eb="8">
      <t>ホウジン</t>
    </rPh>
    <rPh sb="8" eb="10">
      <t>クマモト</t>
    </rPh>
    <rPh sb="10" eb="12">
      <t>ダイガク</t>
    </rPh>
    <phoneticPr fontId="5"/>
  </si>
  <si>
    <t>人件費等</t>
    <phoneticPr fontId="5"/>
  </si>
  <si>
    <t>素材分散に関わる技術評価等</t>
    <phoneticPr fontId="5"/>
  </si>
  <si>
    <t>F. 一般社団法人産業環境管理協会</t>
    <rPh sb="3" eb="5">
      <t>イッパン</t>
    </rPh>
    <rPh sb="5" eb="7">
      <t>シャダン</t>
    </rPh>
    <rPh sb="7" eb="9">
      <t>ホウジン</t>
    </rPh>
    <rPh sb="9" eb="17">
      <t>サンギョウカンキョウカンリキョウカイ</t>
    </rPh>
    <phoneticPr fontId="5"/>
  </si>
  <si>
    <t>セルロースナノファイバー利活用によるCO2排出削減効果等評価・検証事業委託業務</t>
    <phoneticPr fontId="5"/>
  </si>
  <si>
    <t>サプライチェーン算定評価手法及び算定用原単位作成支援業務</t>
    <phoneticPr fontId="5"/>
  </si>
  <si>
    <t>一般管理費、旅費、雑役務費など</t>
    <rPh sb="0" eb="2">
      <t>イッパン</t>
    </rPh>
    <rPh sb="2" eb="5">
      <t>カンリヒ</t>
    </rPh>
    <rPh sb="6" eb="8">
      <t>リョヒ</t>
    </rPh>
    <rPh sb="9" eb="10">
      <t>ザツ</t>
    </rPh>
    <rPh sb="10" eb="13">
      <t>エキムヒ</t>
    </rPh>
    <phoneticPr fontId="5"/>
  </si>
  <si>
    <t>G.国立大学法人東京大学</t>
    <rPh sb="2" eb="4">
      <t>コクリツ</t>
    </rPh>
    <rPh sb="4" eb="6">
      <t>ダイガク</t>
    </rPh>
    <rPh sb="6" eb="8">
      <t>ホウジン</t>
    </rPh>
    <rPh sb="8" eb="10">
      <t>トウキョウ</t>
    </rPh>
    <rPh sb="10" eb="12">
      <t>ダイガク</t>
    </rPh>
    <phoneticPr fontId="5"/>
  </si>
  <si>
    <t>サプライチェーン算定評価手法及び算定用原単位作成支援業務</t>
    <phoneticPr fontId="5"/>
  </si>
  <si>
    <t>H.株式会社藤井基礎設計事務所</t>
    <rPh sb="2" eb="6">
      <t>カブシキガイシャ</t>
    </rPh>
    <rPh sb="6" eb="8">
      <t>フジイ</t>
    </rPh>
    <rPh sb="8" eb="10">
      <t>キソ</t>
    </rPh>
    <rPh sb="10" eb="12">
      <t>セッケイ</t>
    </rPh>
    <rPh sb="12" eb="14">
      <t>ジム</t>
    </rPh>
    <rPh sb="14" eb="15">
      <t>ショ</t>
    </rPh>
    <phoneticPr fontId="5"/>
  </si>
  <si>
    <t>K.一般財団法人化学物質評価研究機構</t>
    <rPh sb="2" eb="4">
      <t>イッパン</t>
    </rPh>
    <rPh sb="4" eb="6">
      <t>ザイダン</t>
    </rPh>
    <rPh sb="6" eb="8">
      <t>ホウジン</t>
    </rPh>
    <rPh sb="8" eb="10">
      <t>カガク</t>
    </rPh>
    <rPh sb="10" eb="12">
      <t>ブッシツ</t>
    </rPh>
    <rPh sb="12" eb="14">
      <t>ヒョウカ</t>
    </rPh>
    <rPh sb="14" eb="16">
      <t>ケンキュウ</t>
    </rPh>
    <rPh sb="16" eb="18">
      <t>キコウ</t>
    </rPh>
    <phoneticPr fontId="5"/>
  </si>
  <si>
    <t>ポリスチレンリグノフェノール製造・評価</t>
    <phoneticPr fontId="5"/>
  </si>
  <si>
    <t>人件費等</t>
    <rPh sb="0" eb="3">
      <t>ジンケンヒ</t>
    </rPh>
    <rPh sb="3" eb="4">
      <t>トウ</t>
    </rPh>
    <phoneticPr fontId="5"/>
  </si>
  <si>
    <t>自動車の軽量化を目指したリグノフェノール部品の二酸化炭素削減効果および信頼性等検証</t>
    <phoneticPr fontId="5"/>
  </si>
  <si>
    <t>リグノセルロース部品の性能評価(安井(株)など)</t>
    <phoneticPr fontId="5"/>
  </si>
  <si>
    <t>材料・部品製造、産廃処理費など</t>
    <phoneticPr fontId="5"/>
  </si>
  <si>
    <t>研究調査並びに関係者打ち合わせ用</t>
    <phoneticPr fontId="5"/>
  </si>
  <si>
    <t>薬剤、実験用具等</t>
    <phoneticPr fontId="5"/>
  </si>
  <si>
    <t>賃金職員給与</t>
    <rPh sb="0" eb="2">
      <t>チンギン</t>
    </rPh>
    <rPh sb="2" eb="4">
      <t>ショクイン</t>
    </rPh>
    <rPh sb="4" eb="6">
      <t>キュウヨ</t>
    </rPh>
    <phoneticPr fontId="5"/>
  </si>
  <si>
    <t>機器借り上げ料など</t>
    <rPh sb="0" eb="2">
      <t>キキ</t>
    </rPh>
    <rPh sb="2" eb="7">
      <t>カリアゲリョウ</t>
    </rPh>
    <phoneticPr fontId="5"/>
  </si>
  <si>
    <t>一般間接費、光熱水費、印刷製本費など</t>
    <rPh sb="0" eb="2">
      <t>イッパン</t>
    </rPh>
    <rPh sb="2" eb="4">
      <t>カンセツ</t>
    </rPh>
    <rPh sb="4" eb="5">
      <t>ヒ</t>
    </rPh>
    <rPh sb="6" eb="10">
      <t>コウネツスイヒ</t>
    </rPh>
    <rPh sb="11" eb="13">
      <t>インサツ</t>
    </rPh>
    <rPh sb="13" eb="15">
      <t>セイホン</t>
    </rPh>
    <rPh sb="15" eb="16">
      <t>ヒ</t>
    </rPh>
    <phoneticPr fontId="5"/>
  </si>
  <si>
    <t>材料の物理化学的性状、危険性、有害性に関する試験((一財)化学物質評価研究機構)など</t>
    <rPh sb="0" eb="2">
      <t>ザイリョウ</t>
    </rPh>
    <rPh sb="3" eb="5">
      <t>ブツリ</t>
    </rPh>
    <rPh sb="5" eb="8">
      <t>カガクテキ</t>
    </rPh>
    <rPh sb="8" eb="10">
      <t>セイジョウ</t>
    </rPh>
    <rPh sb="11" eb="14">
      <t>キケンセイ</t>
    </rPh>
    <rPh sb="15" eb="18">
      <t>ユウガイセイ</t>
    </rPh>
    <rPh sb="19" eb="20">
      <t>カン</t>
    </rPh>
    <rPh sb="22" eb="24">
      <t>シケン</t>
    </rPh>
    <rPh sb="26" eb="27">
      <t>イチ</t>
    </rPh>
    <rPh sb="27" eb="28">
      <t>ザイ</t>
    </rPh>
    <rPh sb="29" eb="39">
      <t>カガクブッシツヒョウカケンキュウキコウ</t>
    </rPh>
    <phoneticPr fontId="5"/>
  </si>
  <si>
    <t>共同実施費</t>
    <rPh sb="0" eb="5">
      <t>キョウドウジッシヒ</t>
    </rPh>
    <phoneticPr fontId="5"/>
  </si>
  <si>
    <t>原料の最適純度、性状の把握、その他課題抽出(筑波大学(株))</t>
    <phoneticPr fontId="5"/>
  </si>
  <si>
    <t>試験用具、材料など</t>
    <phoneticPr fontId="5"/>
  </si>
  <si>
    <t>ポリマー合成、樹脂成形など</t>
    <rPh sb="4" eb="6">
      <t>ゴウセイ</t>
    </rPh>
    <rPh sb="7" eb="9">
      <t>ジュシ</t>
    </rPh>
    <rPh sb="9" eb="11">
      <t>セイケイ</t>
    </rPh>
    <phoneticPr fontId="5"/>
  </si>
  <si>
    <t>芳香族系超高耐熱バイオマスプラスチックの二酸化炭素削減効果及び信頼性等検証</t>
    <phoneticPr fontId="5"/>
  </si>
  <si>
    <t>一般間接費、旅費、印刷製本費など</t>
    <rPh sb="0" eb="5">
      <t>イッパンカンセツヒ</t>
    </rPh>
    <rPh sb="6" eb="8">
      <t>リョヒ</t>
    </rPh>
    <rPh sb="9" eb="14">
      <t>インサツセイホンヒ</t>
    </rPh>
    <phoneticPr fontId="5"/>
  </si>
  <si>
    <t>材料の物理化学的性状、危険性、有害性に関する試験</t>
    <phoneticPr fontId="5"/>
  </si>
  <si>
    <t>国立大学法人静岡大学</t>
    <rPh sb="0" eb="2">
      <t>コクリツ</t>
    </rPh>
    <rPh sb="2" eb="4">
      <t>ダイガク</t>
    </rPh>
    <rPh sb="4" eb="6">
      <t>ホウジン</t>
    </rPh>
    <rPh sb="6" eb="8">
      <t>シズオカ</t>
    </rPh>
    <rPh sb="8" eb="10">
      <t>ダイガク</t>
    </rPh>
    <phoneticPr fontId="5"/>
  </si>
  <si>
    <t>-</t>
    <phoneticPr fontId="5"/>
  </si>
  <si>
    <t>-</t>
    <phoneticPr fontId="5"/>
  </si>
  <si>
    <t>-</t>
    <phoneticPr fontId="5"/>
  </si>
  <si>
    <t>-</t>
    <phoneticPr fontId="5"/>
  </si>
  <si>
    <t>-</t>
    <phoneticPr fontId="5"/>
  </si>
  <si>
    <t>-</t>
    <phoneticPr fontId="5"/>
  </si>
  <si>
    <t>合同会社エフプロ</t>
    <rPh sb="0" eb="2">
      <t>ゴウドウ</t>
    </rPh>
    <rPh sb="2" eb="4">
      <t>ガイシャ</t>
    </rPh>
    <phoneticPr fontId="5"/>
  </si>
  <si>
    <t>評価、分析等</t>
    <phoneticPr fontId="5"/>
  </si>
  <si>
    <t>J.国立大学法人北陸先端科学技術大学院大学</t>
    <rPh sb="2" eb="4">
      <t>コクリツ</t>
    </rPh>
    <rPh sb="4" eb="6">
      <t>ダイガク</t>
    </rPh>
    <rPh sb="6" eb="8">
      <t>ホウジン</t>
    </rPh>
    <phoneticPr fontId="5"/>
  </si>
  <si>
    <t>国立大学法人北陸先端科学技術大学院大学</t>
    <phoneticPr fontId="5"/>
  </si>
  <si>
    <t>国立大学法人筑波大学</t>
    <rPh sb="0" eb="2">
      <t>コクリツ</t>
    </rPh>
    <rPh sb="2" eb="4">
      <t>ダイガク</t>
    </rPh>
    <rPh sb="4" eb="6">
      <t>ホウジン</t>
    </rPh>
    <rPh sb="6" eb="8">
      <t>ツクバ</t>
    </rPh>
    <rPh sb="8" eb="10">
      <t>ダイガク</t>
    </rPh>
    <phoneticPr fontId="5"/>
  </si>
  <si>
    <t>事業のとりまとめ、試作・評価分析等</t>
    <phoneticPr fontId="5"/>
  </si>
  <si>
    <t>-</t>
    <phoneticPr fontId="5"/>
  </si>
  <si>
    <t>一般財団法人化学物質評価研究機構</t>
    <phoneticPr fontId="5"/>
  </si>
  <si>
    <t>評価・分析等（共同実施）</t>
    <phoneticPr fontId="5"/>
  </si>
  <si>
    <t>評価・分析等</t>
    <phoneticPr fontId="5"/>
  </si>
  <si>
    <t>-</t>
    <phoneticPr fontId="5"/>
  </si>
  <si>
    <t>-</t>
    <phoneticPr fontId="5"/>
  </si>
  <si>
    <t>株式会社日本能率協会コンサルティング</t>
    <rPh sb="0" eb="4">
      <t>カブシキガイシャ</t>
    </rPh>
    <rPh sb="4" eb="6">
      <t>ニホン</t>
    </rPh>
    <rPh sb="6" eb="8">
      <t>ノウリツ</t>
    </rPh>
    <rPh sb="8" eb="10">
      <t>キョウカイ</t>
    </rPh>
    <phoneticPr fontId="5"/>
  </si>
  <si>
    <t>株式会社藤井基礎設計事務所</t>
    <rPh sb="0" eb="4">
      <t>カブシキガイシャ</t>
    </rPh>
    <rPh sb="4" eb="10">
      <t>フジイキソセッケイ</t>
    </rPh>
    <rPh sb="10" eb="12">
      <t>ジム</t>
    </rPh>
    <rPh sb="12" eb="13">
      <t>ショ</t>
    </rPh>
    <phoneticPr fontId="5"/>
  </si>
  <si>
    <t>安井株式会社</t>
    <phoneticPr fontId="5"/>
  </si>
  <si>
    <t>株式会社松尾製作所</t>
    <phoneticPr fontId="5"/>
  </si>
  <si>
    <t>事業のとりまとめ、試作・評価分析等</t>
    <phoneticPr fontId="5"/>
  </si>
  <si>
    <t>評価・分析等（共同実施）</t>
    <phoneticPr fontId="5"/>
  </si>
  <si>
    <t>-</t>
    <phoneticPr fontId="5"/>
  </si>
  <si>
    <t>評価・分析等</t>
    <phoneticPr fontId="5"/>
  </si>
  <si>
    <t>トクラス株式会社</t>
    <rPh sb="4" eb="8">
      <t>カブシキガイシャ</t>
    </rPh>
    <phoneticPr fontId="5"/>
  </si>
  <si>
    <t>評価・分析等（共同実施）</t>
    <phoneticPr fontId="5"/>
  </si>
  <si>
    <t>評価・分析等（共同実施）</t>
    <phoneticPr fontId="5"/>
  </si>
  <si>
    <t>国立大学法人山口大学</t>
    <rPh sb="0" eb="2">
      <t>コクリツ</t>
    </rPh>
    <rPh sb="2" eb="4">
      <t>ダイガク</t>
    </rPh>
    <rPh sb="4" eb="6">
      <t>ホウジン</t>
    </rPh>
    <rPh sb="6" eb="8">
      <t>ヤマグチ</t>
    </rPh>
    <rPh sb="8" eb="10">
      <t>ダイガク</t>
    </rPh>
    <phoneticPr fontId="5"/>
  </si>
  <si>
    <t>同志社大学</t>
    <rPh sb="0" eb="3">
      <t>ドウシシャ</t>
    </rPh>
    <rPh sb="3" eb="5">
      <t>ダイガク</t>
    </rPh>
    <phoneticPr fontId="5"/>
  </si>
  <si>
    <t>学校法人常翔学園
(大阪工業大学)</t>
    <phoneticPr fontId="5"/>
  </si>
  <si>
    <t>倉敷紡績株式会社</t>
    <rPh sb="0" eb="2">
      <t>クラシキ</t>
    </rPh>
    <rPh sb="2" eb="4">
      <t>ボウセキ</t>
    </rPh>
    <rPh sb="4" eb="8">
      <t>カブシキガイシャ</t>
    </rPh>
    <phoneticPr fontId="5"/>
  </si>
  <si>
    <t>静岡県</t>
    <rPh sb="0" eb="3">
      <t>シズオカケン</t>
    </rPh>
    <phoneticPr fontId="5"/>
  </si>
  <si>
    <t>ランデス株式会社</t>
    <rPh sb="4" eb="8">
      <t>カブシキガイシャ</t>
    </rPh>
    <phoneticPr fontId="5"/>
  </si>
  <si>
    <t>YKKAP株式会社</t>
    <rPh sb="5" eb="9">
      <t>カブシキガイシャ</t>
    </rPh>
    <phoneticPr fontId="5"/>
  </si>
  <si>
    <t>岡山県</t>
    <rPh sb="0" eb="3">
      <t>オカヤマケン</t>
    </rPh>
    <phoneticPr fontId="5"/>
  </si>
  <si>
    <t>株式会社日建ハウジングシステム</t>
    <rPh sb="0" eb="4">
      <t>カブシキガイシャ</t>
    </rPh>
    <rPh sb="4" eb="6">
      <t>ニッケン</t>
    </rPh>
    <phoneticPr fontId="5"/>
  </si>
  <si>
    <t>株式会社田島技術</t>
    <rPh sb="0" eb="4">
      <t>カブシキガイシャ</t>
    </rPh>
    <rPh sb="4" eb="6">
      <t>タジマ</t>
    </rPh>
    <rPh sb="6" eb="8">
      <t>ギジュツ</t>
    </rPh>
    <phoneticPr fontId="5"/>
  </si>
  <si>
    <t>株式会社LIXIL</t>
    <rPh sb="0" eb="4">
      <t>カブシキガイシャ</t>
    </rPh>
    <phoneticPr fontId="5"/>
  </si>
  <si>
    <t>フィグラ株式会社</t>
    <rPh sb="4" eb="8">
      <t>カブシキガイシャ</t>
    </rPh>
    <phoneticPr fontId="5"/>
  </si>
  <si>
    <t>評価・分析等（共同実施）</t>
    <phoneticPr fontId="5"/>
  </si>
  <si>
    <t>評価・分析等（共同実施）</t>
    <phoneticPr fontId="5"/>
  </si>
  <si>
    <t>評価・分析等（共同実施）</t>
    <phoneticPr fontId="5"/>
  </si>
  <si>
    <t>-</t>
    <phoneticPr fontId="5"/>
  </si>
  <si>
    <t>-</t>
    <phoneticPr fontId="5"/>
  </si>
  <si>
    <t>評価、分析等</t>
    <phoneticPr fontId="5"/>
  </si>
  <si>
    <t>国立大学法人熊本大学</t>
    <rPh sb="0" eb="2">
      <t>コクリツ</t>
    </rPh>
    <rPh sb="2" eb="4">
      <t>ダイガク</t>
    </rPh>
    <rPh sb="4" eb="6">
      <t>ホウジン</t>
    </rPh>
    <rPh sb="6" eb="8">
      <t>クマモト</t>
    </rPh>
    <rPh sb="8" eb="10">
      <t>ダイガク</t>
    </rPh>
    <phoneticPr fontId="5"/>
  </si>
  <si>
    <t>熊本県産業技術センター</t>
    <rPh sb="0" eb="3">
      <t>クマモトケン</t>
    </rPh>
    <rPh sb="3" eb="5">
      <t>サンギョウ</t>
    </rPh>
    <rPh sb="5" eb="7">
      <t>ギジュツ</t>
    </rPh>
    <phoneticPr fontId="5"/>
  </si>
  <si>
    <t>株式会社日建設計総合研究所</t>
    <phoneticPr fontId="5"/>
  </si>
  <si>
    <t>国立大学法人鹿児島大学</t>
    <rPh sb="0" eb="2">
      <t>コクリツ</t>
    </rPh>
    <rPh sb="2" eb="4">
      <t>ダイガク</t>
    </rPh>
    <rPh sb="4" eb="6">
      <t>ホウジン</t>
    </rPh>
    <rPh sb="6" eb="9">
      <t>カゴシマ</t>
    </rPh>
    <rPh sb="9" eb="11">
      <t>ダイガク</t>
    </rPh>
    <phoneticPr fontId="5"/>
  </si>
  <si>
    <t>学校法人芝浦工業大学</t>
    <rPh sb="0" eb="2">
      <t>ガッコウ</t>
    </rPh>
    <rPh sb="2" eb="4">
      <t>ホウジン</t>
    </rPh>
    <rPh sb="4" eb="6">
      <t>シバウラ</t>
    </rPh>
    <rPh sb="6" eb="8">
      <t>コウギョウ</t>
    </rPh>
    <rPh sb="8" eb="10">
      <t>ダイガク</t>
    </rPh>
    <phoneticPr fontId="5"/>
  </si>
  <si>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5"/>
  </si>
  <si>
    <t>株式会社イノアックコーポレーション</t>
    <phoneticPr fontId="5"/>
  </si>
  <si>
    <t>事業のとりまとめ、評価分析等</t>
    <phoneticPr fontId="5"/>
  </si>
  <si>
    <t>国立大学法人東京大学</t>
    <rPh sb="0" eb="6">
      <t>コクリツダイガクホウジン</t>
    </rPh>
    <rPh sb="6" eb="8">
      <t>トウキョウ</t>
    </rPh>
    <rPh sb="8" eb="10">
      <t>ダイガク</t>
    </rPh>
    <phoneticPr fontId="5"/>
  </si>
  <si>
    <t>評価、分析等</t>
    <phoneticPr fontId="5"/>
  </si>
  <si>
    <t>L.トヨタ車体株式会社</t>
    <rPh sb="5" eb="7">
      <t>シャタイ</t>
    </rPh>
    <rPh sb="7" eb="11">
      <t>カブシキガイシャ</t>
    </rPh>
    <phoneticPr fontId="5"/>
  </si>
  <si>
    <t>型費、成形費、評価・分析費等</t>
    <phoneticPr fontId="5"/>
  </si>
  <si>
    <t>試験材料費</t>
    <rPh sb="0" eb="2">
      <t>シケン</t>
    </rPh>
    <rPh sb="2" eb="5">
      <t>ザイリョウヒ</t>
    </rPh>
    <phoneticPr fontId="5"/>
  </si>
  <si>
    <t>I.株式会社DJK</t>
    <phoneticPr fontId="5"/>
  </si>
  <si>
    <t>株式会社DJK</t>
    <phoneticPr fontId="5"/>
  </si>
  <si>
    <t>研究調査旅費</t>
    <rPh sb="0" eb="2">
      <t>ケンキュウ</t>
    </rPh>
    <rPh sb="2" eb="4">
      <t>チョウサ</t>
    </rPh>
    <rPh sb="4" eb="6">
      <t>リョヒ</t>
    </rPh>
    <phoneticPr fontId="5"/>
  </si>
  <si>
    <t>一般管理費</t>
    <rPh sb="0" eb="2">
      <t>イッパン</t>
    </rPh>
    <rPh sb="2" eb="5">
      <t>カンリヒ</t>
    </rPh>
    <phoneticPr fontId="5"/>
  </si>
  <si>
    <t>トヨタ車体株式会社</t>
    <rPh sb="3" eb="5">
      <t>シャタイ</t>
    </rPh>
    <rPh sb="5" eb="9">
      <t>カブシキガイシャ</t>
    </rPh>
    <phoneticPr fontId="5"/>
  </si>
  <si>
    <t>事業のとりまとめ、試作・評価分析等</t>
    <phoneticPr fontId="5"/>
  </si>
  <si>
    <t>一般財団法人日本自動車研究所</t>
    <rPh sb="0" eb="2">
      <t>イッパン</t>
    </rPh>
    <rPh sb="2" eb="4">
      <t>ザイダン</t>
    </rPh>
    <rPh sb="4" eb="6">
      <t>ホウジン</t>
    </rPh>
    <rPh sb="6" eb="8">
      <t>ニホン</t>
    </rPh>
    <rPh sb="8" eb="11">
      <t>ジドウシャ</t>
    </rPh>
    <rPh sb="11" eb="14">
      <t>ケンキュウジョ</t>
    </rPh>
    <phoneticPr fontId="5"/>
  </si>
  <si>
    <t>M.一般財団法人日本自動車研究所</t>
    <rPh sb="2" eb="8">
      <t>イッパンザイダンホウジン</t>
    </rPh>
    <rPh sb="8" eb="10">
      <t>ニホン</t>
    </rPh>
    <rPh sb="10" eb="13">
      <t>ジドウシャ</t>
    </rPh>
    <rPh sb="13" eb="16">
      <t>ケンキュウジョ</t>
    </rPh>
    <phoneticPr fontId="5"/>
  </si>
  <si>
    <t>衝撃試験評価</t>
    <rPh sb="0" eb="2">
      <t>ショウゲキ</t>
    </rPh>
    <rPh sb="2" eb="4">
      <t>シケン</t>
    </rPh>
    <rPh sb="4" eb="6">
      <t>ヒョウカ</t>
    </rPh>
    <phoneticPr fontId="5"/>
  </si>
  <si>
    <t>評価・分析等</t>
    <phoneticPr fontId="5"/>
  </si>
  <si>
    <t>N.パナソニック株式会社</t>
    <rPh sb="8" eb="12">
      <t>カブシキガイシャ</t>
    </rPh>
    <phoneticPr fontId="5"/>
  </si>
  <si>
    <t>セルロースナノファイバー複合樹脂の高速選別および高強度加工法の開発</t>
    <phoneticPr fontId="5"/>
  </si>
  <si>
    <t>分析、テスト費用他</t>
    <phoneticPr fontId="5"/>
  </si>
  <si>
    <t>機器レンタル費</t>
    <rPh sb="0" eb="2">
      <t>キキ</t>
    </rPh>
    <rPh sb="6" eb="7">
      <t>ヒ</t>
    </rPh>
    <phoneticPr fontId="5"/>
  </si>
  <si>
    <t>一般間接費、消耗品費</t>
    <rPh sb="0" eb="5">
      <t>イッパンカンセツヒ</t>
    </rPh>
    <rPh sb="6" eb="9">
      <t>ショウモウヒン</t>
    </rPh>
    <rPh sb="9" eb="10">
      <t>ヒ</t>
    </rPh>
    <phoneticPr fontId="5"/>
  </si>
  <si>
    <t>パナソニック株式会社</t>
    <rPh sb="6" eb="10">
      <t>カブシキガイシャ</t>
    </rPh>
    <phoneticPr fontId="5"/>
  </si>
  <si>
    <t>エス・ケー・ファイン株式会社</t>
    <phoneticPr fontId="5"/>
  </si>
  <si>
    <t>O.国立大学法人静岡大学</t>
    <rPh sb="2" eb="4">
      <t>コクリツ</t>
    </rPh>
    <rPh sb="4" eb="6">
      <t>ダイガク</t>
    </rPh>
    <rPh sb="6" eb="8">
      <t>ホウジン</t>
    </rPh>
    <rPh sb="8" eb="10">
      <t>シズオカ</t>
    </rPh>
    <rPh sb="10" eb="12">
      <t>ダイガク</t>
    </rPh>
    <phoneticPr fontId="5"/>
  </si>
  <si>
    <t>再生利用の仕組み検証((株)エコフィールなど)</t>
    <phoneticPr fontId="5"/>
  </si>
  <si>
    <t>国立大学法人静岡大学</t>
    <rPh sb="0" eb="10">
      <t>コクリツダイガクホウジンシズオカダイガク</t>
    </rPh>
    <phoneticPr fontId="5"/>
  </si>
  <si>
    <t>株式会社エコフィール</t>
    <rPh sb="0" eb="4">
      <t>カブシキガイシャ</t>
    </rPh>
    <phoneticPr fontId="5"/>
  </si>
  <si>
    <t>化薬アクゾ株式会社</t>
    <rPh sb="0" eb="2">
      <t>カヤク</t>
    </rPh>
    <rPh sb="5" eb="9">
      <t>カブシキガイシャ</t>
    </rPh>
    <phoneticPr fontId="5"/>
  </si>
  <si>
    <t>事業のとりまとめ、試作・評価分析等</t>
    <phoneticPr fontId="5"/>
  </si>
  <si>
    <t>評価・分析等（共同実施）</t>
    <phoneticPr fontId="5"/>
  </si>
  <si>
    <t>評価・分析等（共同実施）</t>
    <phoneticPr fontId="5"/>
  </si>
  <si>
    <t>-</t>
    <phoneticPr fontId="5"/>
  </si>
  <si>
    <t>分析・コンパウンド費用</t>
    <phoneticPr fontId="5"/>
  </si>
  <si>
    <t>WPCのマテリアルリサイクルにおけるCO2排出量の評価</t>
    <phoneticPr fontId="5"/>
  </si>
  <si>
    <t>P.合同会社エフプロ</t>
    <rPh sb="2" eb="4">
      <t>ゴウドウ</t>
    </rPh>
    <rPh sb="4" eb="6">
      <t>ガイシャ</t>
    </rPh>
    <phoneticPr fontId="5"/>
  </si>
  <si>
    <t>一般間接費、印刷製本費、会議費など</t>
    <rPh sb="0" eb="2">
      <t>イッパン</t>
    </rPh>
    <rPh sb="2" eb="4">
      <t>カンセツ</t>
    </rPh>
    <rPh sb="4" eb="5">
      <t>ヒ</t>
    </rPh>
    <rPh sb="6" eb="8">
      <t>インサツ</t>
    </rPh>
    <rPh sb="8" eb="10">
      <t>セイホン</t>
    </rPh>
    <rPh sb="10" eb="11">
      <t>ヒ</t>
    </rPh>
    <rPh sb="12" eb="15">
      <t>カイギヒ</t>
    </rPh>
    <phoneticPr fontId="5"/>
  </si>
  <si>
    <t>機器リース料など</t>
    <rPh sb="0" eb="2">
      <t>キキ</t>
    </rPh>
    <rPh sb="5" eb="6">
      <t>リョウ</t>
    </rPh>
    <phoneticPr fontId="5"/>
  </si>
  <si>
    <t>評価・分析等</t>
    <phoneticPr fontId="5"/>
  </si>
  <si>
    <t>評価・分析等</t>
    <phoneticPr fontId="5"/>
  </si>
  <si>
    <t>-</t>
    <phoneticPr fontId="5"/>
  </si>
  <si>
    <t>-</t>
    <phoneticPr fontId="5"/>
  </si>
  <si>
    <t>t-CO2</t>
    <phoneticPr fontId="5"/>
  </si>
  <si>
    <t>t-CO2</t>
    <phoneticPr fontId="5"/>
  </si>
  <si>
    <t>事業成果に基づく累積のCO2削減効果</t>
    <rPh sb="0" eb="2">
      <t>ジギョウ</t>
    </rPh>
    <rPh sb="2" eb="4">
      <t>セイカ</t>
    </rPh>
    <rPh sb="5" eb="6">
      <t>モト</t>
    </rPh>
    <rPh sb="8" eb="10">
      <t>ルイセキ</t>
    </rPh>
    <rPh sb="14" eb="16">
      <t>サクゲン</t>
    </rPh>
    <rPh sb="16" eb="18">
      <t>コウカ</t>
    </rPh>
    <phoneticPr fontId="5"/>
  </si>
  <si>
    <t>事業成果に基づく累積のCO2削減効果</t>
    <phoneticPr fontId="5"/>
  </si>
  <si>
    <t>1.6 t-CO2/台/10年の削減が可能なCNF適用自動車を2030年度までに世界市場の0.6%相当まで普及させ、3,808,000 t-CO2を削減する。</t>
    <rPh sb="10" eb="11">
      <t>ダイ</t>
    </rPh>
    <rPh sb="14" eb="15">
      <t>ネン</t>
    </rPh>
    <rPh sb="16" eb="18">
      <t>サクゲン</t>
    </rPh>
    <rPh sb="19" eb="21">
      <t>カノウ</t>
    </rPh>
    <rPh sb="25" eb="27">
      <t>テキヨウ</t>
    </rPh>
    <rPh sb="27" eb="30">
      <t>ジドウシャ</t>
    </rPh>
    <rPh sb="35" eb="37">
      <t>ネンド</t>
    </rPh>
    <rPh sb="40" eb="42">
      <t>セカイ</t>
    </rPh>
    <rPh sb="42" eb="44">
      <t>シジョウ</t>
    </rPh>
    <rPh sb="49" eb="51">
      <t>ソウトウ</t>
    </rPh>
    <rPh sb="53" eb="55">
      <t>フキュウ</t>
    </rPh>
    <rPh sb="74" eb="76">
      <t>サクゲン</t>
    </rPh>
    <phoneticPr fontId="5"/>
  </si>
  <si>
    <t>t-CO2</t>
    <phoneticPr fontId="5"/>
  </si>
  <si>
    <t>t-CO2</t>
    <phoneticPr fontId="5"/>
  </si>
  <si>
    <t>t-CO2</t>
    <phoneticPr fontId="5"/>
  </si>
  <si>
    <t>事業成果に基づく累積のCO2削減効果</t>
    <phoneticPr fontId="5"/>
  </si>
  <si>
    <t>事業成果に基づく累積のCO2削減効果</t>
    <phoneticPr fontId="5"/>
  </si>
  <si>
    <t>6.82 t-CO2/軒/22年の削減が可能なCNF適用住宅を2025年度以降市場シェア10%相当まで普及させ、2,482,480 t-CO2を削減する。</t>
    <rPh sb="11" eb="12">
      <t>ケン</t>
    </rPh>
    <rPh sb="28" eb="30">
      <t>ジュウタク</t>
    </rPh>
    <rPh sb="35" eb="37">
      <t>ネンド</t>
    </rPh>
    <rPh sb="37" eb="39">
      <t>イコウ</t>
    </rPh>
    <rPh sb="39" eb="41">
      <t>シジョウ</t>
    </rPh>
    <phoneticPr fontId="5"/>
  </si>
  <si>
    <t>-</t>
    <phoneticPr fontId="5"/>
  </si>
  <si>
    <t>-</t>
    <phoneticPr fontId="5"/>
  </si>
  <si>
    <t>-</t>
    <phoneticPr fontId="5"/>
  </si>
  <si>
    <t>平成30年度セルロースナノファイバー利活用によるCO2排出削減効果等評価・検証事業委託業務成果報告書など</t>
    <rPh sb="0" eb="2">
      <t>ヘイセイ</t>
    </rPh>
    <rPh sb="4" eb="6">
      <t>ネンド</t>
    </rPh>
    <rPh sb="18" eb="21">
      <t>リカツヨウ</t>
    </rPh>
    <rPh sb="27" eb="29">
      <t>ハイシュツ</t>
    </rPh>
    <rPh sb="29" eb="31">
      <t>サクゲン</t>
    </rPh>
    <rPh sb="31" eb="33">
      <t>コウカ</t>
    </rPh>
    <rPh sb="33" eb="34">
      <t>トウ</t>
    </rPh>
    <rPh sb="34" eb="36">
      <t>ヒョウカ</t>
    </rPh>
    <rPh sb="37" eb="39">
      <t>ケンショウ</t>
    </rPh>
    <rPh sb="39" eb="41">
      <t>ジギョウ</t>
    </rPh>
    <rPh sb="41" eb="43">
      <t>イタク</t>
    </rPh>
    <rPh sb="43" eb="45">
      <t>ギョウム</t>
    </rPh>
    <rPh sb="45" eb="47">
      <t>セイカ</t>
    </rPh>
    <rPh sb="47" eb="50">
      <t>ホウコクショ</t>
    </rPh>
    <phoneticPr fontId="5"/>
  </si>
  <si>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</si>
  <si>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</si>
  <si>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</si>
  <si>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</si>
  <si>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t>
    <phoneticPr fontId="5"/>
  </si>
  <si>
    <t>事業成果に基づく累積のCO2削減効果</t>
    <phoneticPr fontId="5"/>
  </si>
  <si>
    <t>平成30年度セルロースナノファイバー利活用によるCO2排出削減効果等評価・検証事業委託業務成果報告書など</t>
    <phoneticPr fontId="5"/>
  </si>
  <si>
    <t>-</t>
    <phoneticPr fontId="5"/>
  </si>
  <si>
    <t>-</t>
    <phoneticPr fontId="5"/>
  </si>
  <si>
    <t>-</t>
    <phoneticPr fontId="5"/>
  </si>
  <si>
    <t>-</t>
    <phoneticPr fontId="5"/>
  </si>
  <si>
    <t>ポリスチレンリグノフェノール製造・評価((株)DJK)など</t>
    <rPh sb="21" eb="22">
      <t>カブ</t>
    </rPh>
    <phoneticPr fontId="5"/>
  </si>
  <si>
    <t>WPCのマテリアルリサイクルにおけるCO2排出量の評価(合同会社エフプロ)など</t>
    <rPh sb="28" eb="30">
      <t>ゴウドウ</t>
    </rPh>
    <rPh sb="30" eb="32">
      <t>ガイシャ</t>
    </rPh>
    <phoneticPr fontId="5"/>
  </si>
  <si>
    <t>ナノセルロースに関する政策連携のためのガバニングボードとして、農林水産省、経済産業省、環境省、文部科学省などが参加する「ナノセルロース推進関係省庁連絡会議」を設置し、各省の取組について情報共有等の連携を図る。
各省のナノセルロースとの関係は以下のとおり。
農林水産省：ナノセルロースの国産原料を供給する林業、農業及びこれらに係る技術開発並びにナノセルロースを製品化する所管産業を担当する
経済産業省：ナノセルロースを製品化する製造業を担当する
環境省：ナノセルロースによる地球温暖化対策を担当する
文部科学省：ナノセルロースの基礎基盤研究を担当する
(農林水産省、文部科学省は他の事業の内数として実施)</t>
    <rPh sb="277" eb="279">
      <t>ノウリン</t>
    </rPh>
    <rPh sb="279" eb="282">
      <t>スイサンショウ</t>
    </rPh>
    <rPh sb="283" eb="288">
      <t>モンブカガクショウ</t>
    </rPh>
    <rPh sb="289" eb="290">
      <t>ホカ</t>
    </rPh>
    <rPh sb="291" eb="293">
      <t>ジギョウ</t>
    </rPh>
    <rPh sb="294" eb="296">
      <t>ウチスウ</t>
    </rPh>
    <rPh sb="299" eb="301">
      <t>ジッシ</t>
    </rPh>
    <phoneticPr fontId="5"/>
  </si>
  <si>
    <t>各テーマ毎のコストは成果実績に見合う十分に妥当な水準である。</t>
    <phoneticPr fontId="5"/>
  </si>
  <si>
    <t>費目・使途は事前に十分検討しており、また、精算時に精査し支出している。</t>
    <phoneticPr fontId="5"/>
  </si>
  <si>
    <t>厳正な審査を行い、費用対効果の高い案件に限り、採択を行ったため、不用率が高くなった。</t>
    <phoneticPr fontId="5"/>
  </si>
  <si>
    <t>費用対効果の高い案件に限り採択を行ったため不用率が高くなったが、活動実績、成果実績は目標に達することができた。</t>
    <phoneticPr fontId="5"/>
  </si>
  <si>
    <t>不用率が高い状況が続いているが、費用対効果の高い案件に限り採択を行った結果、活動実績等は目標に達している状況にあるため、予算規模の妥当性について検討を行うこと。</t>
    <phoneticPr fontId="5"/>
  </si>
  <si>
    <t>外部有識者点検対象外</t>
    <phoneticPr fontId="5"/>
  </si>
  <si>
    <t>大規模委託事業の終了</t>
    <rPh sb="0" eb="3">
      <t>ダイキボ</t>
    </rPh>
    <rPh sb="3" eb="5">
      <t>イタク</t>
    </rPh>
    <rPh sb="5" eb="7">
      <t>ジギョウ</t>
    </rPh>
    <rPh sb="8" eb="10">
      <t>シュウリョウ</t>
    </rPh>
    <phoneticPr fontId="5"/>
  </si>
  <si>
    <t>本事業終了後、2030年度までに1 t-CO2当たりの削減コスト2,073円を達成する。
※本事業の終了年度である32年度までは国費ベース、42年度は事業ベースの目標値。</t>
    <rPh sb="23" eb="24">
      <t>ア</t>
    </rPh>
    <phoneticPr fontId="5"/>
  </si>
  <si>
    <t>1tあたりのCO2削減コスト（円/t-C02）</t>
    <phoneticPr fontId="5"/>
  </si>
  <si>
    <t>平成31年度は予算規模を見直し済み。令和2年度は最終年度であり、これまでの事業の総括等を行う予定。予算規模はこの事業内容を考慮して妥当なものとする。</t>
    <rPh sb="0" eb="2">
      <t>ヘイセイ</t>
    </rPh>
    <rPh sb="4" eb="6">
      <t>ネンド</t>
    </rPh>
    <rPh sb="7" eb="9">
      <t>ヨサン</t>
    </rPh>
    <rPh sb="9" eb="11">
      <t>キボ</t>
    </rPh>
    <rPh sb="12" eb="14">
      <t>ミナオ</t>
    </rPh>
    <rPh sb="15" eb="16">
      <t>ス</t>
    </rPh>
    <rPh sb="18" eb="20">
      <t>レイワ</t>
    </rPh>
    <rPh sb="21" eb="23">
      <t>ネンド</t>
    </rPh>
    <rPh sb="24" eb="26">
      <t>サイシュウ</t>
    </rPh>
    <rPh sb="26" eb="28">
      <t>ネンド</t>
    </rPh>
    <rPh sb="37" eb="39">
      <t>ジギョウ</t>
    </rPh>
    <rPh sb="40" eb="42">
      <t>ソウカツ</t>
    </rPh>
    <rPh sb="42" eb="43">
      <t>トウ</t>
    </rPh>
    <rPh sb="46" eb="48">
      <t>ヨテイ</t>
    </rPh>
    <rPh sb="49" eb="51">
      <t>ヨサン</t>
    </rPh>
    <rPh sb="51" eb="53">
      <t>キボ</t>
    </rPh>
    <rPh sb="56" eb="58">
      <t>ジギョウ</t>
    </rPh>
    <rPh sb="58" eb="60">
      <t>ナイヨウ</t>
    </rPh>
    <rPh sb="61" eb="63">
      <t>コウリョ</t>
    </rPh>
    <rPh sb="65" eb="67">
      <t>ダトウ</t>
    </rPh>
    <phoneticPr fontId="5"/>
  </si>
  <si>
    <t>平成30年度セルロースナノファイバー利活用によるCO2排出削減効果等評価・検証事業委託業務成果報告書など</t>
    <phoneticPr fontId="5"/>
  </si>
  <si>
    <t>0.00096t-CO2/台/10年の削減が可能なCNF-WPC製自動車部品を2025年度以降市場へ投入し、2,419 t-CO2を削減する。</t>
    <phoneticPr fontId="5"/>
  </si>
  <si>
    <t>0.00167t-CO2/台/10年の削減が可能なCNF-PP製自動車部品を2025年度以降市場へ投入し、4,189 t-CO2を削減する。</t>
    <phoneticPr fontId="5"/>
  </si>
  <si>
    <t>0.087 t-CO2/個/10年の削減が可能なCNF適用電池を2025年度以降市場投入し、1,115,779 t-CO2を削減する。</t>
    <rPh sb="12" eb="13">
      <t>コ</t>
    </rPh>
    <rPh sb="29" eb="31">
      <t>デンチ</t>
    </rPh>
    <rPh sb="42" eb="44">
      <t>トウニュウ</t>
    </rPh>
    <phoneticPr fontId="5"/>
  </si>
  <si>
    <t>0.0047 t-CO2/台/12年の削減が可能なCNF適用家電を2025年度以降市場投入し、14,282 t-CO2を削減する。</t>
    <rPh sb="13" eb="14">
      <t>ダイ</t>
    </rPh>
    <rPh sb="30" eb="32">
      <t>カデン</t>
    </rPh>
    <phoneticPr fontId="5"/>
  </si>
  <si>
    <t>0.016 t-CO2/台/10年の削減が可能なCNF適用バッテリーキャリアを2025年度以降自動車市場へ投入し、3,904 t-CO2を削減する。</t>
    <rPh sb="47" eb="50">
      <t>ジドウシャ</t>
    </rPh>
    <phoneticPr fontId="5"/>
  </si>
  <si>
    <t>・目標最終年度（事業費ベース）※国費投入無しの前提
目標最終年度断面の見込事業費（設備費用）（円）／CO2削減量（目標最終年度における設備導入見込件数×設備の単年度削減量×法定耐用年数）</t>
    <phoneticPr fontId="5"/>
  </si>
  <si>
    <t>CO2削減に係る費用（円）／CO2削減量（t-CO2）</t>
    <rPh sb="3" eb="5">
      <t>サクゲン</t>
    </rPh>
    <rPh sb="6" eb="7">
      <t>カカ</t>
    </rPh>
    <rPh sb="8" eb="10">
      <t>ヒヨウ</t>
    </rPh>
    <rPh sb="11" eb="12">
      <t>エン</t>
    </rPh>
    <rPh sb="17" eb="19">
      <t>サクゲン</t>
    </rPh>
    <rPh sb="19" eb="20">
      <t>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</si>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</sst>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139700</xdr:colOff>
      <xdr:row>739</xdr:row>
      <xdr:rowOff>241300</xdr:rowOff>
    </xdr:from>
    <xdr:to>
      <xdr:col>49</xdr:col>
      <xdr:colOff>346903</xdr:colOff>
      <xdr:row>740</xdr:row>
      <xdr:rowOff>141122</xdr:rowOff>
    </xdr:to>
    <xdr:sp macro="" textlink="">
      <xdr:nvSpPr>
        <xdr:cNvPr id="3" name="正方形/長方形 2"/>
        <xdr:cNvSpPr/>
      </xdr:nvSpPr>
      <xdr:spPr bwMode="auto">
        <a:xfrm>
          <a:off x="5651500" y="49885600"/>
          <a:ext cx="3407603"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6</xdr:col>
      <xdr:colOff>88900</xdr:colOff>
      <xdr:row>740</xdr:row>
      <xdr:rowOff>152402</xdr:rowOff>
    </xdr:from>
    <xdr:to>
      <xdr:col>14</xdr:col>
      <xdr:colOff>50800</xdr:colOff>
      <xdr:row>741</xdr:row>
      <xdr:rowOff>57152</xdr:rowOff>
    </xdr:to>
    <xdr:sp macro="" textlink="">
      <xdr:nvSpPr>
        <xdr:cNvPr id="469" name="テキスト ボックス 468"/>
        <xdr:cNvSpPr txBox="1"/>
      </xdr:nvSpPr>
      <xdr:spPr>
        <a:xfrm>
          <a:off x="1155700" y="50152302"/>
          <a:ext cx="13843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環境省</a:t>
          </a:r>
          <a:endParaRPr kumimoji="1" lang="en-US" altLang="ja-JP" sz="1100"/>
        </a:p>
        <a:p>
          <a:r>
            <a:rPr kumimoji="1" lang="ja-JP" altLang="en-US" sz="1100"/>
            <a:t>１，８７３百万円</a:t>
          </a:r>
        </a:p>
      </xdr:txBody>
    </xdr:sp>
    <xdr:clientData/>
  </xdr:twoCellAnchor>
  <xdr:twoCellAnchor>
    <xdr:from>
      <xdr:col>16</xdr:col>
      <xdr:colOff>43200</xdr:colOff>
      <xdr:row>740</xdr:row>
      <xdr:rowOff>139700</xdr:rowOff>
    </xdr:from>
    <xdr:to>
      <xdr:col>49</xdr:col>
      <xdr:colOff>15116</xdr:colOff>
      <xdr:row>741</xdr:row>
      <xdr:rowOff>500000</xdr:rowOff>
    </xdr:to>
    <xdr:sp macro="" textlink="">
      <xdr:nvSpPr>
        <xdr:cNvPr id="470" name="大かっこ 469"/>
        <xdr:cNvSpPr/>
      </xdr:nvSpPr>
      <xdr:spPr>
        <a:xfrm>
          <a:off x="2888000" y="50139600"/>
          <a:ext cx="5839316" cy="10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r>
            <a:rPr lang="ja-JP" altLang="en-US" sz="1100" b="0" i="0" u="none" strike="noStrike" baseline="0" smtClean="0">
              <a:solidFill>
                <a:schemeClr val="tx1"/>
              </a:solidFill>
              <a:latin typeface="+mn-lt"/>
              <a:ea typeface="+mn-ea"/>
              <a:cs typeface="+mn-cs"/>
            </a:rPr>
            <a:t>「低炭素・資源循環・自然共生社会」の実現に向けて、中長期的なエネルギー起源二酸化炭素排出削減に資する</a:t>
          </a:r>
          <a:r>
            <a:rPr lang="en-US" altLang="ja-JP" sz="1100" b="0" i="0" u="none" strike="noStrike" baseline="0" smtClean="0">
              <a:solidFill>
                <a:schemeClr val="tx1"/>
              </a:solidFill>
              <a:latin typeface="+mn-lt"/>
              <a:ea typeface="+mn-ea"/>
              <a:cs typeface="+mn-cs"/>
            </a:rPr>
            <a:t>CNF</a:t>
          </a:r>
          <a:r>
            <a:rPr lang="ja-JP" altLang="en-US" sz="1100" b="0" i="0" u="none" strike="noStrike" baseline="0" smtClean="0">
              <a:solidFill>
                <a:schemeClr val="tx1"/>
              </a:solidFill>
              <a:latin typeface="+mn-lt"/>
              <a:ea typeface="+mn-ea"/>
              <a:cs typeface="+mn-cs"/>
            </a:rPr>
            <a:t>等の次世代素材の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削減効果の評価・実証、リサイクル時の課題・解決策にむけた対策技術の評価・実証を行う。</a:t>
          </a:r>
          <a:endParaRPr lang="ja-JP" altLang="ja-JP">
            <a:effectLst/>
          </a:endParaRPr>
        </a:p>
      </xdr:txBody>
    </xdr:sp>
    <xdr:clientData/>
  </xdr:twoCellAnchor>
  <xdr:twoCellAnchor>
    <xdr:from>
      <xdr:col>8</xdr:col>
      <xdr:colOff>84140</xdr:colOff>
      <xdr:row>741</xdr:row>
      <xdr:rowOff>608991</xdr:rowOff>
    </xdr:from>
    <xdr:to>
      <xdr:col>49</xdr:col>
      <xdr:colOff>12700</xdr:colOff>
      <xdr:row>743</xdr:row>
      <xdr:rowOff>537591</xdr:rowOff>
    </xdr:to>
    <xdr:sp macro="" textlink="">
      <xdr:nvSpPr>
        <xdr:cNvPr id="471" name="大かっこ 470"/>
        <xdr:cNvSpPr/>
      </xdr:nvSpPr>
      <xdr:spPr>
        <a:xfrm>
          <a:off x="1506540" y="51256591"/>
          <a:ext cx="7218360" cy="12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100"/>
            <a:t>＜業務内容＞</a:t>
          </a:r>
          <a:r>
            <a:rPr kumimoji="1" lang="ja-JP" altLang="en-US" sz="1100" b="0" i="0" baseline="0">
              <a:solidFill>
                <a:schemeClr val="tx1"/>
              </a:solidFill>
              <a:effectLst/>
              <a:latin typeface="+mn-lt"/>
              <a:ea typeface="+mn-ea"/>
              <a:cs typeface="+mn-cs"/>
            </a:rPr>
            <a:t>（１）社会実装に向けた</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活用製品の性能評価モデル事業</a:t>
          </a:r>
        </a:p>
        <a:p>
          <a:pPr algn="l"/>
          <a:r>
            <a:rPr kumimoji="1" lang="ja-JP" altLang="en-US" sz="1100" b="0" i="0" baseline="0">
              <a:solidFill>
                <a:schemeClr val="tx1"/>
              </a:solidFill>
              <a:effectLst/>
              <a:latin typeface="+mn-lt"/>
              <a:ea typeface="+mn-ea"/>
              <a:cs typeface="+mn-cs"/>
            </a:rPr>
            <a:t>国内事業規模が大きく、</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ポテンシャルの大きい自動車（内装、外板等）、家電（送風ファン等）、住宅・建材（窓枠、断熱材、構造材等）、再エネ（風力ブレード等）、業務・産業機械等（空調ブレード等）においてメーカーと連携し、</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複合樹脂等の用途開発を実施するとともに、社会実装にむけて実機に</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製品を搭載し活用時の</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削減効果を評価・検証する。</a:t>
          </a:r>
        </a:p>
      </xdr:txBody>
    </xdr:sp>
    <xdr:clientData/>
  </xdr:twoCellAnchor>
  <xdr:twoCellAnchor>
    <xdr:from>
      <xdr:col>8</xdr:col>
      <xdr:colOff>60325</xdr:colOff>
      <xdr:row>757</xdr:row>
      <xdr:rowOff>333375</xdr:rowOff>
    </xdr:from>
    <xdr:to>
      <xdr:col>49</xdr:col>
      <xdr:colOff>0</xdr:colOff>
      <xdr:row>759</xdr:row>
      <xdr:rowOff>43180</xdr:rowOff>
    </xdr:to>
    <xdr:sp macro="" textlink="">
      <xdr:nvSpPr>
        <xdr:cNvPr id="472" name="大かっこ 471"/>
        <xdr:cNvSpPr/>
      </xdr:nvSpPr>
      <xdr:spPr>
        <a:xfrm>
          <a:off x="1431925" y="61474350"/>
          <a:ext cx="6969125" cy="1005205"/>
        </a:xfrm>
        <a:prstGeom prst="bracketPair">
          <a:avLst>
            <a:gd name="adj" fmla="val 106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rtl="0" eaLnBrk="1" fontAlgn="base" hangingPunct="1"/>
          <a:r>
            <a:rPr kumimoji="1" lang="ja-JP" altLang="en-US" sz="1100" b="0" i="0" baseline="0">
              <a:solidFill>
                <a:schemeClr val="tx1"/>
              </a:solidFill>
              <a:effectLst/>
              <a:latin typeface="+mn-lt"/>
              <a:ea typeface="+mn-ea"/>
              <a:cs typeface="+mn-cs"/>
            </a:rPr>
            <a:t>（３）リサイクル時の課題・解決策検討の実証事業</a:t>
          </a:r>
          <a:endParaRPr kumimoji="1" lang="en-US" altLang="ja-JP" sz="1100" b="1" i="0" baseline="0">
            <a:solidFill>
              <a:schemeClr val="tx1"/>
            </a:solidFill>
            <a:effectLst/>
            <a:latin typeface="+mn-lt"/>
            <a:ea typeface="+mn-ea"/>
            <a:cs typeface="+mn-cs"/>
          </a:endParaRPr>
        </a:p>
        <a:p>
          <a:pPr rtl="0" eaLnBrk="1" fontAlgn="base" hangingPunct="1"/>
          <a:r>
            <a:rPr kumimoji="1" lang="en-US" altLang="ja-JP" sz="1100">
              <a:solidFill>
                <a:schemeClr val="tx1"/>
              </a:solidFill>
              <a:effectLst/>
              <a:latin typeface="+mn-lt"/>
              <a:ea typeface="+mn-ea"/>
              <a:cs typeface="+mn-cs"/>
            </a:rPr>
            <a:t>CNF</a:t>
          </a:r>
          <a:r>
            <a:rPr kumimoji="1" lang="ja-JP" altLang="en-US" sz="1100">
              <a:solidFill>
                <a:schemeClr val="tx1"/>
              </a:solidFill>
              <a:effectLst/>
              <a:latin typeface="+mn-lt"/>
              <a:ea typeface="+mn-ea"/>
              <a:cs typeface="+mn-cs"/>
            </a:rPr>
            <a:t>樹脂複合材（材料）を製造する段階での易リサイクル性、リサイクル材料の性能評価等を行い、解決策について実証する。</a:t>
          </a:r>
        </a:p>
      </xdr:txBody>
    </xdr:sp>
    <xdr:clientData/>
  </xdr:twoCellAnchor>
  <xdr:twoCellAnchor>
    <xdr:from>
      <xdr:col>7</xdr:col>
      <xdr:colOff>31750</xdr:colOff>
      <xdr:row>741</xdr:row>
      <xdr:rowOff>63501</xdr:rowOff>
    </xdr:from>
    <xdr:to>
      <xdr:col>7</xdr:col>
      <xdr:colOff>31750</xdr:colOff>
      <xdr:row>759</xdr:row>
      <xdr:rowOff>176901</xdr:rowOff>
    </xdr:to>
    <xdr:cxnSp macro="">
      <xdr:nvCxnSpPr>
        <xdr:cNvPr id="474" name="直線コネクタ 473"/>
        <xdr:cNvCxnSpPr/>
      </xdr:nvCxnSpPr>
      <xdr:spPr bwMode="auto">
        <a:xfrm flipV="1">
          <a:off x="1276350" y="50711101"/>
          <a:ext cx="0" cy="117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83596</xdr:colOff>
      <xdr:row>750</xdr:row>
      <xdr:rowOff>120650</xdr:rowOff>
    </xdr:from>
    <xdr:to>
      <xdr:col>46</xdr:col>
      <xdr:colOff>67252</xdr:colOff>
      <xdr:row>751</xdr:row>
      <xdr:rowOff>505257</xdr:rowOff>
    </xdr:to>
    <xdr:sp macro="" textlink="">
      <xdr:nvSpPr>
        <xdr:cNvPr id="475" name="大かっこ 474"/>
        <xdr:cNvSpPr/>
      </xdr:nvSpPr>
      <xdr:spPr>
        <a:xfrm>
          <a:off x="1455196" y="56384825"/>
          <a:ext cx="6498756" cy="1032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２</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バイオマスプラスチックによる</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削減効果の検証</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耐熱性が要求される各種機械製品について、金属部材等を、高耐熱バイオマスプラスチックにより代替することの実現可能性及び</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削減効果を検証する（自動車エンジン周りの部材、家電、業務・産業機械の部材等）。</a:t>
          </a:r>
        </a:p>
      </xdr:txBody>
    </xdr:sp>
    <xdr:clientData/>
  </xdr:twoCellAnchor>
  <xdr:twoCellAnchor>
    <xdr:from>
      <xdr:col>7</xdr:col>
      <xdr:colOff>104719</xdr:colOff>
      <xdr:row>744</xdr:row>
      <xdr:rowOff>314326</xdr:rowOff>
    </xdr:from>
    <xdr:to>
      <xdr:col>17</xdr:col>
      <xdr:colOff>45030</xdr:colOff>
      <xdr:row>744</xdr:row>
      <xdr:rowOff>602326</xdr:rowOff>
    </xdr:to>
    <xdr:sp macro="" textlink="">
      <xdr:nvSpPr>
        <xdr:cNvPr id="476" name="フレーム 475"/>
        <xdr:cNvSpPr/>
      </xdr:nvSpPr>
      <xdr:spPr bwMode="auto">
        <a:xfrm>
          <a:off x="1349319" y="529050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7</xdr:col>
      <xdr:colOff>63499</xdr:colOff>
      <xdr:row>744</xdr:row>
      <xdr:rowOff>43545</xdr:rowOff>
    </xdr:from>
    <xdr:to>
      <xdr:col>42</xdr:col>
      <xdr:colOff>140499</xdr:colOff>
      <xdr:row>744</xdr:row>
      <xdr:rowOff>43545</xdr:rowOff>
    </xdr:to>
    <xdr:cxnSp macro="">
      <xdr:nvCxnSpPr>
        <xdr:cNvPr id="477" name="直線コネクタ 476"/>
        <xdr:cNvCxnSpPr/>
      </xdr:nvCxnSpPr>
      <xdr:spPr bwMode="auto">
        <a:xfrm>
          <a:off x="1308099" y="52634245"/>
          <a:ext cx="6300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130175</xdr:colOff>
      <xdr:row>744</xdr:row>
      <xdr:rowOff>314326</xdr:rowOff>
    </xdr:from>
    <xdr:to>
      <xdr:col>27</xdr:col>
      <xdr:colOff>70486</xdr:colOff>
      <xdr:row>744</xdr:row>
      <xdr:rowOff>602326</xdr:rowOff>
    </xdr:to>
    <xdr:sp macro="" textlink="">
      <xdr:nvSpPr>
        <xdr:cNvPr id="479" name="フレーム 478"/>
        <xdr:cNvSpPr/>
      </xdr:nvSpPr>
      <xdr:spPr bwMode="auto">
        <a:xfrm>
          <a:off x="3152775" y="529050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747</xdr:row>
      <xdr:rowOff>590551</xdr:rowOff>
    </xdr:from>
    <xdr:to>
      <xdr:col>27</xdr:col>
      <xdr:colOff>70486</xdr:colOff>
      <xdr:row>748</xdr:row>
      <xdr:rowOff>230851</xdr:rowOff>
    </xdr:to>
    <xdr:sp macro="" textlink="">
      <xdr:nvSpPr>
        <xdr:cNvPr id="480" name="フレーム 479"/>
        <xdr:cNvSpPr/>
      </xdr:nvSpPr>
      <xdr:spPr bwMode="auto">
        <a:xfrm>
          <a:off x="3152775" y="55124351"/>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12</xdr:col>
      <xdr:colOff>57150</xdr:colOff>
      <xdr:row>744</xdr:row>
      <xdr:rowOff>47626</xdr:rowOff>
    </xdr:from>
    <xdr:to>
      <xdr:col>12</xdr:col>
      <xdr:colOff>57150</xdr:colOff>
      <xdr:row>744</xdr:row>
      <xdr:rowOff>299626</xdr:rowOff>
    </xdr:to>
    <xdr:cxnSp macro="">
      <xdr:nvCxnSpPr>
        <xdr:cNvPr id="481" name="直線コネクタ 480"/>
        <xdr:cNvCxnSpPr/>
      </xdr:nvCxnSpPr>
      <xdr:spPr bwMode="auto">
        <a:xfrm flipH="1">
          <a:off x="2190750" y="5263832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104719</xdr:colOff>
      <xdr:row>745</xdr:row>
      <xdr:rowOff>0</xdr:rowOff>
    </xdr:from>
    <xdr:to>
      <xdr:col>17</xdr:col>
      <xdr:colOff>27269</xdr:colOff>
      <xdr:row>747</xdr:row>
      <xdr:rowOff>638175</xdr:rowOff>
    </xdr:to>
    <xdr:sp macro="" textlink="">
      <xdr:nvSpPr>
        <xdr:cNvPr id="482" name="正方形/長方形 481"/>
        <xdr:cNvSpPr/>
      </xdr:nvSpPr>
      <xdr:spPr bwMode="auto">
        <a:xfrm>
          <a:off x="1304869" y="53025675"/>
          <a:ext cx="1637050" cy="19335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．京都大学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１１３６百万円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うち当該事業者１４０百万円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（株）トヨタカスタマイジング＆ディベロップメントほか２０者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９９６百万円</a:t>
          </a:r>
        </a:p>
      </xdr:txBody>
    </xdr:sp>
    <xdr:clientData/>
  </xdr:twoCellAnchor>
  <xdr:twoCellAnchor>
    <xdr:from>
      <xdr:col>22</xdr:col>
      <xdr:colOff>88900</xdr:colOff>
      <xdr:row>744</xdr:row>
      <xdr:rowOff>57151</xdr:rowOff>
    </xdr:from>
    <xdr:to>
      <xdr:col>22</xdr:col>
      <xdr:colOff>88900</xdr:colOff>
      <xdr:row>744</xdr:row>
      <xdr:rowOff>309151</xdr:rowOff>
    </xdr:to>
    <xdr:cxnSp macro="">
      <xdr:nvCxnSpPr>
        <xdr:cNvPr id="483" name="直線コネクタ 482"/>
        <xdr:cNvCxnSpPr/>
      </xdr:nvCxnSpPr>
      <xdr:spPr bwMode="auto">
        <a:xfrm flipH="1">
          <a:off x="4000500" y="526478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744</xdr:row>
      <xdr:rowOff>314326</xdr:rowOff>
    </xdr:from>
    <xdr:to>
      <xdr:col>37</xdr:col>
      <xdr:colOff>92711</xdr:colOff>
      <xdr:row>744</xdr:row>
      <xdr:rowOff>602326</xdr:rowOff>
    </xdr:to>
    <xdr:sp macro="" textlink="">
      <xdr:nvSpPr>
        <xdr:cNvPr id="484" name="フレーム 483"/>
        <xdr:cNvSpPr/>
      </xdr:nvSpPr>
      <xdr:spPr bwMode="auto">
        <a:xfrm>
          <a:off x="4953000" y="529050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745</xdr:row>
      <xdr:rowOff>0</xdr:rowOff>
    </xdr:from>
    <xdr:to>
      <xdr:col>27</xdr:col>
      <xdr:colOff>52725</xdr:colOff>
      <xdr:row>747</xdr:row>
      <xdr:rowOff>324600</xdr:rowOff>
    </xdr:to>
    <xdr:sp macro="" textlink="">
      <xdr:nvSpPr>
        <xdr:cNvPr id="485" name="正方形/長方形 484"/>
        <xdr:cNvSpPr/>
      </xdr:nvSpPr>
      <xdr:spPr bwMode="auto">
        <a:xfrm>
          <a:off x="3152775" y="53238400"/>
          <a:ext cx="170055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９８百万円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うち当該事業者１５百万円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トクラス（株）ほか９者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８３百万円</a:t>
          </a:r>
        </a:p>
      </xdr:txBody>
    </xdr:sp>
    <xdr:clientData/>
  </xdr:twoCellAnchor>
  <xdr:twoCellAnchor>
    <xdr:from>
      <xdr:col>32</xdr:col>
      <xdr:colOff>111125</xdr:colOff>
      <xdr:row>744</xdr:row>
      <xdr:rowOff>57151</xdr:rowOff>
    </xdr:from>
    <xdr:to>
      <xdr:col>32</xdr:col>
      <xdr:colOff>111125</xdr:colOff>
      <xdr:row>744</xdr:row>
      <xdr:rowOff>309151</xdr:rowOff>
    </xdr:to>
    <xdr:cxnSp macro="">
      <xdr:nvCxnSpPr>
        <xdr:cNvPr id="486" name="直線コネクタ 485"/>
        <xdr:cNvCxnSpPr/>
      </xdr:nvCxnSpPr>
      <xdr:spPr bwMode="auto">
        <a:xfrm flipH="1">
          <a:off x="5800725" y="526478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92075</xdr:colOff>
      <xdr:row>747</xdr:row>
      <xdr:rowOff>323851</xdr:rowOff>
    </xdr:from>
    <xdr:to>
      <xdr:col>22</xdr:col>
      <xdr:colOff>92075</xdr:colOff>
      <xdr:row>747</xdr:row>
      <xdr:rowOff>575851</xdr:rowOff>
    </xdr:to>
    <xdr:cxnSp macro="">
      <xdr:nvCxnSpPr>
        <xdr:cNvPr id="487" name="直線コネクタ 486"/>
        <xdr:cNvCxnSpPr/>
      </xdr:nvCxnSpPr>
      <xdr:spPr bwMode="auto">
        <a:xfrm flipH="1">
          <a:off x="4003675" y="548576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130175</xdr:colOff>
      <xdr:row>748</xdr:row>
      <xdr:rowOff>276226</xdr:rowOff>
    </xdr:from>
    <xdr:to>
      <xdr:col>27</xdr:col>
      <xdr:colOff>52725</xdr:colOff>
      <xdr:row>749</xdr:row>
      <xdr:rowOff>276526</xdr:rowOff>
    </xdr:to>
    <xdr:sp macro="" textlink="">
      <xdr:nvSpPr>
        <xdr:cNvPr id="488" name="正方形/長方形 487"/>
        <xdr:cNvSpPr/>
      </xdr:nvSpPr>
      <xdr:spPr bwMode="auto">
        <a:xfrm>
          <a:off x="3152775" y="55457726"/>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．（同）エフプロ</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p>
      </xdr:txBody>
    </xdr:sp>
    <xdr:clientData/>
  </xdr:twoCellAnchor>
  <xdr:twoCellAnchor>
    <xdr:from>
      <xdr:col>27</xdr:col>
      <xdr:colOff>152400</xdr:colOff>
      <xdr:row>747</xdr:row>
      <xdr:rowOff>606426</xdr:rowOff>
    </xdr:from>
    <xdr:to>
      <xdr:col>37</xdr:col>
      <xdr:colOff>92711</xdr:colOff>
      <xdr:row>748</xdr:row>
      <xdr:rowOff>246726</xdr:rowOff>
    </xdr:to>
    <xdr:sp macro="" textlink="">
      <xdr:nvSpPr>
        <xdr:cNvPr id="504" name="フレーム 503"/>
        <xdr:cNvSpPr/>
      </xdr:nvSpPr>
      <xdr:spPr bwMode="auto">
        <a:xfrm>
          <a:off x="4953000" y="551402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27</xdr:col>
      <xdr:colOff>152400</xdr:colOff>
      <xdr:row>745</xdr:row>
      <xdr:rowOff>6349</xdr:rowOff>
    </xdr:from>
    <xdr:to>
      <xdr:col>37</xdr:col>
      <xdr:colOff>74950</xdr:colOff>
      <xdr:row>747</xdr:row>
      <xdr:rowOff>330949</xdr:rowOff>
    </xdr:to>
    <xdr:sp macro="" textlink="">
      <xdr:nvSpPr>
        <xdr:cNvPr id="506" name="正方形/長方形 505"/>
        <xdr:cNvSpPr/>
      </xdr:nvSpPr>
      <xdr:spPr bwMode="auto">
        <a:xfrm>
          <a:off x="4953000" y="53244749"/>
          <a:ext cx="170055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．（株）日建ハウジングシステム</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２１５百万円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うち当該事業者１１２百万円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（株）田島技術ほか２者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１０３百万円</a:t>
          </a:r>
        </a:p>
      </xdr:txBody>
    </xdr:sp>
    <xdr:clientData/>
  </xdr:twoCellAnchor>
  <xdr:twoCellAnchor>
    <xdr:from>
      <xdr:col>32</xdr:col>
      <xdr:colOff>114300</xdr:colOff>
      <xdr:row>747</xdr:row>
      <xdr:rowOff>353332</xdr:rowOff>
    </xdr:from>
    <xdr:to>
      <xdr:col>32</xdr:col>
      <xdr:colOff>114300</xdr:colOff>
      <xdr:row>747</xdr:row>
      <xdr:rowOff>605332</xdr:rowOff>
    </xdr:to>
    <xdr:cxnSp macro="">
      <xdr:nvCxnSpPr>
        <xdr:cNvPr id="508" name="直線コネクタ 507"/>
        <xdr:cNvCxnSpPr/>
      </xdr:nvCxnSpPr>
      <xdr:spPr bwMode="auto">
        <a:xfrm flipH="1">
          <a:off x="5803900" y="54887132"/>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748</xdr:row>
      <xdr:rowOff>292101</xdr:rowOff>
    </xdr:from>
    <xdr:to>
      <xdr:col>37</xdr:col>
      <xdr:colOff>74950</xdr:colOff>
      <xdr:row>749</xdr:row>
      <xdr:rowOff>292401</xdr:rowOff>
    </xdr:to>
    <xdr:sp macro="" textlink="">
      <xdr:nvSpPr>
        <xdr:cNvPr id="509" name="正方形/長方形 508"/>
        <xdr:cNvSpPr/>
      </xdr:nvSpPr>
      <xdr:spPr bwMode="auto">
        <a:xfrm>
          <a:off x="4953000" y="55473601"/>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．熊本大学ほか４者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７９百万円</a:t>
          </a:r>
        </a:p>
      </xdr:txBody>
    </xdr:sp>
    <xdr:clientData/>
  </xdr:twoCellAnchor>
  <xdr:twoCellAnchor>
    <xdr:from>
      <xdr:col>7</xdr:col>
      <xdr:colOff>31750</xdr:colOff>
      <xdr:row>751</xdr:row>
      <xdr:rowOff>606426</xdr:rowOff>
    </xdr:from>
    <xdr:to>
      <xdr:col>22</xdr:col>
      <xdr:colOff>76525</xdr:colOff>
      <xdr:row>751</xdr:row>
      <xdr:rowOff>606426</xdr:rowOff>
    </xdr:to>
    <xdr:cxnSp macro="">
      <xdr:nvCxnSpPr>
        <xdr:cNvPr id="530" name="直線コネクタ 529"/>
        <xdr:cNvCxnSpPr/>
      </xdr:nvCxnSpPr>
      <xdr:spPr bwMode="auto">
        <a:xfrm>
          <a:off x="1231900" y="57518301"/>
          <a:ext cx="2616525"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751</xdr:row>
      <xdr:rowOff>610507</xdr:rowOff>
    </xdr:from>
    <xdr:to>
      <xdr:col>12</xdr:col>
      <xdr:colOff>47625</xdr:colOff>
      <xdr:row>752</xdr:row>
      <xdr:rowOff>214807</xdr:rowOff>
    </xdr:to>
    <xdr:cxnSp macro="">
      <xdr:nvCxnSpPr>
        <xdr:cNvPr id="531" name="直線コネクタ 530"/>
        <xdr:cNvCxnSpPr/>
      </xdr:nvCxnSpPr>
      <xdr:spPr bwMode="auto">
        <a:xfrm flipH="1">
          <a:off x="2105025" y="57522382"/>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79375</xdr:colOff>
      <xdr:row>751</xdr:row>
      <xdr:rowOff>620032</xdr:rowOff>
    </xdr:from>
    <xdr:to>
      <xdr:col>22</xdr:col>
      <xdr:colOff>79375</xdr:colOff>
      <xdr:row>752</xdr:row>
      <xdr:rowOff>224332</xdr:rowOff>
    </xdr:to>
    <xdr:cxnSp macro="">
      <xdr:nvCxnSpPr>
        <xdr:cNvPr id="532" name="直線コネクタ 531"/>
        <xdr:cNvCxnSpPr/>
      </xdr:nvCxnSpPr>
      <xdr:spPr bwMode="auto">
        <a:xfrm flipH="1">
          <a:off x="3851275" y="57531907"/>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120650</xdr:colOff>
      <xdr:row>755</xdr:row>
      <xdr:rowOff>492126</xdr:rowOff>
    </xdr:from>
    <xdr:to>
      <xdr:col>27</xdr:col>
      <xdr:colOff>60961</xdr:colOff>
      <xdr:row>756</xdr:row>
      <xdr:rowOff>132426</xdr:rowOff>
    </xdr:to>
    <xdr:sp macro="" textlink="">
      <xdr:nvSpPr>
        <xdr:cNvPr id="533" name="フレーム 532"/>
        <xdr:cNvSpPr/>
      </xdr:nvSpPr>
      <xdr:spPr bwMode="auto">
        <a:xfrm>
          <a:off x="3035300" y="59994801"/>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17</xdr:col>
      <xdr:colOff>120650</xdr:colOff>
      <xdr:row>752</xdr:row>
      <xdr:rowOff>215901</xdr:rowOff>
    </xdr:from>
    <xdr:to>
      <xdr:col>27</xdr:col>
      <xdr:colOff>60961</xdr:colOff>
      <xdr:row>752</xdr:row>
      <xdr:rowOff>503901</xdr:rowOff>
    </xdr:to>
    <xdr:sp macro="" textlink="">
      <xdr:nvSpPr>
        <xdr:cNvPr id="534" name="フレーム 533"/>
        <xdr:cNvSpPr/>
      </xdr:nvSpPr>
      <xdr:spPr bwMode="auto">
        <a:xfrm>
          <a:off x="3035300" y="57775476"/>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752</xdr:row>
      <xdr:rowOff>549276</xdr:rowOff>
    </xdr:from>
    <xdr:to>
      <xdr:col>29</xdr:col>
      <xdr:colOff>154940</xdr:colOff>
      <xdr:row>755</xdr:row>
      <xdr:rowOff>226176</xdr:rowOff>
    </xdr:to>
    <xdr:sp macro="" textlink="">
      <xdr:nvSpPr>
        <xdr:cNvPr id="535" name="正方形/長方形 534"/>
        <xdr:cNvSpPr/>
      </xdr:nvSpPr>
      <xdr:spPr bwMode="auto">
        <a:xfrm>
          <a:off x="3044825" y="58108851"/>
          <a:ext cx="208216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．北陸先端科学技術大学院大学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９７百万円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うち当該実施者８０百万円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筑波大学　１７百万円</a:t>
          </a:r>
        </a:p>
      </xdr:txBody>
    </xdr:sp>
    <xdr:clientData/>
  </xdr:twoCellAnchor>
  <xdr:twoCellAnchor>
    <xdr:from>
      <xdr:col>17</xdr:col>
      <xdr:colOff>130175</xdr:colOff>
      <xdr:row>756</xdr:row>
      <xdr:rowOff>177801</xdr:rowOff>
    </xdr:from>
    <xdr:to>
      <xdr:col>27</xdr:col>
      <xdr:colOff>52725</xdr:colOff>
      <xdr:row>757</xdr:row>
      <xdr:rowOff>178101</xdr:rowOff>
    </xdr:to>
    <xdr:sp macro="" textlink="">
      <xdr:nvSpPr>
        <xdr:cNvPr id="536" name="正方形/長方形 535"/>
        <xdr:cNvSpPr/>
      </xdr:nvSpPr>
      <xdr:spPr bwMode="auto">
        <a:xfrm>
          <a:off x="3044825" y="60328176"/>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K</a:t>
          </a:r>
          <a:r>
            <a:rPr kumimoji="1" lang="ja-JP" altLang="en-US" sz="1100">
              <a:solidFill>
                <a:sysClr val="windowText" lastClr="000000"/>
              </a:solidFill>
            </a:rPr>
            <a:t>．（一財）化学物質評価研究機構ほか１者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４８百万円</a:t>
          </a:r>
        </a:p>
      </xdr:txBody>
    </xdr:sp>
    <xdr:clientData/>
  </xdr:twoCellAnchor>
  <xdr:twoCellAnchor>
    <xdr:from>
      <xdr:col>22</xdr:col>
      <xdr:colOff>79375</xdr:colOff>
      <xdr:row>755</xdr:row>
      <xdr:rowOff>225426</xdr:rowOff>
    </xdr:from>
    <xdr:to>
      <xdr:col>22</xdr:col>
      <xdr:colOff>79375</xdr:colOff>
      <xdr:row>755</xdr:row>
      <xdr:rowOff>477426</xdr:rowOff>
    </xdr:to>
    <xdr:cxnSp macro="">
      <xdr:nvCxnSpPr>
        <xdr:cNvPr id="537" name="直線コネクタ 536"/>
        <xdr:cNvCxnSpPr/>
      </xdr:nvCxnSpPr>
      <xdr:spPr bwMode="auto">
        <a:xfrm flipH="1">
          <a:off x="3851275" y="597281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755</xdr:row>
      <xdr:rowOff>492126</xdr:rowOff>
    </xdr:from>
    <xdr:to>
      <xdr:col>17</xdr:col>
      <xdr:colOff>29211</xdr:colOff>
      <xdr:row>756</xdr:row>
      <xdr:rowOff>132426</xdr:rowOff>
    </xdr:to>
    <xdr:sp macro="" textlink="">
      <xdr:nvSpPr>
        <xdr:cNvPr id="538" name="フレーム 537"/>
        <xdr:cNvSpPr/>
      </xdr:nvSpPr>
      <xdr:spPr bwMode="auto">
        <a:xfrm>
          <a:off x="1289050" y="59994801"/>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7</xdr:col>
      <xdr:colOff>88900</xdr:colOff>
      <xdr:row>752</xdr:row>
      <xdr:rowOff>215901</xdr:rowOff>
    </xdr:from>
    <xdr:to>
      <xdr:col>17</xdr:col>
      <xdr:colOff>29211</xdr:colOff>
      <xdr:row>752</xdr:row>
      <xdr:rowOff>503901</xdr:rowOff>
    </xdr:to>
    <xdr:sp macro="" textlink="">
      <xdr:nvSpPr>
        <xdr:cNvPr id="539" name="フレーム 538"/>
        <xdr:cNvSpPr/>
      </xdr:nvSpPr>
      <xdr:spPr bwMode="auto">
        <a:xfrm>
          <a:off x="1289050" y="57775476"/>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7</xdr:col>
      <xdr:colOff>98425</xdr:colOff>
      <xdr:row>752</xdr:row>
      <xdr:rowOff>549276</xdr:rowOff>
    </xdr:from>
    <xdr:to>
      <xdr:col>17</xdr:col>
      <xdr:colOff>78740</xdr:colOff>
      <xdr:row>755</xdr:row>
      <xdr:rowOff>226176</xdr:rowOff>
    </xdr:to>
    <xdr:sp macro="" textlink="">
      <xdr:nvSpPr>
        <xdr:cNvPr id="540" name="正方形/長方形 539"/>
        <xdr:cNvSpPr/>
      </xdr:nvSpPr>
      <xdr:spPr bwMode="auto">
        <a:xfrm>
          <a:off x="1298575" y="58108851"/>
          <a:ext cx="169481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．（株）藤井基礎設計事務所</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うち当該実施者５０百万円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安井（株）（ほか１者）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１１百万円</a:t>
          </a:r>
        </a:p>
      </xdr:txBody>
    </xdr:sp>
    <xdr:clientData/>
  </xdr:twoCellAnchor>
  <xdr:twoCellAnchor>
    <xdr:from>
      <xdr:col>7</xdr:col>
      <xdr:colOff>98425</xdr:colOff>
      <xdr:row>756</xdr:row>
      <xdr:rowOff>177801</xdr:rowOff>
    </xdr:from>
    <xdr:to>
      <xdr:col>17</xdr:col>
      <xdr:colOff>20975</xdr:colOff>
      <xdr:row>757</xdr:row>
      <xdr:rowOff>178101</xdr:rowOff>
    </xdr:to>
    <xdr:sp macro="" textlink="">
      <xdr:nvSpPr>
        <xdr:cNvPr id="541" name="正方形/長方形 540"/>
        <xdr:cNvSpPr/>
      </xdr:nvSpPr>
      <xdr:spPr bwMode="auto">
        <a:xfrm>
          <a:off x="1298575" y="60328176"/>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．株式会社</a:t>
          </a:r>
          <a:r>
            <a:rPr kumimoji="1" lang="en-US" altLang="ja-JP" sz="1100">
              <a:solidFill>
                <a:sysClr val="windowText" lastClr="000000"/>
              </a:solidFill>
            </a:rPr>
            <a:t>DJK</a:t>
          </a:r>
          <a:r>
            <a:rPr kumimoji="1" lang="ja-JP" altLang="en-US" sz="1100">
              <a:solidFill>
                <a:sysClr val="windowText" lastClr="000000"/>
              </a:solidFill>
            </a:rPr>
            <a:t>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４百万円</a:t>
          </a:r>
        </a:p>
      </xdr:txBody>
    </xdr:sp>
    <xdr:clientData/>
  </xdr:twoCellAnchor>
  <xdr:twoCellAnchor>
    <xdr:from>
      <xdr:col>12</xdr:col>
      <xdr:colOff>47625</xdr:colOff>
      <xdr:row>755</xdr:row>
      <xdr:rowOff>225426</xdr:rowOff>
    </xdr:from>
    <xdr:to>
      <xdr:col>12</xdr:col>
      <xdr:colOff>47625</xdr:colOff>
      <xdr:row>755</xdr:row>
      <xdr:rowOff>477426</xdr:rowOff>
    </xdr:to>
    <xdr:cxnSp macro="">
      <xdr:nvCxnSpPr>
        <xdr:cNvPr id="542" name="直線コネクタ 541"/>
        <xdr:cNvCxnSpPr/>
      </xdr:nvCxnSpPr>
      <xdr:spPr bwMode="auto">
        <a:xfrm flipH="1">
          <a:off x="2105025" y="597281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759</xdr:row>
      <xdr:rowOff>165101</xdr:rowOff>
    </xdr:from>
    <xdr:to>
      <xdr:col>42</xdr:col>
      <xdr:colOff>145050</xdr:colOff>
      <xdr:row>759</xdr:row>
      <xdr:rowOff>165101</xdr:rowOff>
    </xdr:to>
    <xdr:cxnSp macro="">
      <xdr:nvCxnSpPr>
        <xdr:cNvPr id="543" name="直線コネクタ 542"/>
        <xdr:cNvCxnSpPr/>
      </xdr:nvCxnSpPr>
      <xdr:spPr bwMode="auto">
        <a:xfrm>
          <a:off x="1295400" y="62471301"/>
          <a:ext cx="631725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6350</xdr:colOff>
      <xdr:row>763</xdr:row>
      <xdr:rowOff>41276</xdr:rowOff>
    </xdr:from>
    <xdr:to>
      <xdr:col>47</xdr:col>
      <xdr:colOff>124461</xdr:colOff>
      <xdr:row>763</xdr:row>
      <xdr:rowOff>329276</xdr:rowOff>
    </xdr:to>
    <xdr:sp macro="" textlink="">
      <xdr:nvSpPr>
        <xdr:cNvPr id="550" name="フレーム 549"/>
        <xdr:cNvSpPr/>
      </xdr:nvSpPr>
      <xdr:spPr bwMode="auto">
        <a:xfrm>
          <a:off x="6762750" y="649382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38</xdr:col>
      <xdr:colOff>6350</xdr:colOff>
      <xdr:row>759</xdr:row>
      <xdr:rowOff>422276</xdr:rowOff>
    </xdr:from>
    <xdr:to>
      <xdr:col>47</xdr:col>
      <xdr:colOff>124461</xdr:colOff>
      <xdr:row>760</xdr:row>
      <xdr:rowOff>62576</xdr:rowOff>
    </xdr:to>
    <xdr:sp macro="" textlink="">
      <xdr:nvSpPr>
        <xdr:cNvPr id="551" name="フレーム 550"/>
        <xdr:cNvSpPr/>
      </xdr:nvSpPr>
      <xdr:spPr bwMode="auto">
        <a:xfrm>
          <a:off x="6762750" y="627284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38</xdr:col>
      <xdr:colOff>15875</xdr:colOff>
      <xdr:row>760</xdr:row>
      <xdr:rowOff>107951</xdr:rowOff>
    </xdr:from>
    <xdr:to>
      <xdr:col>48</xdr:col>
      <xdr:colOff>72390</xdr:colOff>
      <xdr:row>762</xdr:row>
      <xdr:rowOff>432551</xdr:rowOff>
    </xdr:to>
    <xdr:sp macro="" textlink="">
      <xdr:nvSpPr>
        <xdr:cNvPr id="552" name="正方形/長方形 551"/>
        <xdr:cNvSpPr/>
      </xdr:nvSpPr>
      <xdr:spPr bwMode="auto">
        <a:xfrm>
          <a:off x="6772275" y="63061851"/>
          <a:ext cx="183451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O</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うち当該事業者６３百万円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トクラス（株）ほか２者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８６百万円</a:t>
          </a:r>
        </a:p>
      </xdr:txBody>
    </xdr:sp>
    <xdr:clientData/>
  </xdr:twoCellAnchor>
  <xdr:twoCellAnchor>
    <xdr:from>
      <xdr:col>42</xdr:col>
      <xdr:colOff>142875</xdr:colOff>
      <xdr:row>759</xdr:row>
      <xdr:rowOff>174626</xdr:rowOff>
    </xdr:from>
    <xdr:to>
      <xdr:col>42</xdr:col>
      <xdr:colOff>142875</xdr:colOff>
      <xdr:row>759</xdr:row>
      <xdr:rowOff>426626</xdr:rowOff>
    </xdr:to>
    <xdr:cxnSp macro="">
      <xdr:nvCxnSpPr>
        <xdr:cNvPr id="553" name="直線コネクタ 552"/>
        <xdr:cNvCxnSpPr/>
      </xdr:nvCxnSpPr>
      <xdr:spPr bwMode="auto">
        <a:xfrm flipH="1">
          <a:off x="7610475" y="6248082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142875</xdr:colOff>
      <xdr:row>762</xdr:row>
      <xdr:rowOff>431801</xdr:rowOff>
    </xdr:from>
    <xdr:to>
      <xdr:col>42</xdr:col>
      <xdr:colOff>142875</xdr:colOff>
      <xdr:row>763</xdr:row>
      <xdr:rowOff>36101</xdr:rowOff>
    </xdr:to>
    <xdr:cxnSp macro="">
      <xdr:nvCxnSpPr>
        <xdr:cNvPr id="554" name="直線コネクタ 553"/>
        <xdr:cNvCxnSpPr/>
      </xdr:nvCxnSpPr>
      <xdr:spPr bwMode="auto">
        <a:xfrm flipH="1">
          <a:off x="7610475" y="646811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15875</xdr:colOff>
      <xdr:row>763</xdr:row>
      <xdr:rowOff>384176</xdr:rowOff>
    </xdr:from>
    <xdr:to>
      <xdr:col>47</xdr:col>
      <xdr:colOff>116225</xdr:colOff>
      <xdr:row>764</xdr:row>
      <xdr:rowOff>384476</xdr:rowOff>
    </xdr:to>
    <xdr:sp macro="" textlink="">
      <xdr:nvSpPr>
        <xdr:cNvPr id="555" name="正方形/長方形 554"/>
        <xdr:cNvSpPr/>
      </xdr:nvSpPr>
      <xdr:spPr bwMode="auto">
        <a:xfrm>
          <a:off x="6772275" y="65281176"/>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．（同）エフプロほか１者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５百万円</a:t>
          </a:r>
        </a:p>
      </xdr:txBody>
    </xdr:sp>
    <xdr:clientData/>
  </xdr:twoCellAnchor>
  <xdr:twoCellAnchor>
    <xdr:from>
      <xdr:col>17</xdr:col>
      <xdr:colOff>130175</xdr:colOff>
      <xdr:row>759</xdr:row>
      <xdr:rowOff>422276</xdr:rowOff>
    </xdr:from>
    <xdr:to>
      <xdr:col>27</xdr:col>
      <xdr:colOff>70486</xdr:colOff>
      <xdr:row>760</xdr:row>
      <xdr:rowOff>62576</xdr:rowOff>
    </xdr:to>
    <xdr:sp macro="" textlink="">
      <xdr:nvSpPr>
        <xdr:cNvPr id="556" name="フレーム 555"/>
        <xdr:cNvSpPr/>
      </xdr:nvSpPr>
      <xdr:spPr bwMode="auto">
        <a:xfrm>
          <a:off x="3152775" y="627284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136476</xdr:colOff>
      <xdr:row>760</xdr:row>
      <xdr:rowOff>112519</xdr:rowOff>
    </xdr:from>
    <xdr:to>
      <xdr:col>27</xdr:col>
      <xdr:colOff>59026</xdr:colOff>
      <xdr:row>761</xdr:row>
      <xdr:rowOff>112819</xdr:rowOff>
    </xdr:to>
    <xdr:sp macro="" textlink="">
      <xdr:nvSpPr>
        <xdr:cNvPr id="557" name="正方形/長方形 556"/>
        <xdr:cNvSpPr/>
      </xdr:nvSpPr>
      <xdr:spPr bwMode="auto">
        <a:xfrm>
          <a:off x="3159076" y="63066419"/>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a:t>
          </a:r>
          <a:r>
            <a:rPr kumimoji="1" lang="ja-JP" altLang="en-US" sz="1100">
              <a:solidFill>
                <a:sysClr val="windowText" lastClr="000000"/>
              </a:solidFill>
            </a:rPr>
            <a:t>．トヨタ車体（株）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３９百万円</a:t>
          </a:r>
        </a:p>
      </xdr:txBody>
    </xdr:sp>
    <xdr:clientData/>
  </xdr:twoCellAnchor>
  <xdr:twoCellAnchor>
    <xdr:from>
      <xdr:col>22</xdr:col>
      <xdr:colOff>82606</xdr:colOff>
      <xdr:row>759</xdr:row>
      <xdr:rowOff>155576</xdr:rowOff>
    </xdr:from>
    <xdr:to>
      <xdr:col>22</xdr:col>
      <xdr:colOff>82606</xdr:colOff>
      <xdr:row>759</xdr:row>
      <xdr:rowOff>407576</xdr:rowOff>
    </xdr:to>
    <xdr:cxnSp macro="">
      <xdr:nvCxnSpPr>
        <xdr:cNvPr id="558" name="直線コネクタ 557"/>
        <xdr:cNvCxnSpPr/>
      </xdr:nvCxnSpPr>
      <xdr:spPr bwMode="auto">
        <a:xfrm flipH="1">
          <a:off x="3994206" y="6246177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759</xdr:row>
      <xdr:rowOff>422276</xdr:rowOff>
    </xdr:from>
    <xdr:to>
      <xdr:col>37</xdr:col>
      <xdr:colOff>102236</xdr:colOff>
      <xdr:row>760</xdr:row>
      <xdr:rowOff>62576</xdr:rowOff>
    </xdr:to>
    <xdr:sp macro="" textlink="">
      <xdr:nvSpPr>
        <xdr:cNvPr id="559" name="フレーム 558"/>
        <xdr:cNvSpPr/>
      </xdr:nvSpPr>
      <xdr:spPr bwMode="auto">
        <a:xfrm>
          <a:off x="4962525" y="627284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27</xdr:col>
      <xdr:colOff>168226</xdr:colOff>
      <xdr:row>760</xdr:row>
      <xdr:rowOff>112519</xdr:rowOff>
    </xdr:from>
    <xdr:to>
      <xdr:col>37</xdr:col>
      <xdr:colOff>90776</xdr:colOff>
      <xdr:row>761</xdr:row>
      <xdr:rowOff>112819</xdr:rowOff>
    </xdr:to>
    <xdr:sp macro="" textlink="">
      <xdr:nvSpPr>
        <xdr:cNvPr id="560" name="正方形/長方形 559"/>
        <xdr:cNvSpPr/>
      </xdr:nvSpPr>
      <xdr:spPr bwMode="auto">
        <a:xfrm>
          <a:off x="4968826" y="63066419"/>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N</a:t>
          </a:r>
          <a:r>
            <a:rPr kumimoji="1" lang="ja-JP" altLang="en-US" sz="1100">
              <a:solidFill>
                <a:sysClr val="windowText" lastClr="000000"/>
              </a:solidFill>
            </a:rPr>
            <a:t>．パナソニック（株）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４９百万円</a:t>
          </a:r>
        </a:p>
      </xdr:txBody>
    </xdr:sp>
    <xdr:clientData/>
  </xdr:twoCellAnchor>
  <xdr:twoCellAnchor>
    <xdr:from>
      <xdr:col>32</xdr:col>
      <xdr:colOff>114356</xdr:colOff>
      <xdr:row>759</xdr:row>
      <xdr:rowOff>155576</xdr:rowOff>
    </xdr:from>
    <xdr:to>
      <xdr:col>32</xdr:col>
      <xdr:colOff>114356</xdr:colOff>
      <xdr:row>759</xdr:row>
      <xdr:rowOff>407576</xdr:rowOff>
    </xdr:to>
    <xdr:cxnSp macro="">
      <xdr:nvCxnSpPr>
        <xdr:cNvPr id="561" name="直線コネクタ 560"/>
        <xdr:cNvCxnSpPr/>
      </xdr:nvCxnSpPr>
      <xdr:spPr bwMode="auto">
        <a:xfrm flipH="1">
          <a:off x="5803956" y="6246177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165100</xdr:colOff>
      <xdr:row>744</xdr:row>
      <xdr:rowOff>320675</xdr:rowOff>
    </xdr:from>
    <xdr:to>
      <xdr:col>47</xdr:col>
      <xdr:colOff>105411</xdr:colOff>
      <xdr:row>744</xdr:row>
      <xdr:rowOff>608675</xdr:rowOff>
    </xdr:to>
    <xdr:sp macro="" textlink="">
      <xdr:nvSpPr>
        <xdr:cNvPr id="562" name="フレーム 561"/>
        <xdr:cNvSpPr/>
      </xdr:nvSpPr>
      <xdr:spPr bwMode="auto">
        <a:xfrm>
          <a:off x="6743700" y="52911375"/>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42</xdr:col>
      <xdr:colOff>123825</xdr:colOff>
      <xdr:row>744</xdr:row>
      <xdr:rowOff>63500</xdr:rowOff>
    </xdr:from>
    <xdr:to>
      <xdr:col>42</xdr:col>
      <xdr:colOff>123825</xdr:colOff>
      <xdr:row>744</xdr:row>
      <xdr:rowOff>315500</xdr:rowOff>
    </xdr:to>
    <xdr:cxnSp macro="">
      <xdr:nvCxnSpPr>
        <xdr:cNvPr id="563" name="直線コネクタ 562"/>
        <xdr:cNvCxnSpPr/>
      </xdr:nvCxnSpPr>
      <xdr:spPr bwMode="auto">
        <a:xfrm flipH="1">
          <a:off x="7591425" y="5265420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165100</xdr:colOff>
      <xdr:row>747</xdr:row>
      <xdr:rowOff>612775</xdr:rowOff>
    </xdr:from>
    <xdr:to>
      <xdr:col>47</xdr:col>
      <xdr:colOff>105411</xdr:colOff>
      <xdr:row>748</xdr:row>
      <xdr:rowOff>253075</xdr:rowOff>
    </xdr:to>
    <xdr:sp macro="" textlink="">
      <xdr:nvSpPr>
        <xdr:cNvPr id="564" name="フレーム 563"/>
        <xdr:cNvSpPr/>
      </xdr:nvSpPr>
      <xdr:spPr bwMode="auto">
        <a:xfrm>
          <a:off x="6743700" y="55146575"/>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37</xdr:col>
      <xdr:colOff>165100</xdr:colOff>
      <xdr:row>745</xdr:row>
      <xdr:rowOff>12698</xdr:rowOff>
    </xdr:from>
    <xdr:to>
      <xdr:col>47</xdr:col>
      <xdr:colOff>87650</xdr:colOff>
      <xdr:row>746</xdr:row>
      <xdr:rowOff>12998</xdr:rowOff>
    </xdr:to>
    <xdr:sp macro="" textlink="">
      <xdr:nvSpPr>
        <xdr:cNvPr id="565" name="正方形/長方形 564"/>
        <xdr:cNvSpPr/>
      </xdr:nvSpPr>
      <xdr:spPr bwMode="auto">
        <a:xfrm>
          <a:off x="6508750" y="53038373"/>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．（一社）産業環境管理協会</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２９百万円</a:t>
          </a:r>
        </a:p>
      </xdr:txBody>
    </xdr:sp>
    <xdr:clientData/>
  </xdr:twoCellAnchor>
  <xdr:twoCellAnchor>
    <xdr:from>
      <xdr:col>42</xdr:col>
      <xdr:colOff>127000</xdr:colOff>
      <xdr:row>746</xdr:row>
      <xdr:rowOff>16781</xdr:rowOff>
    </xdr:from>
    <xdr:to>
      <xdr:col>42</xdr:col>
      <xdr:colOff>127000</xdr:colOff>
      <xdr:row>747</xdr:row>
      <xdr:rowOff>593081</xdr:rowOff>
    </xdr:to>
    <xdr:cxnSp macro="">
      <xdr:nvCxnSpPr>
        <xdr:cNvPr id="566" name="直線コネクタ 565"/>
        <xdr:cNvCxnSpPr/>
      </xdr:nvCxnSpPr>
      <xdr:spPr bwMode="auto">
        <a:xfrm flipH="1">
          <a:off x="7327900" y="53690156"/>
          <a:ext cx="0" cy="1224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165100</xdr:colOff>
      <xdr:row>748</xdr:row>
      <xdr:rowOff>298450</xdr:rowOff>
    </xdr:from>
    <xdr:to>
      <xdr:col>47</xdr:col>
      <xdr:colOff>87650</xdr:colOff>
      <xdr:row>749</xdr:row>
      <xdr:rowOff>298750</xdr:rowOff>
    </xdr:to>
    <xdr:sp macro="" textlink="">
      <xdr:nvSpPr>
        <xdr:cNvPr id="567" name="正方形/長方形 566"/>
        <xdr:cNvSpPr/>
      </xdr:nvSpPr>
      <xdr:spPr bwMode="auto">
        <a:xfrm>
          <a:off x="6743700" y="55479950"/>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．東京大学</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７百万円</a:t>
          </a:r>
        </a:p>
      </xdr:txBody>
    </xdr:sp>
    <xdr:clientData/>
  </xdr:twoCellAnchor>
  <xdr:twoCellAnchor>
    <xdr:from>
      <xdr:col>17</xdr:col>
      <xdr:colOff>133350</xdr:colOff>
      <xdr:row>763</xdr:row>
      <xdr:rowOff>34019</xdr:rowOff>
    </xdr:from>
    <xdr:to>
      <xdr:col>27</xdr:col>
      <xdr:colOff>73661</xdr:colOff>
      <xdr:row>763</xdr:row>
      <xdr:rowOff>322019</xdr:rowOff>
    </xdr:to>
    <xdr:sp macro="" textlink="">
      <xdr:nvSpPr>
        <xdr:cNvPr id="568" name="フレーム 567"/>
        <xdr:cNvSpPr/>
      </xdr:nvSpPr>
      <xdr:spPr bwMode="auto">
        <a:xfrm>
          <a:off x="3048000" y="64718294"/>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22</xdr:col>
      <xdr:colOff>95250</xdr:colOff>
      <xdr:row>761</xdr:row>
      <xdr:rowOff>104775</xdr:rowOff>
    </xdr:from>
    <xdr:to>
      <xdr:col>22</xdr:col>
      <xdr:colOff>95250</xdr:colOff>
      <xdr:row>763</xdr:row>
      <xdr:rowOff>33375</xdr:rowOff>
    </xdr:to>
    <xdr:cxnSp macro="">
      <xdr:nvCxnSpPr>
        <xdr:cNvPr id="569" name="直線コネクタ 568"/>
        <xdr:cNvCxnSpPr/>
      </xdr:nvCxnSpPr>
      <xdr:spPr bwMode="auto">
        <a:xfrm flipH="1">
          <a:off x="3867150" y="63493650"/>
          <a:ext cx="0" cy="1224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133350</xdr:colOff>
      <xdr:row>763</xdr:row>
      <xdr:rowOff>367394</xdr:rowOff>
    </xdr:from>
    <xdr:to>
      <xdr:col>27</xdr:col>
      <xdr:colOff>55900</xdr:colOff>
      <xdr:row>764</xdr:row>
      <xdr:rowOff>367694</xdr:rowOff>
    </xdr:to>
    <xdr:sp macro="" textlink="">
      <xdr:nvSpPr>
        <xdr:cNvPr id="570" name="正方形/長方形 569"/>
        <xdr:cNvSpPr/>
      </xdr:nvSpPr>
      <xdr:spPr bwMode="auto">
        <a:xfrm>
          <a:off x="3048000" y="65051669"/>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M</a:t>
          </a:r>
          <a:r>
            <a:rPr kumimoji="1" lang="ja-JP" altLang="en-US" sz="1100">
              <a:solidFill>
                <a:sysClr val="windowText" lastClr="000000"/>
              </a:solidFill>
            </a:rPr>
            <a:t>．（一財）日本自動車研究所</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75" zoomScaleNormal="75" zoomScaleSheetLayoutView="75" zoomScalePageLayoutView="85" workbookViewId="0">
      <selection activeCell="BD14" sqref="BD14"/>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v>
      </c>
      <c r="AT2" s="940"/>
      <c r="AU2" s="940"/>
      <c r="AV2" s="52" t="str">
        <f>IF(AW2="", "", "-")</f>
        <v/>
      </c>
      <c r="AW2" s="911"/>
      <c r="AX2" s="911"/>
    </row>
    <row r="3" spans="1:50" ht="21" customHeight="1" thickBot="1" x14ac:dyDescent="0.25">
      <c r="A3" s="867" t="s">
        <v>528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554</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557</v>
      </c>
      <c r="AF5" s="699"/>
      <c r="AG5" s="699"/>
      <c r="AH5" s="699"/>
      <c r="AI5" s="699"/>
      <c r="AJ5" s="699"/>
      <c r="AK5" s="699"/>
      <c r="AL5" s="699"/>
      <c r="AM5" s="699"/>
      <c r="AN5" s="699"/>
      <c r="AO5" s="699"/>
      <c r="AP5" s="700"/>
      <c r="AQ5" s="701" t="s">
        <v>558</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6" customHeight="1" x14ac:dyDescent="0.2">
      <c r="A7" s="495" t="s">
        <v>22</v>
      </c>
      <c r="B7" s="496"/>
      <c r="C7" s="496"/>
      <c r="D7" s="496"/>
      <c r="E7" s="496"/>
      <c r="F7" s="497"/>
      <c r="G7" s="498" t="s">
        <v>560</v>
      </c>
      <c r="H7" s="499"/>
      <c r="I7" s="499"/>
      <c r="J7" s="499"/>
      <c r="K7" s="499"/>
      <c r="L7" s="499"/>
      <c r="M7" s="499"/>
      <c r="N7" s="499"/>
      <c r="O7" s="499"/>
      <c r="P7" s="499"/>
      <c r="Q7" s="499"/>
      <c r="R7" s="499"/>
      <c r="S7" s="499"/>
      <c r="T7" s="499"/>
      <c r="U7" s="499"/>
      <c r="V7" s="499"/>
      <c r="W7" s="499"/>
      <c r="X7" s="500"/>
      <c r="Y7" s="922" t="s">
        <v>500</v>
      </c>
      <c r="Z7" s="443"/>
      <c r="AA7" s="443"/>
      <c r="AB7" s="443"/>
      <c r="AC7" s="443"/>
      <c r="AD7" s="923"/>
      <c r="AE7" s="912" t="s">
        <v>561</v>
      </c>
      <c r="AF7" s="913"/>
      <c r="AG7" s="913"/>
      <c r="AH7" s="913"/>
      <c r="AI7" s="913"/>
      <c r="AJ7" s="913"/>
      <c r="AK7" s="913"/>
      <c r="AL7" s="913"/>
      <c r="AM7" s="913"/>
      <c r="AN7" s="913"/>
      <c r="AO7" s="913"/>
      <c r="AP7" s="913"/>
      <c r="AQ7" s="913"/>
      <c r="AR7" s="913"/>
      <c r="AS7" s="913"/>
      <c r="AT7" s="913"/>
      <c r="AU7" s="913"/>
      <c r="AV7" s="913"/>
      <c r="AW7" s="913"/>
      <c r="AX7" s="914"/>
    </row>
    <row r="8" spans="1:50" ht="53.2" customHeight="1" x14ac:dyDescent="0.2">
      <c r="A8" s="495" t="s">
        <v>376</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377</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6" customHeight="1" x14ac:dyDescent="0.2">
      <c r="A9" s="849" t="s">
        <v>23</v>
      </c>
      <c r="B9" s="850"/>
      <c r="C9" s="850"/>
      <c r="D9" s="850"/>
      <c r="E9" s="850"/>
      <c r="F9" s="850"/>
      <c r="G9" s="851" t="s">
        <v>562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 customHeight="1" x14ac:dyDescent="0.2">
      <c r="A10" s="660" t="s">
        <v>30</v>
      </c>
      <c r="B10" s="661"/>
      <c r="C10" s="661"/>
      <c r="D10" s="661"/>
      <c r="E10" s="661"/>
      <c r="F10" s="661"/>
      <c r="G10" s="754" t="s">
        <v>563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05"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519</v>
      </c>
      <c r="Q12" s="416"/>
      <c r="R12" s="416"/>
      <c r="S12" s="416"/>
      <c r="T12" s="416"/>
      <c r="U12" s="416"/>
      <c r="V12" s="417"/>
      <c r="W12" s="415" t="s">
        <v>516</v>
      </c>
      <c r="X12" s="416"/>
      <c r="Y12" s="416"/>
      <c r="Z12" s="416"/>
      <c r="AA12" s="416"/>
      <c r="AB12" s="416"/>
      <c r="AC12" s="417"/>
      <c r="AD12" s="415" t="s">
        <v>511</v>
      </c>
      <c r="AE12" s="416"/>
      <c r="AF12" s="416"/>
      <c r="AG12" s="416"/>
      <c r="AH12" s="416"/>
      <c r="AI12" s="416"/>
      <c r="AJ12" s="417"/>
      <c r="AK12" s="415" t="s">
        <v>504</v>
      </c>
      <c r="AL12" s="416"/>
      <c r="AM12" s="416"/>
      <c r="AN12" s="416"/>
      <c r="AO12" s="416"/>
      <c r="AP12" s="416"/>
      <c r="AQ12" s="417"/>
      <c r="AR12" s="415" t="s">
        <v>502</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3300</v>
      </c>
      <c r="Q13" s="658"/>
      <c r="R13" s="658"/>
      <c r="S13" s="658"/>
      <c r="T13" s="658"/>
      <c r="U13" s="658"/>
      <c r="V13" s="659"/>
      <c r="W13" s="657">
        <v>3900</v>
      </c>
      <c r="X13" s="658"/>
      <c r="Y13" s="658"/>
      <c r="Z13" s="658"/>
      <c r="AA13" s="658"/>
      <c r="AB13" s="658"/>
      <c r="AC13" s="659"/>
      <c r="AD13" s="657">
        <v>3900</v>
      </c>
      <c r="AE13" s="658"/>
      <c r="AF13" s="658"/>
      <c r="AG13" s="658"/>
      <c r="AH13" s="658"/>
      <c r="AI13" s="658"/>
      <c r="AJ13" s="659"/>
      <c r="AK13" s="657">
        <v>2000</v>
      </c>
      <c r="AL13" s="658"/>
      <c r="AM13" s="658"/>
      <c r="AN13" s="658"/>
      <c r="AO13" s="658"/>
      <c r="AP13" s="658"/>
      <c r="AQ13" s="659"/>
      <c r="AR13" s="919">
        <v>500</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564</v>
      </c>
      <c r="Q14" s="658"/>
      <c r="R14" s="658"/>
      <c r="S14" s="658"/>
      <c r="T14" s="658"/>
      <c r="U14" s="658"/>
      <c r="V14" s="659"/>
      <c r="W14" s="657" t="s">
        <v>564</v>
      </c>
      <c r="X14" s="658"/>
      <c r="Y14" s="658"/>
      <c r="Z14" s="658"/>
      <c r="AA14" s="658"/>
      <c r="AB14" s="658"/>
      <c r="AC14" s="659"/>
      <c r="AD14" s="657" t="s">
        <v>564</v>
      </c>
      <c r="AE14" s="658"/>
      <c r="AF14" s="658"/>
      <c r="AG14" s="658"/>
      <c r="AH14" s="658"/>
      <c r="AI14" s="658"/>
      <c r="AJ14" s="659"/>
      <c r="AK14" s="657" t="s">
        <v>840</v>
      </c>
      <c r="AL14" s="658"/>
      <c r="AM14" s="658"/>
      <c r="AN14" s="658"/>
      <c r="AO14" s="658"/>
      <c r="AP14" s="658"/>
      <c r="AQ14" s="659"/>
      <c r="AR14" s="788"/>
      <c r="AS14" s="788"/>
      <c r="AT14" s="788"/>
      <c r="AU14" s="788"/>
      <c r="AV14" s="788"/>
      <c r="AW14" s="788"/>
      <c r="AX14" s="789"/>
    </row>
    <row r="15" spans="1:50" ht="24.05" customHeight="1" x14ac:dyDescent="0.2">
      <c r="A15" s="614"/>
      <c r="B15" s="615"/>
      <c r="C15" s="615"/>
      <c r="D15" s="615"/>
      <c r="E15" s="615"/>
      <c r="F15" s="616"/>
      <c r="G15" s="725"/>
      <c r="H15" s="726"/>
      <c r="I15" s="711" t="s">
        <v>51</v>
      </c>
      <c r="J15" s="712"/>
      <c r="K15" s="712"/>
      <c r="L15" s="712"/>
      <c r="M15" s="712"/>
      <c r="N15" s="712"/>
      <c r="O15" s="713"/>
      <c r="P15" s="657" t="s">
        <v>564</v>
      </c>
      <c r="Q15" s="658"/>
      <c r="R15" s="658"/>
      <c r="S15" s="658"/>
      <c r="T15" s="658"/>
      <c r="U15" s="658"/>
      <c r="V15" s="659"/>
      <c r="W15" s="657" t="s">
        <v>565</v>
      </c>
      <c r="X15" s="658"/>
      <c r="Y15" s="658"/>
      <c r="Z15" s="658"/>
      <c r="AA15" s="658"/>
      <c r="AB15" s="658"/>
      <c r="AC15" s="659"/>
      <c r="AD15" s="657" t="s">
        <v>564</v>
      </c>
      <c r="AE15" s="658"/>
      <c r="AF15" s="658"/>
      <c r="AG15" s="658"/>
      <c r="AH15" s="658"/>
      <c r="AI15" s="658"/>
      <c r="AJ15" s="659"/>
      <c r="AK15" s="657" t="s">
        <v>564</v>
      </c>
      <c r="AL15" s="658"/>
      <c r="AM15" s="658"/>
      <c r="AN15" s="658"/>
      <c r="AO15" s="658"/>
      <c r="AP15" s="658"/>
      <c r="AQ15" s="659"/>
      <c r="AR15" s="657" t="s">
        <v>840</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564</v>
      </c>
      <c r="Q16" s="658"/>
      <c r="R16" s="658"/>
      <c r="S16" s="658"/>
      <c r="T16" s="658"/>
      <c r="U16" s="658"/>
      <c r="V16" s="659"/>
      <c r="W16" s="657" t="s">
        <v>564</v>
      </c>
      <c r="X16" s="658"/>
      <c r="Y16" s="658"/>
      <c r="Z16" s="658"/>
      <c r="AA16" s="658"/>
      <c r="AB16" s="658"/>
      <c r="AC16" s="659"/>
      <c r="AD16" s="657" t="s">
        <v>567</v>
      </c>
      <c r="AE16" s="658"/>
      <c r="AF16" s="658"/>
      <c r="AG16" s="658"/>
      <c r="AH16" s="658"/>
      <c r="AI16" s="658"/>
      <c r="AJ16" s="659"/>
      <c r="AK16" s="657" t="s">
        <v>564</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564</v>
      </c>
      <c r="Q17" s="658"/>
      <c r="R17" s="658"/>
      <c r="S17" s="658"/>
      <c r="T17" s="658"/>
      <c r="U17" s="658"/>
      <c r="V17" s="659"/>
      <c r="W17" s="657" t="s">
        <v>566</v>
      </c>
      <c r="X17" s="658"/>
      <c r="Y17" s="658"/>
      <c r="Z17" s="658"/>
      <c r="AA17" s="658"/>
      <c r="AB17" s="658"/>
      <c r="AC17" s="659"/>
      <c r="AD17" s="657" t="s">
        <v>564</v>
      </c>
      <c r="AE17" s="658"/>
      <c r="AF17" s="658"/>
      <c r="AG17" s="658"/>
      <c r="AH17" s="658"/>
      <c r="AI17" s="658"/>
      <c r="AJ17" s="659"/>
      <c r="AK17" s="657" t="s">
        <v>564</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3300</v>
      </c>
      <c r="Q18" s="879"/>
      <c r="R18" s="879"/>
      <c r="S18" s="879"/>
      <c r="T18" s="879"/>
      <c r="U18" s="879"/>
      <c r="V18" s="880"/>
      <c r="W18" s="878">
        <f>SUM(W13:AC17)</f>
        <v>3900</v>
      </c>
      <c r="X18" s="879"/>
      <c r="Y18" s="879"/>
      <c r="Z18" s="879"/>
      <c r="AA18" s="879"/>
      <c r="AB18" s="879"/>
      <c r="AC18" s="880"/>
      <c r="AD18" s="878">
        <f>SUM(AD13:AJ17)</f>
        <v>3900</v>
      </c>
      <c r="AE18" s="879"/>
      <c r="AF18" s="879"/>
      <c r="AG18" s="879"/>
      <c r="AH18" s="879"/>
      <c r="AI18" s="879"/>
      <c r="AJ18" s="880"/>
      <c r="AK18" s="878">
        <f>SUM(AK13:AQ17)</f>
        <v>2000</v>
      </c>
      <c r="AL18" s="879"/>
      <c r="AM18" s="879"/>
      <c r="AN18" s="879"/>
      <c r="AO18" s="879"/>
      <c r="AP18" s="879"/>
      <c r="AQ18" s="880"/>
      <c r="AR18" s="878">
        <f>SUM(AR13:AX17)</f>
        <v>500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1205</v>
      </c>
      <c r="Q19" s="658"/>
      <c r="R19" s="658"/>
      <c r="S19" s="658"/>
      <c r="T19" s="658"/>
      <c r="U19" s="658"/>
      <c r="V19" s="659"/>
      <c r="W19" s="657">
        <v>1811</v>
      </c>
      <c r="X19" s="658"/>
      <c r="Y19" s="658"/>
      <c r="Z19" s="658"/>
      <c r="AA19" s="658"/>
      <c r="AB19" s="658"/>
      <c r="AC19" s="659"/>
      <c r="AD19" s="657">
        <v>1873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0.36515151515151517</v>
      </c>
      <c r="Q20" s="318"/>
      <c r="R20" s="318"/>
      <c r="S20" s="318"/>
      <c r="T20" s="318"/>
      <c r="U20" s="318"/>
      <c r="V20" s="318"/>
      <c r="W20" s="318">
        <f t="shared" ref="W20" si="0">IF(W18=0, "-", SUM(W19)/W18)</f>
        <v>0.46435897435897439</v>
      </c>
      <c r="X20" s="318"/>
      <c r="Y20" s="318"/>
      <c r="Z20" s="318"/>
      <c r="AA20" s="318"/>
      <c r="AB20" s="318"/>
      <c r="AC20" s="318"/>
      <c r="AD20" s="318">
        <f t="shared" ref="AD20" si="1">IF(AD18=0, "-", SUM(AD19)/AD18)</f>
        <v>0.48025641025641025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49"/>
      <c r="B21" s="850"/>
      <c r="C21" s="850"/>
      <c r="D21" s="850"/>
      <c r="E21" s="850"/>
      <c r="F21" s="946"/>
      <c r="G21" s="316" t="s">
        <v>465</v>
      </c>
      <c r="H21" s="317"/>
      <c r="I21" s="317"/>
      <c r="J21" s="317"/>
      <c r="K21" s="317"/>
      <c r="L21" s="317"/>
      <c r="M21" s="317"/>
      <c r="N21" s="317"/>
      <c r="O21" s="317"/>
      <c r="P21" s="318">
        <f>IF(P19=0, "-", SUM(P19)/SUM(P13,P14))</f>
        <v>0.36515151515151517</v>
      </c>
      <c r="Q21" s="318"/>
      <c r="R21" s="318"/>
      <c r="S21" s="318"/>
      <c r="T21" s="318"/>
      <c r="U21" s="318"/>
      <c r="V21" s="318"/>
      <c r="W21" s="318">
        <f t="shared" ref="W21" si="2">IF(W19=0, "-", SUM(W19)/SUM(W13,W14))</f>
        <v>0.46435897435897439</v>
      </c>
      <c r="X21" s="318"/>
      <c r="Y21" s="318"/>
      <c r="Z21" s="318"/>
      <c r="AA21" s="318"/>
      <c r="AB21" s="318"/>
      <c r="AC21" s="318"/>
      <c r="AD21" s="318">
        <f t="shared" ref="AD21" si="3">IF(AD19=0, "-", SUM(AD19)/SUM(AD13,AD14))</f>
        <v>0.48025641025641025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64" t="s">
        <v>544</v>
      </c>
      <c r="B22" s="965"/>
      <c r="C22" s="965"/>
      <c r="D22" s="965"/>
      <c r="E22" s="965"/>
      <c r="F22" s="966"/>
      <c r="G22" s="951" t="s">
        <v>445</v>
      </c>
      <c r="H22" s="222"/>
      <c r="I22" s="222"/>
      <c r="J22" s="222"/>
      <c r="K22" s="222"/>
      <c r="L22" s="222"/>
      <c r="M22" s="222"/>
      <c r="N22" s="222"/>
      <c r="O22" s="223"/>
      <c r="P22" s="936" t="s">
        <v>505</v>
      </c>
      <c r="Q22" s="222"/>
      <c r="R22" s="222"/>
      <c r="S22" s="222"/>
      <c r="T22" s="222"/>
      <c r="U22" s="222"/>
      <c r="V22" s="223"/>
      <c r="W22" s="936" t="s">
        <v>501</v>
      </c>
      <c r="X22" s="222"/>
      <c r="Y22" s="222"/>
      <c r="Z22" s="222"/>
      <c r="AA22" s="222"/>
      <c r="AB22" s="222"/>
      <c r="AC22" s="223"/>
      <c r="AD22" s="936" t="s">
        <v>444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5" customHeight="1" x14ac:dyDescent="0.2">
      <c r="A23" s="967"/>
      <c r="B23" s="968"/>
      <c r="C23" s="968"/>
      <c r="D23" s="968"/>
      <c r="E23" s="968"/>
      <c r="F23" s="969"/>
      <c r="G23" s="952" t="s">
        <v>568</v>
      </c>
      <c r="H23" s="953"/>
      <c r="I23" s="953"/>
      <c r="J23" s="953"/>
      <c r="K23" s="953"/>
      <c r="L23" s="953"/>
      <c r="M23" s="953"/>
      <c r="N23" s="953"/>
      <c r="O23" s="954"/>
      <c r="P23" s="919">
        <v>2000</v>
      </c>
      <c r="Q23" s="920"/>
      <c r="R23" s="920"/>
      <c r="S23" s="920"/>
      <c r="T23" s="920"/>
      <c r="U23" s="920"/>
      <c r="V23" s="937"/>
      <c r="W23" s="919">
        <v>500</v>
      </c>
      <c r="X23" s="920"/>
      <c r="Y23" s="920"/>
      <c r="Z23" s="920"/>
      <c r="AA23" s="920"/>
      <c r="AB23" s="920"/>
      <c r="AC23" s="937"/>
      <c r="AD23" s="974" t="s">
        <v>828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5" hidden="1" customHeight="1" x14ac:dyDescent="0.2">
      <c r="A28" s="967"/>
      <c r="B28" s="968"/>
      <c r="C28" s="968"/>
      <c r="D28" s="968"/>
      <c r="E28" s="968"/>
      <c r="F28" s="969"/>
      <c r="G28" s="958" t="s">
        <v>449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5" customHeight="1" thickBot="1" x14ac:dyDescent="0.25">
      <c r="A29" s="970"/>
      <c r="B29" s="971"/>
      <c r="C29" s="971"/>
      <c r="D29" s="971"/>
      <c r="E29" s="971"/>
      <c r="F29" s="972"/>
      <c r="G29" s="961" t="s">
        <v>446</v>
      </c>
      <c r="H29" s="962"/>
      <c r="I29" s="962"/>
      <c r="J29" s="962"/>
      <c r="K29" s="962"/>
      <c r="L29" s="962"/>
      <c r="M29" s="962"/>
      <c r="N29" s="962"/>
      <c r="O29" s="963"/>
      <c r="P29" s="657">
        <f>AK13</f>
        <v>2000</v>
      </c>
      <c r="Q29" s="658"/>
      <c r="R29" s="658"/>
      <c r="S29" s="658"/>
      <c r="T29" s="658"/>
      <c r="U29" s="658"/>
      <c r="V29" s="659"/>
      <c r="W29" s="933">
        <f>AR13</f>
        <v>500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8" customHeight="1" x14ac:dyDescent="0.2">
      <c r="A30" s="861" t="s">
        <v>460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520</v>
      </c>
      <c r="AF30" s="859"/>
      <c r="AG30" s="859"/>
      <c r="AH30" s="860"/>
      <c r="AI30" s="858" t="s">
        <v>517</v>
      </c>
      <c r="AJ30" s="859"/>
      <c r="AK30" s="859"/>
      <c r="AL30" s="860"/>
      <c r="AM30" s="915" t="s">
        <v>512</v>
      </c>
      <c r="AN30" s="915"/>
      <c r="AO30" s="915"/>
      <c r="AP30" s="858"/>
      <c r="AQ30" s="767" t="s">
        <v>352</v>
      </c>
      <c r="AR30" s="768"/>
      <c r="AS30" s="768"/>
      <c r="AT30" s="769"/>
      <c r="AU30" s="774" t="s">
        <v>253</v>
      </c>
      <c r="AV30" s="774"/>
      <c r="AW30" s="774"/>
      <c r="AX30" s="916"/>
    </row>
    <row r="31" spans="1:50" ht="18.8"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353</v>
      </c>
      <c r="AT31" s="134"/>
      <c r="AU31" s="199">
        <v>42</v>
      </c>
      <c r="AV31" s="199"/>
      <c r="AW31" s="398" t="s">
        <v>300</v>
      </c>
      <c r="AX31" s="399"/>
    </row>
    <row r="32" spans="1:50" ht="28.5" customHeight="1" x14ac:dyDescent="0.2">
      <c r="A32" s="403"/>
      <c r="B32" s="401"/>
      <c r="C32" s="401"/>
      <c r="D32" s="401"/>
      <c r="E32" s="401"/>
      <c r="F32" s="402"/>
      <c r="G32" s="564" t="s">
        <v>797</v>
      </c>
      <c r="H32" s="565"/>
      <c r="I32" s="565"/>
      <c r="J32" s="565"/>
      <c r="K32" s="565"/>
      <c r="L32" s="565"/>
      <c r="M32" s="565"/>
      <c r="N32" s="565"/>
      <c r="O32" s="566"/>
      <c r="P32" s="105" t="s">
        <v>795</v>
      </c>
      <c r="Q32" s="105"/>
      <c r="R32" s="105"/>
      <c r="S32" s="105"/>
      <c r="T32" s="105"/>
      <c r="U32" s="105"/>
      <c r="V32" s="105"/>
      <c r="W32" s="105"/>
      <c r="X32" s="106"/>
      <c r="Y32" s="471" t="s">
        <v>12</v>
      </c>
      <c r="Z32" s="531"/>
      <c r="AA32" s="532"/>
      <c r="AB32" s="461" t="s">
        <v>794</v>
      </c>
      <c r="AC32" s="461"/>
      <c r="AD32" s="461"/>
      <c r="AE32" s="218" t="s">
        <v>564</v>
      </c>
      <c r="AF32" s="219"/>
      <c r="AG32" s="219"/>
      <c r="AH32" s="219"/>
      <c r="AI32" s="218" t="s">
        <v>791</v>
      </c>
      <c r="AJ32" s="219"/>
      <c r="AK32" s="219"/>
      <c r="AL32" s="219"/>
      <c r="AM32" s="218" t="s">
        <v>569</v>
      </c>
      <c r="AN32" s="219"/>
      <c r="AO32" s="219"/>
      <c r="AP32" s="219"/>
      <c r="AQ32" s="340" t="s">
        <v>570</v>
      </c>
      <c r="AR32" s="207"/>
      <c r="AS32" s="207"/>
      <c r="AT32" s="341"/>
      <c r="AU32" s="219" t="s">
        <v>792</v>
      </c>
      <c r="AV32" s="219"/>
      <c r="AW32" s="219"/>
      <c r="AX32" s="221"/>
    </row>
    <row r="33" spans="1:50" ht="28.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798</v>
      </c>
      <c r="AC33" s="523"/>
      <c r="AD33" s="523"/>
      <c r="AE33" s="218" t="s">
        <v>564</v>
      </c>
      <c r="AF33" s="219"/>
      <c r="AG33" s="219"/>
      <c r="AH33" s="219"/>
      <c r="AI33" s="218" t="s">
        <v>791</v>
      </c>
      <c r="AJ33" s="219"/>
      <c r="AK33" s="219"/>
      <c r="AL33" s="219"/>
      <c r="AM33" s="218" t="s">
        <v>566</v>
      </c>
      <c r="AN33" s="219"/>
      <c r="AO33" s="219"/>
      <c r="AP33" s="219"/>
      <c r="AQ33" s="340" t="s">
        <v>564</v>
      </c>
      <c r="AR33" s="207"/>
      <c r="AS33" s="207"/>
      <c r="AT33" s="341"/>
      <c r="AU33" s="219">
        <f>(100000+208000+324000+448000+580000+720000)*1.6</f>
        <v>3808000</v>
      </c>
      <c r="AV33" s="219"/>
      <c r="AW33" s="219"/>
      <c r="AX33" s="221"/>
    </row>
    <row r="34" spans="1:50" ht="28.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564</v>
      </c>
      <c r="AF34" s="219"/>
      <c r="AG34" s="219"/>
      <c r="AH34" s="219"/>
      <c r="AI34" s="218" t="s">
        <v>791</v>
      </c>
      <c r="AJ34" s="219"/>
      <c r="AK34" s="219"/>
      <c r="AL34" s="219"/>
      <c r="AM34" s="218" t="s">
        <v>564</v>
      </c>
      <c r="AN34" s="219"/>
      <c r="AO34" s="219"/>
      <c r="AP34" s="219"/>
      <c r="AQ34" s="340" t="s">
        <v>567</v>
      </c>
      <c r="AR34" s="207"/>
      <c r="AS34" s="207"/>
      <c r="AT34" s="341"/>
      <c r="AU34" s="219" t="s">
        <v>791</v>
      </c>
      <c r="AV34" s="219"/>
      <c r="AW34" s="219"/>
      <c r="AX34" s="221"/>
    </row>
    <row r="35" spans="1:50" ht="32.25" customHeight="1" x14ac:dyDescent="0.2">
      <c r="A35" s="226" t="s">
        <v>490</v>
      </c>
      <c r="B35" s="227"/>
      <c r="C35" s="227"/>
      <c r="D35" s="227"/>
      <c r="E35" s="227"/>
      <c r="F35" s="228"/>
      <c r="G35" s="232" t="s">
        <v>807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2.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770" t="s">
        <v>460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520</v>
      </c>
      <c r="AF37" s="245"/>
      <c r="AG37" s="245"/>
      <c r="AH37" s="246"/>
      <c r="AI37" s="244" t="s">
        <v>517</v>
      </c>
      <c r="AJ37" s="245"/>
      <c r="AK37" s="245"/>
      <c r="AL37" s="246"/>
      <c r="AM37" s="250" t="s">
        <v>512</v>
      </c>
      <c r="AN37" s="250"/>
      <c r="AO37" s="250"/>
      <c r="AP37" s="244"/>
      <c r="AQ37" s="151" t="s">
        <v>352</v>
      </c>
      <c r="AR37" s="152"/>
      <c r="AS37" s="152"/>
      <c r="AT37" s="153"/>
      <c r="AU37" s="411" t="s">
        <v>253</v>
      </c>
      <c r="AV37" s="411"/>
      <c r="AW37" s="411"/>
      <c r="AX37" s="910"/>
    </row>
    <row r="38" spans="1:50" ht="18.8"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353</v>
      </c>
      <c r="AT38" s="134"/>
      <c r="AU38" s="199">
        <v>42</v>
      </c>
      <c r="AV38" s="199"/>
      <c r="AW38" s="398" t="s">
        <v>300</v>
      </c>
      <c r="AX38" s="399"/>
    </row>
    <row r="39" spans="1:50" ht="28.5" customHeight="1" x14ac:dyDescent="0.2">
      <c r="A39" s="403"/>
      <c r="B39" s="401"/>
      <c r="C39" s="401"/>
      <c r="D39" s="401"/>
      <c r="E39" s="401"/>
      <c r="F39" s="402"/>
      <c r="G39" s="564" t="s">
        <v>803</v>
      </c>
      <c r="H39" s="565"/>
      <c r="I39" s="565"/>
      <c r="J39" s="565"/>
      <c r="K39" s="565"/>
      <c r="L39" s="565"/>
      <c r="M39" s="565"/>
      <c r="N39" s="565"/>
      <c r="O39" s="566"/>
      <c r="P39" s="105" t="s">
        <v>801</v>
      </c>
      <c r="Q39" s="105"/>
      <c r="R39" s="105"/>
      <c r="S39" s="105"/>
      <c r="T39" s="105"/>
      <c r="U39" s="105"/>
      <c r="V39" s="105"/>
      <c r="W39" s="105"/>
      <c r="X39" s="106"/>
      <c r="Y39" s="471" t="s">
        <v>12</v>
      </c>
      <c r="Z39" s="531"/>
      <c r="AA39" s="532"/>
      <c r="AB39" s="461" t="s">
        <v>793</v>
      </c>
      <c r="AC39" s="461"/>
      <c r="AD39" s="461"/>
      <c r="AE39" s="218" t="s">
        <v>564</v>
      </c>
      <c r="AF39" s="219"/>
      <c r="AG39" s="219"/>
      <c r="AH39" s="219"/>
      <c r="AI39" s="218" t="s">
        <v>564</v>
      </c>
      <c r="AJ39" s="219"/>
      <c r="AK39" s="219"/>
      <c r="AL39" s="219"/>
      <c r="AM39" s="218" t="s">
        <v>564</v>
      </c>
      <c r="AN39" s="219"/>
      <c r="AO39" s="219"/>
      <c r="AP39" s="219"/>
      <c r="AQ39" s="340" t="s">
        <v>564</v>
      </c>
      <c r="AR39" s="207"/>
      <c r="AS39" s="207"/>
      <c r="AT39" s="341"/>
      <c r="AU39" s="219" t="s">
        <v>570</v>
      </c>
      <c r="AV39" s="219"/>
      <c r="AW39" s="219"/>
      <c r="AX39" s="221"/>
    </row>
    <row r="40" spans="1:50" ht="28.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793</v>
      </c>
      <c r="AC40" s="523"/>
      <c r="AD40" s="523"/>
      <c r="AE40" s="218" t="s">
        <v>570</v>
      </c>
      <c r="AF40" s="219"/>
      <c r="AG40" s="219"/>
      <c r="AH40" s="219"/>
      <c r="AI40" s="218" t="s">
        <v>564</v>
      </c>
      <c r="AJ40" s="219"/>
      <c r="AK40" s="219"/>
      <c r="AL40" s="219"/>
      <c r="AM40" s="218" t="s">
        <v>564</v>
      </c>
      <c r="AN40" s="219"/>
      <c r="AO40" s="219"/>
      <c r="AP40" s="219"/>
      <c r="AQ40" s="340" t="s">
        <v>570</v>
      </c>
      <c r="AR40" s="207"/>
      <c r="AS40" s="207"/>
      <c r="AT40" s="341"/>
      <c r="AU40" s="219">
        <f>(660000*0.1+640000*0.1+620000*0.1+600000*0.1+570000*0.1+550000*0.1)*6.82</f>
        <v>2482480</v>
      </c>
      <c r="AV40" s="219"/>
      <c r="AW40" s="219"/>
      <c r="AX40" s="221"/>
    </row>
    <row r="41" spans="1:50" ht="28.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564</v>
      </c>
      <c r="AF41" s="219"/>
      <c r="AG41" s="219"/>
      <c r="AH41" s="219"/>
      <c r="AI41" s="218" t="s">
        <v>564</v>
      </c>
      <c r="AJ41" s="219"/>
      <c r="AK41" s="219"/>
      <c r="AL41" s="219"/>
      <c r="AM41" s="218" t="s">
        <v>564</v>
      </c>
      <c r="AN41" s="219"/>
      <c r="AO41" s="219"/>
      <c r="AP41" s="219"/>
      <c r="AQ41" s="340" t="s">
        <v>570</v>
      </c>
      <c r="AR41" s="207"/>
      <c r="AS41" s="207"/>
      <c r="AT41" s="341"/>
      <c r="AU41" s="219" t="s">
        <v>570</v>
      </c>
      <c r="AV41" s="219"/>
      <c r="AW41" s="219"/>
      <c r="AX41" s="221"/>
    </row>
    <row r="42" spans="1:50" ht="33.049999999999997" customHeight="1" x14ac:dyDescent="0.2">
      <c r="A42" s="226" t="s">
        <v>490</v>
      </c>
      <c r="B42" s="227"/>
      <c r="C42" s="227"/>
      <c r="D42" s="227"/>
      <c r="E42" s="227"/>
      <c r="F42" s="228"/>
      <c r="G42" s="232" t="s">
        <v>808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3.049999999999997"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770" t="s">
        <v>460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520</v>
      </c>
      <c r="AF44" s="245"/>
      <c r="AG44" s="245"/>
      <c r="AH44" s="246"/>
      <c r="AI44" s="244" t="s">
        <v>517</v>
      </c>
      <c r="AJ44" s="245"/>
      <c r="AK44" s="245"/>
      <c r="AL44" s="246"/>
      <c r="AM44" s="250" t="s">
        <v>512</v>
      </c>
      <c r="AN44" s="250"/>
      <c r="AO44" s="250"/>
      <c r="AP44" s="244"/>
      <c r="AQ44" s="151" t="s">
        <v>352</v>
      </c>
      <c r="AR44" s="152"/>
      <c r="AS44" s="152"/>
      <c r="AT44" s="153"/>
      <c r="AU44" s="411" t="s">
        <v>253</v>
      </c>
      <c r="AV44" s="411"/>
      <c r="AW44" s="411"/>
      <c r="AX44" s="910"/>
    </row>
    <row r="45" spans="1:50" ht="18.8"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353</v>
      </c>
      <c r="AT45" s="134"/>
      <c r="AU45" s="199">
        <v>42</v>
      </c>
      <c r="AV45" s="199"/>
      <c r="AW45" s="398" t="s">
        <v>300</v>
      </c>
      <c r="AX45" s="399"/>
    </row>
    <row r="46" spans="1:50" ht="28.5" customHeight="1" x14ac:dyDescent="0.2">
      <c r="A46" s="403"/>
      <c r="B46" s="401"/>
      <c r="C46" s="401"/>
      <c r="D46" s="401"/>
      <c r="E46" s="401"/>
      <c r="F46" s="402"/>
      <c r="G46" s="564" t="s">
        <v>835</v>
      </c>
      <c r="H46" s="565"/>
      <c r="I46" s="565"/>
      <c r="J46" s="565"/>
      <c r="K46" s="565"/>
      <c r="L46" s="565"/>
      <c r="M46" s="565"/>
      <c r="N46" s="565"/>
      <c r="O46" s="566"/>
      <c r="P46" s="105" t="s">
        <v>796</v>
      </c>
      <c r="Q46" s="105"/>
      <c r="R46" s="105"/>
      <c r="S46" s="105"/>
      <c r="T46" s="105"/>
      <c r="U46" s="105"/>
      <c r="V46" s="105"/>
      <c r="W46" s="105"/>
      <c r="X46" s="106"/>
      <c r="Y46" s="471" t="s">
        <v>12</v>
      </c>
      <c r="Z46" s="531"/>
      <c r="AA46" s="532"/>
      <c r="AB46" s="461" t="s">
        <v>793</v>
      </c>
      <c r="AC46" s="461"/>
      <c r="AD46" s="461"/>
      <c r="AE46" s="218" t="s">
        <v>564</v>
      </c>
      <c r="AF46" s="219"/>
      <c r="AG46" s="219"/>
      <c r="AH46" s="219"/>
      <c r="AI46" s="218" t="s">
        <v>573</v>
      </c>
      <c r="AJ46" s="219"/>
      <c r="AK46" s="219"/>
      <c r="AL46" s="219"/>
      <c r="AM46" s="218" t="s">
        <v>564</v>
      </c>
      <c r="AN46" s="219"/>
      <c r="AO46" s="219"/>
      <c r="AP46" s="219"/>
      <c r="AQ46" s="340" t="s">
        <v>571</v>
      </c>
      <c r="AR46" s="207"/>
      <c r="AS46" s="207"/>
      <c r="AT46" s="341"/>
      <c r="AU46" s="219" t="s">
        <v>564</v>
      </c>
      <c r="AV46" s="219"/>
      <c r="AW46" s="219"/>
      <c r="AX46" s="221"/>
    </row>
    <row r="47" spans="1:50" ht="28.5"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793</v>
      </c>
      <c r="AC47" s="523"/>
      <c r="AD47" s="523"/>
      <c r="AE47" s="218" t="s">
        <v>571</v>
      </c>
      <c r="AF47" s="219"/>
      <c r="AG47" s="219"/>
      <c r="AH47" s="219"/>
      <c r="AI47" s="218" t="s">
        <v>564</v>
      </c>
      <c r="AJ47" s="219"/>
      <c r="AK47" s="219"/>
      <c r="AL47" s="219"/>
      <c r="AM47" s="218" t="s">
        <v>570</v>
      </c>
      <c r="AN47" s="219"/>
      <c r="AO47" s="219"/>
      <c r="AP47" s="219"/>
      <c r="AQ47" s="340" t="s">
        <v>564</v>
      </c>
      <c r="AR47" s="207"/>
      <c r="AS47" s="207"/>
      <c r="AT47" s="341"/>
      <c r="AU47" s="219">
        <v>1115779</v>
      </c>
      <c r="AV47" s="219"/>
      <c r="AW47" s="219"/>
      <c r="AX47" s="221"/>
    </row>
    <row r="48" spans="1:50" ht="28.5"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572</v>
      </c>
      <c r="AF48" s="219"/>
      <c r="AG48" s="219"/>
      <c r="AH48" s="219"/>
      <c r="AI48" s="218" t="s">
        <v>564</v>
      </c>
      <c r="AJ48" s="219"/>
      <c r="AK48" s="219"/>
      <c r="AL48" s="219"/>
      <c r="AM48" s="218" t="s">
        <v>564</v>
      </c>
      <c r="AN48" s="219"/>
      <c r="AO48" s="219"/>
      <c r="AP48" s="219"/>
      <c r="AQ48" s="340" t="s">
        <v>564</v>
      </c>
      <c r="AR48" s="207"/>
      <c r="AS48" s="207"/>
      <c r="AT48" s="341"/>
      <c r="AU48" s="219" t="s">
        <v>570</v>
      </c>
      <c r="AV48" s="219"/>
      <c r="AW48" s="219"/>
      <c r="AX48" s="221"/>
    </row>
    <row r="49" spans="1:50" ht="34.549999999999997" customHeight="1" x14ac:dyDescent="0.2">
      <c r="A49" s="226" t="s">
        <v>490</v>
      </c>
      <c r="B49" s="227"/>
      <c r="C49" s="227"/>
      <c r="D49" s="227"/>
      <c r="E49" s="227"/>
      <c r="F49" s="228"/>
      <c r="G49" s="232" t="s">
        <v>809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4.549999999999997"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00" t="s">
        <v>460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520</v>
      </c>
      <c r="AF51" s="245"/>
      <c r="AG51" s="245"/>
      <c r="AH51" s="246"/>
      <c r="AI51" s="244" t="s">
        <v>517</v>
      </c>
      <c r="AJ51" s="245"/>
      <c r="AK51" s="245"/>
      <c r="AL51" s="246"/>
      <c r="AM51" s="250" t="s">
        <v>513</v>
      </c>
      <c r="AN51" s="250"/>
      <c r="AO51" s="250"/>
      <c r="AP51" s="244"/>
      <c r="AQ51" s="151" t="s">
        <v>352</v>
      </c>
      <c r="AR51" s="152"/>
      <c r="AS51" s="152"/>
      <c r="AT51" s="153"/>
      <c r="AU51" s="924" t="s">
        <v>253</v>
      </c>
      <c r="AV51" s="924"/>
      <c r="AW51" s="924"/>
      <c r="AX51" s="925"/>
    </row>
    <row r="52" spans="1:50" ht="18.8"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32</v>
      </c>
      <c r="AR52" s="200"/>
      <c r="AS52" s="133" t="s">
        <v>353</v>
      </c>
      <c r="AT52" s="134"/>
      <c r="AU52" s="199">
        <v>42</v>
      </c>
      <c r="AV52" s="199"/>
      <c r="AW52" s="398" t="s">
        <v>300</v>
      </c>
      <c r="AX52" s="399"/>
    </row>
    <row r="53" spans="1:50" ht="28.5" customHeight="1" x14ac:dyDescent="0.2">
      <c r="A53" s="403"/>
      <c r="B53" s="401"/>
      <c r="C53" s="401"/>
      <c r="D53" s="401"/>
      <c r="E53" s="401"/>
      <c r="F53" s="402"/>
      <c r="G53" s="564" t="s">
        <v>836</v>
      </c>
      <c r="H53" s="565"/>
      <c r="I53" s="565"/>
      <c r="J53" s="565"/>
      <c r="K53" s="565"/>
      <c r="L53" s="565"/>
      <c r="M53" s="565"/>
      <c r="N53" s="565"/>
      <c r="O53" s="566"/>
      <c r="P53" s="105" t="s">
        <v>802</v>
      </c>
      <c r="Q53" s="105"/>
      <c r="R53" s="105"/>
      <c r="S53" s="105"/>
      <c r="T53" s="105"/>
      <c r="U53" s="105"/>
      <c r="V53" s="105"/>
      <c r="W53" s="105"/>
      <c r="X53" s="106"/>
      <c r="Y53" s="471" t="s">
        <v>12</v>
      </c>
      <c r="Z53" s="531"/>
      <c r="AA53" s="532"/>
      <c r="AB53" s="461" t="s">
        <v>800</v>
      </c>
      <c r="AC53" s="461"/>
      <c r="AD53" s="461"/>
      <c r="AE53" s="218" t="s">
        <v>804</v>
      </c>
      <c r="AF53" s="219"/>
      <c r="AG53" s="219"/>
      <c r="AH53" s="219"/>
      <c r="AI53" s="218" t="s">
        <v>804</v>
      </c>
      <c r="AJ53" s="219"/>
      <c r="AK53" s="219"/>
      <c r="AL53" s="219"/>
      <c r="AM53" s="218" t="s">
        <v>804</v>
      </c>
      <c r="AN53" s="219"/>
      <c r="AO53" s="219"/>
      <c r="AP53" s="219"/>
      <c r="AQ53" s="340" t="s">
        <v>806</v>
      </c>
      <c r="AR53" s="207"/>
      <c r="AS53" s="207"/>
      <c r="AT53" s="341"/>
      <c r="AU53" s="219" t="s">
        <v>804</v>
      </c>
      <c r="AV53" s="219"/>
      <c r="AW53" s="219"/>
      <c r="AX53" s="221"/>
    </row>
    <row r="54" spans="1:50" ht="28.5"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799</v>
      </c>
      <c r="AC54" s="523"/>
      <c r="AD54" s="523"/>
      <c r="AE54" s="218" t="s">
        <v>804</v>
      </c>
      <c r="AF54" s="219"/>
      <c r="AG54" s="219"/>
      <c r="AH54" s="219"/>
      <c r="AI54" s="218" t="s">
        <v>804</v>
      </c>
      <c r="AJ54" s="219"/>
      <c r="AK54" s="219"/>
      <c r="AL54" s="219"/>
      <c r="AM54" s="218" t="s">
        <v>804</v>
      </c>
      <c r="AN54" s="219"/>
      <c r="AO54" s="219"/>
      <c r="AP54" s="219"/>
      <c r="AQ54" s="340" t="s">
        <v>804</v>
      </c>
      <c r="AR54" s="207"/>
      <c r="AS54" s="207"/>
      <c r="AT54" s="341"/>
      <c r="AU54" s="219">
        <v>14282</v>
      </c>
      <c r="AV54" s="219"/>
      <c r="AW54" s="219"/>
      <c r="AX54" s="221"/>
    </row>
    <row r="55" spans="1:50" ht="28.5"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804</v>
      </c>
      <c r="AF55" s="219"/>
      <c r="AG55" s="219"/>
      <c r="AH55" s="219"/>
      <c r="AI55" s="218" t="s">
        <v>804</v>
      </c>
      <c r="AJ55" s="219"/>
      <c r="AK55" s="219"/>
      <c r="AL55" s="219"/>
      <c r="AM55" s="218" t="s">
        <v>805</v>
      </c>
      <c r="AN55" s="219"/>
      <c r="AO55" s="219"/>
      <c r="AP55" s="219"/>
      <c r="AQ55" s="340" t="s">
        <v>804</v>
      </c>
      <c r="AR55" s="207"/>
      <c r="AS55" s="207"/>
      <c r="AT55" s="341"/>
      <c r="AU55" s="219" t="s">
        <v>804</v>
      </c>
      <c r="AV55" s="219"/>
      <c r="AW55" s="219"/>
      <c r="AX55" s="221"/>
    </row>
    <row r="56" spans="1:50" ht="35.200000000000003" customHeight="1" x14ac:dyDescent="0.2">
      <c r="A56" s="226" t="s">
        <v>490</v>
      </c>
      <c r="B56" s="227"/>
      <c r="C56" s="227"/>
      <c r="D56" s="227"/>
      <c r="E56" s="227"/>
      <c r="F56" s="228"/>
      <c r="G56" s="232" t="s">
        <v>810</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35.200000000000003"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00" t="s">
        <v>460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521</v>
      </c>
      <c r="AF58" s="245"/>
      <c r="AG58" s="245"/>
      <c r="AH58" s="246"/>
      <c r="AI58" s="244" t="s">
        <v>517</v>
      </c>
      <c r="AJ58" s="245"/>
      <c r="AK58" s="245"/>
      <c r="AL58" s="246"/>
      <c r="AM58" s="250" t="s">
        <v>512</v>
      </c>
      <c r="AN58" s="250"/>
      <c r="AO58" s="250"/>
      <c r="AP58" s="244"/>
      <c r="AQ58" s="151" t="s">
        <v>352</v>
      </c>
      <c r="AR58" s="152"/>
      <c r="AS58" s="152"/>
      <c r="AT58" s="153"/>
      <c r="AU58" s="924" t="s">
        <v>253</v>
      </c>
      <c r="AV58" s="924"/>
      <c r="AW58" s="924"/>
      <c r="AX58" s="925"/>
    </row>
    <row r="59" spans="1:50" ht="18.8"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32</v>
      </c>
      <c r="AR59" s="200"/>
      <c r="AS59" s="133" t="s">
        <v>353</v>
      </c>
      <c r="AT59" s="134"/>
      <c r="AU59" s="199">
        <v>42</v>
      </c>
      <c r="AV59" s="199"/>
      <c r="AW59" s="398" t="s">
        <v>300</v>
      </c>
      <c r="AX59" s="399"/>
    </row>
    <row r="60" spans="1:50" ht="28.5" customHeight="1" x14ac:dyDescent="0.2">
      <c r="A60" s="403"/>
      <c r="B60" s="401"/>
      <c r="C60" s="401"/>
      <c r="D60" s="401"/>
      <c r="E60" s="401"/>
      <c r="F60" s="402"/>
      <c r="G60" s="564" t="s">
        <v>837</v>
      </c>
      <c r="H60" s="565"/>
      <c r="I60" s="565"/>
      <c r="J60" s="565"/>
      <c r="K60" s="565"/>
      <c r="L60" s="565"/>
      <c r="M60" s="565"/>
      <c r="N60" s="565"/>
      <c r="O60" s="566"/>
      <c r="P60" s="105" t="s">
        <v>813</v>
      </c>
      <c r="Q60" s="105"/>
      <c r="R60" s="105"/>
      <c r="S60" s="105"/>
      <c r="T60" s="105"/>
      <c r="U60" s="105"/>
      <c r="V60" s="105"/>
      <c r="W60" s="105"/>
      <c r="X60" s="106"/>
      <c r="Y60" s="471" t="s">
        <v>12</v>
      </c>
      <c r="Z60" s="531"/>
      <c r="AA60" s="532"/>
      <c r="AB60" s="461" t="s">
        <v>799</v>
      </c>
      <c r="AC60" s="461"/>
      <c r="AD60" s="461"/>
      <c r="AE60" s="218" t="s">
        <v>804</v>
      </c>
      <c r="AF60" s="219"/>
      <c r="AG60" s="219"/>
      <c r="AH60" s="219"/>
      <c r="AI60" s="218" t="s">
        <v>804</v>
      </c>
      <c r="AJ60" s="219"/>
      <c r="AK60" s="219"/>
      <c r="AL60" s="219"/>
      <c r="AM60" s="218" t="s">
        <v>805</v>
      </c>
      <c r="AN60" s="219"/>
      <c r="AO60" s="219"/>
      <c r="AP60" s="219"/>
      <c r="AQ60" s="340" t="s">
        <v>804</v>
      </c>
      <c r="AR60" s="207"/>
      <c r="AS60" s="207"/>
      <c r="AT60" s="341"/>
      <c r="AU60" s="219" t="s">
        <v>804</v>
      </c>
      <c r="AV60" s="219"/>
      <c r="AW60" s="219"/>
      <c r="AX60" s="221"/>
    </row>
    <row r="61" spans="1:50" ht="28.5"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800</v>
      </c>
      <c r="AC61" s="523"/>
      <c r="AD61" s="523"/>
      <c r="AE61" s="218" t="s">
        <v>812</v>
      </c>
      <c r="AF61" s="219"/>
      <c r="AG61" s="219"/>
      <c r="AH61" s="219"/>
      <c r="AI61" s="218" t="s">
        <v>804</v>
      </c>
      <c r="AJ61" s="219"/>
      <c r="AK61" s="219"/>
      <c r="AL61" s="219"/>
      <c r="AM61" s="218" t="s">
        <v>806</v>
      </c>
      <c r="AN61" s="219"/>
      <c r="AO61" s="219"/>
      <c r="AP61" s="219"/>
      <c r="AQ61" s="340" t="s">
        <v>805</v>
      </c>
      <c r="AR61" s="207"/>
      <c r="AS61" s="207"/>
      <c r="AT61" s="341"/>
      <c r="AU61" s="219">
        <v>3904</v>
      </c>
      <c r="AV61" s="219"/>
      <c r="AW61" s="219"/>
      <c r="AX61" s="221"/>
    </row>
    <row r="62" spans="1:50" ht="28.5"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804</v>
      </c>
      <c r="AF62" s="219"/>
      <c r="AG62" s="219"/>
      <c r="AH62" s="219"/>
      <c r="AI62" s="218" t="s">
        <v>804</v>
      </c>
      <c r="AJ62" s="219"/>
      <c r="AK62" s="219"/>
      <c r="AL62" s="219"/>
      <c r="AM62" s="218" t="s">
        <v>804</v>
      </c>
      <c r="AN62" s="219"/>
      <c r="AO62" s="219"/>
      <c r="AP62" s="219"/>
      <c r="AQ62" s="340" t="s">
        <v>804</v>
      </c>
      <c r="AR62" s="207"/>
      <c r="AS62" s="207"/>
      <c r="AT62" s="341"/>
      <c r="AU62" s="219" t="s">
        <v>804</v>
      </c>
      <c r="AV62" s="219"/>
      <c r="AW62" s="219"/>
      <c r="AX62" s="221"/>
    </row>
    <row r="63" spans="1:50" ht="35.200000000000003" customHeight="1" x14ac:dyDescent="0.2">
      <c r="A63" s="226" t="s">
        <v>490</v>
      </c>
      <c r="B63" s="227"/>
      <c r="C63" s="227"/>
      <c r="D63" s="227"/>
      <c r="E63" s="227"/>
      <c r="F63" s="228"/>
      <c r="G63" s="232" t="s">
        <v>832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35.200000000000003"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82" t="s">
        <v>461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456</v>
      </c>
      <c r="X65" s="488"/>
      <c r="Y65" s="491"/>
      <c r="Z65" s="491"/>
      <c r="AA65" s="492"/>
      <c r="AB65" s="238" t="s">
        <v>11</v>
      </c>
      <c r="AC65" s="239"/>
      <c r="AD65" s="240"/>
      <c r="AE65" s="244" t="s">
        <v>520</v>
      </c>
      <c r="AF65" s="245"/>
      <c r="AG65" s="245"/>
      <c r="AH65" s="246"/>
      <c r="AI65" s="244" t="s">
        <v>517</v>
      </c>
      <c r="AJ65" s="245"/>
      <c r="AK65" s="245"/>
      <c r="AL65" s="246"/>
      <c r="AM65" s="250" t="s">
        <v>512</v>
      </c>
      <c r="AN65" s="250"/>
      <c r="AO65" s="250"/>
      <c r="AP65" s="244"/>
      <c r="AQ65" s="238" t="s">
        <v>352</v>
      </c>
      <c r="AR65" s="239"/>
      <c r="AS65" s="239"/>
      <c r="AT65" s="240"/>
      <c r="AU65" s="252" t="s">
        <v>253</v>
      </c>
      <c r="AV65" s="252"/>
      <c r="AW65" s="252"/>
      <c r="AX65" s="253"/>
    </row>
    <row r="66" spans="1:50" ht="18.8"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353</v>
      </c>
      <c r="AT66" s="243"/>
      <c r="AU66" s="199">
        <v>42</v>
      </c>
      <c r="AV66" s="199"/>
      <c r="AW66" s="242" t="s">
        <v>459</v>
      </c>
      <c r="AX66" s="254"/>
    </row>
    <row r="67" spans="1:50" ht="25.55" customHeight="1" x14ac:dyDescent="0.2">
      <c r="A67" s="475"/>
      <c r="B67" s="476"/>
      <c r="C67" s="476"/>
      <c r="D67" s="476"/>
      <c r="E67" s="476"/>
      <c r="F67" s="477"/>
      <c r="G67" s="255" t="s">
        <v>354</v>
      </c>
      <c r="H67" s="258" t="s">
        <v>829</v>
      </c>
      <c r="I67" s="259"/>
      <c r="J67" s="259"/>
      <c r="K67" s="259"/>
      <c r="L67" s="259"/>
      <c r="M67" s="259"/>
      <c r="N67" s="259"/>
      <c r="O67" s="260"/>
      <c r="P67" s="258" t="s">
        <v>830</v>
      </c>
      <c r="Q67" s="259"/>
      <c r="R67" s="259"/>
      <c r="S67" s="259"/>
      <c r="T67" s="259"/>
      <c r="U67" s="259"/>
      <c r="V67" s="260"/>
      <c r="W67" s="264"/>
      <c r="X67" s="265"/>
      <c r="Y67" s="270" t="s">
        <v>12</v>
      </c>
      <c r="Z67" s="270"/>
      <c r="AA67" s="271"/>
      <c r="AB67" s="272" t="s">
        <v>480</v>
      </c>
      <c r="AC67" s="272"/>
      <c r="AD67" s="272"/>
      <c r="AE67" s="218" t="s">
        <v>575</v>
      </c>
      <c r="AF67" s="219"/>
      <c r="AG67" s="219"/>
      <c r="AH67" s="219"/>
      <c r="AI67" s="218" t="s">
        <v>575</v>
      </c>
      <c r="AJ67" s="219"/>
      <c r="AK67" s="219"/>
      <c r="AL67" s="219"/>
      <c r="AM67" s="218" t="s">
        <v>575</v>
      </c>
      <c r="AN67" s="219"/>
      <c r="AO67" s="219"/>
      <c r="AP67" s="219"/>
      <c r="AQ67" s="218" t="s">
        <v>579</v>
      </c>
      <c r="AR67" s="219"/>
      <c r="AS67" s="219"/>
      <c r="AT67" s="220"/>
      <c r="AU67" s="219" t="s">
        <v>575</v>
      </c>
      <c r="AV67" s="219"/>
      <c r="AW67" s="219"/>
      <c r="AX67" s="221"/>
    </row>
    <row r="68" spans="1:50" ht="25.5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480</v>
      </c>
      <c r="AC68" s="224"/>
      <c r="AD68" s="224"/>
      <c r="AE68" s="218" t="s">
        <v>575</v>
      </c>
      <c r="AF68" s="219"/>
      <c r="AG68" s="219"/>
      <c r="AH68" s="219"/>
      <c r="AI68" s="218" t="s">
        <v>577</v>
      </c>
      <c r="AJ68" s="219"/>
      <c r="AK68" s="219"/>
      <c r="AL68" s="219"/>
      <c r="AM68" s="218" t="s">
        <v>575</v>
      </c>
      <c r="AN68" s="219"/>
      <c r="AO68" s="219"/>
      <c r="AP68" s="219"/>
      <c r="AQ68" s="218" t="s">
        <v>575</v>
      </c>
      <c r="AR68" s="219"/>
      <c r="AS68" s="219"/>
      <c r="AT68" s="220"/>
      <c r="AU68" s="219">
        <v>9600</v>
      </c>
      <c r="AV68" s="219"/>
      <c r="AW68" s="219"/>
      <c r="AX68" s="221"/>
    </row>
    <row r="69" spans="1:50" ht="80.2"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481</v>
      </c>
      <c r="AC69" s="225"/>
      <c r="AD69" s="225"/>
      <c r="AE69" s="273" t="s">
        <v>576</v>
      </c>
      <c r="AF69" s="274"/>
      <c r="AG69" s="274"/>
      <c r="AH69" s="274"/>
      <c r="AI69" s="273" t="s">
        <v>575</v>
      </c>
      <c r="AJ69" s="274"/>
      <c r="AK69" s="274"/>
      <c r="AL69" s="274"/>
      <c r="AM69" s="273" t="s">
        <v>579</v>
      </c>
      <c r="AN69" s="274"/>
      <c r="AO69" s="274"/>
      <c r="AP69" s="274"/>
      <c r="AQ69" s="218" t="s">
        <v>580</v>
      </c>
      <c r="AR69" s="219"/>
      <c r="AS69" s="219"/>
      <c r="AT69" s="220"/>
      <c r="AU69" s="219" t="s">
        <v>575</v>
      </c>
      <c r="AV69" s="219"/>
      <c r="AW69" s="219"/>
      <c r="AX69" s="221"/>
    </row>
    <row r="70" spans="1:50" ht="25.55" customHeight="1" x14ac:dyDescent="0.2">
      <c r="A70" s="475" t="s">
        <v>466</v>
      </c>
      <c r="B70" s="476"/>
      <c r="C70" s="476"/>
      <c r="D70" s="476"/>
      <c r="E70" s="476"/>
      <c r="F70" s="477"/>
      <c r="G70" s="256" t="s">
        <v>355</v>
      </c>
      <c r="H70" s="307" t="s">
        <v>838</v>
      </c>
      <c r="I70" s="307"/>
      <c r="J70" s="307"/>
      <c r="K70" s="307"/>
      <c r="L70" s="307"/>
      <c r="M70" s="307"/>
      <c r="N70" s="307"/>
      <c r="O70" s="307"/>
      <c r="P70" s="307" t="s">
        <v>839</v>
      </c>
      <c r="Q70" s="307"/>
      <c r="R70" s="307"/>
      <c r="S70" s="307"/>
      <c r="T70" s="307"/>
      <c r="U70" s="307"/>
      <c r="V70" s="307"/>
      <c r="W70" s="310" t="s">
        <v>479</v>
      </c>
      <c r="X70" s="311"/>
      <c r="Y70" s="270" t="s">
        <v>12</v>
      </c>
      <c r="Z70" s="270"/>
      <c r="AA70" s="271"/>
      <c r="AB70" s="272" t="s">
        <v>480</v>
      </c>
      <c r="AC70" s="272"/>
      <c r="AD70" s="272"/>
      <c r="AE70" s="218" t="s">
        <v>575</v>
      </c>
      <c r="AF70" s="219"/>
      <c r="AG70" s="219"/>
      <c r="AH70" s="219"/>
      <c r="AI70" s="218" t="s">
        <v>575</v>
      </c>
      <c r="AJ70" s="219"/>
      <c r="AK70" s="219"/>
      <c r="AL70" s="219"/>
      <c r="AM70" s="218" t="s">
        <v>580</v>
      </c>
      <c r="AN70" s="219"/>
      <c r="AO70" s="219"/>
      <c r="AP70" s="219"/>
      <c r="AQ70" s="218" t="s">
        <v>579</v>
      </c>
      <c r="AR70" s="219"/>
      <c r="AS70" s="219"/>
      <c r="AT70" s="220"/>
      <c r="AU70" s="219" t="s">
        <v>579</v>
      </c>
      <c r="AV70" s="219"/>
      <c r="AW70" s="219"/>
      <c r="AX70" s="221"/>
    </row>
    <row r="71" spans="1:50" ht="25.5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480</v>
      </c>
      <c r="AC71" s="224"/>
      <c r="AD71" s="224"/>
      <c r="AE71" s="218" t="s">
        <v>575</v>
      </c>
      <c r="AF71" s="219"/>
      <c r="AG71" s="219"/>
      <c r="AH71" s="219"/>
      <c r="AI71" s="218" t="s">
        <v>575</v>
      </c>
      <c r="AJ71" s="219"/>
      <c r="AK71" s="219"/>
      <c r="AL71" s="219"/>
      <c r="AM71" s="218" t="s">
        <v>580</v>
      </c>
      <c r="AN71" s="219"/>
      <c r="AO71" s="219"/>
      <c r="AP71" s="219"/>
      <c r="AQ71" s="218" t="s">
        <v>575</v>
      </c>
      <c r="AR71" s="219"/>
      <c r="AS71" s="219"/>
      <c r="AT71" s="220"/>
      <c r="AU71" s="219" t="s">
        <v>575</v>
      </c>
      <c r="AV71" s="219"/>
      <c r="AW71" s="219"/>
      <c r="AX71" s="221"/>
    </row>
    <row r="72" spans="1:50" ht="80.2"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481</v>
      </c>
      <c r="AC72" s="225"/>
      <c r="AD72" s="225"/>
      <c r="AE72" s="218" t="s">
        <v>575</v>
      </c>
      <c r="AF72" s="219"/>
      <c r="AG72" s="219"/>
      <c r="AH72" s="219"/>
      <c r="AI72" s="218" t="s">
        <v>578</v>
      </c>
      <c r="AJ72" s="219"/>
      <c r="AK72" s="219"/>
      <c r="AL72" s="219"/>
      <c r="AM72" s="218" t="s">
        <v>575</v>
      </c>
      <c r="AN72" s="219"/>
      <c r="AO72" s="219"/>
      <c r="AP72" s="220"/>
      <c r="AQ72" s="218" t="s">
        <v>578</v>
      </c>
      <c r="AR72" s="219"/>
      <c r="AS72" s="219"/>
      <c r="AT72" s="220"/>
      <c r="AU72" s="219" t="s">
        <v>575</v>
      </c>
      <c r="AV72" s="219"/>
      <c r="AW72" s="219"/>
      <c r="AX72" s="221"/>
    </row>
    <row r="73" spans="1:50" ht="18.8" hidden="1" customHeight="1" x14ac:dyDescent="0.2">
      <c r="A73" s="506" t="s">
        <v>461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520</v>
      </c>
      <c r="AF73" s="245"/>
      <c r="AG73" s="245"/>
      <c r="AH73" s="246"/>
      <c r="AI73" s="244" t="s">
        <v>517</v>
      </c>
      <c r="AJ73" s="245"/>
      <c r="AK73" s="245"/>
      <c r="AL73" s="246"/>
      <c r="AM73" s="250" t="s">
        <v>512</v>
      </c>
      <c r="AN73" s="250"/>
      <c r="AO73" s="250"/>
      <c r="AP73" s="244"/>
      <c r="AQ73" s="159" t="s">
        <v>352</v>
      </c>
      <c r="AR73" s="130"/>
      <c r="AS73" s="130"/>
      <c r="AT73" s="131"/>
      <c r="AU73" s="135" t="s">
        <v>253</v>
      </c>
      <c r="AV73" s="136"/>
      <c r="AW73" s="136"/>
      <c r="AX73" s="137"/>
    </row>
    <row r="74" spans="1:50" ht="18.8"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353</v>
      </c>
      <c r="AT74" s="134"/>
      <c r="AU74" s="590"/>
      <c r="AV74" s="200"/>
      <c r="AW74" s="133" t="s">
        <v>300</v>
      </c>
      <c r="AX74" s="195"/>
    </row>
    <row r="75" spans="1:50" ht="23.25" hidden="1" customHeight="1" x14ac:dyDescent="0.2">
      <c r="A75" s="509"/>
      <c r="B75" s="510"/>
      <c r="C75" s="510"/>
      <c r="D75" s="510"/>
      <c r="E75" s="510"/>
      <c r="F75" s="511"/>
      <c r="G75" s="609"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493</v>
      </c>
      <c r="B78" s="336"/>
      <c r="C78" s="336"/>
      <c r="D78" s="336"/>
      <c r="E78" s="333" t="s">
        <v>439</v>
      </c>
      <c r="F78" s="334"/>
      <c r="G78" s="57" t="s">
        <v>355</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8"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455</v>
      </c>
      <c r="AP79" s="279"/>
      <c r="AQ79" s="279"/>
      <c r="AR79" s="81" t="s">
        <v>616</v>
      </c>
      <c r="AS79" s="278"/>
      <c r="AT79" s="279"/>
      <c r="AU79" s="279"/>
      <c r="AV79" s="279"/>
      <c r="AW79" s="279"/>
      <c r="AX79" s="947"/>
    </row>
    <row r="80" spans="1:50" ht="18.8" hidden="1" customHeight="1" x14ac:dyDescent="0.2">
      <c r="A80" s="864" t="s">
        <v>266</v>
      </c>
      <c r="B80" s="524" t="s">
        <v>453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6"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6"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6"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8"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520</v>
      </c>
      <c r="AF85" s="245"/>
      <c r="AG85" s="245"/>
      <c r="AH85" s="246"/>
      <c r="AI85" s="244" t="s">
        <v>517</v>
      </c>
      <c r="AJ85" s="245"/>
      <c r="AK85" s="245"/>
      <c r="AL85" s="246"/>
      <c r="AM85" s="250" t="s">
        <v>512</v>
      </c>
      <c r="AN85" s="250"/>
      <c r="AO85" s="250"/>
      <c r="AP85" s="244"/>
      <c r="AQ85" s="159" t="s">
        <v>352</v>
      </c>
      <c r="AR85" s="130"/>
      <c r="AS85" s="130"/>
      <c r="AT85" s="131"/>
      <c r="AU85" s="533" t="s">
        <v>253</v>
      </c>
      <c r="AV85" s="533"/>
      <c r="AW85" s="533"/>
      <c r="AX85" s="534"/>
      <c r="AY85" s="10"/>
      <c r="AZ85" s="10"/>
      <c r="BA85" s="10"/>
      <c r="BB85" s="10"/>
      <c r="BC85" s="10"/>
    </row>
    <row r="86" spans="1:60" ht="18.8"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520</v>
      </c>
      <c r="AF90" s="245"/>
      <c r="AG90" s="245"/>
      <c r="AH90" s="246"/>
      <c r="AI90" s="244" t="s">
        <v>517</v>
      </c>
      <c r="AJ90" s="245"/>
      <c r="AK90" s="245"/>
      <c r="AL90" s="246"/>
      <c r="AM90" s="250" t="s">
        <v>512</v>
      </c>
      <c r="AN90" s="250"/>
      <c r="AO90" s="250"/>
      <c r="AP90" s="244"/>
      <c r="AQ90" s="159" t="s">
        <v>352</v>
      </c>
      <c r="AR90" s="130"/>
      <c r="AS90" s="130"/>
      <c r="AT90" s="131"/>
      <c r="AU90" s="533" t="s">
        <v>253</v>
      </c>
      <c r="AV90" s="533"/>
      <c r="AW90" s="533"/>
      <c r="AX90" s="534"/>
    </row>
    <row r="91" spans="1:60" ht="18.8"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520</v>
      </c>
      <c r="AF95" s="245"/>
      <c r="AG95" s="245"/>
      <c r="AH95" s="246"/>
      <c r="AI95" s="244" t="s">
        <v>517</v>
      </c>
      <c r="AJ95" s="245"/>
      <c r="AK95" s="245"/>
      <c r="AL95" s="246"/>
      <c r="AM95" s="250" t="s">
        <v>512</v>
      </c>
      <c r="AN95" s="250"/>
      <c r="AO95" s="250"/>
      <c r="AP95" s="244"/>
      <c r="AQ95" s="159" t="s">
        <v>352</v>
      </c>
      <c r="AR95" s="130"/>
      <c r="AS95" s="130"/>
      <c r="AT95" s="131"/>
      <c r="AU95" s="533" t="s">
        <v>253</v>
      </c>
      <c r="AV95" s="533"/>
      <c r="AW95" s="533"/>
      <c r="AX95" s="534"/>
      <c r="AY95" s="10"/>
      <c r="AZ95" s="10"/>
      <c r="BA95" s="10"/>
      <c r="BB95" s="10"/>
      <c r="BC95" s="10"/>
      <c r="BD95" s="10"/>
      <c r="BE95" s="10"/>
      <c r="BF95" s="10"/>
      <c r="BG95" s="10"/>
      <c r="BH95" s="10"/>
    </row>
    <row r="96" spans="1:60" ht="18.8"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6" customHeight="1" x14ac:dyDescent="0.2">
      <c r="A100" s="501" t="s">
        <v>462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520</v>
      </c>
      <c r="AF100" s="540"/>
      <c r="AG100" s="540"/>
      <c r="AH100" s="541"/>
      <c r="AI100" s="539" t="s">
        <v>517</v>
      </c>
      <c r="AJ100" s="540"/>
      <c r="AK100" s="540"/>
      <c r="AL100" s="541"/>
      <c r="AM100" s="539" t="s">
        <v>513</v>
      </c>
      <c r="AN100" s="540"/>
      <c r="AO100" s="540"/>
      <c r="AP100" s="541"/>
      <c r="AQ100" s="320" t="s">
        <v>506</v>
      </c>
      <c r="AR100" s="321"/>
      <c r="AS100" s="321"/>
      <c r="AT100" s="322"/>
      <c r="AU100" s="320" t="s">
        <v>503</v>
      </c>
      <c r="AV100" s="321"/>
      <c r="AW100" s="321"/>
      <c r="AX100" s="323"/>
    </row>
    <row r="101" spans="1:60" ht="23.25" customHeight="1" x14ac:dyDescent="0.2">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13</v>
      </c>
      <c r="AF101" s="219"/>
      <c r="AG101" s="219"/>
      <c r="AH101" s="220"/>
      <c r="AI101" s="218">
        <v>15</v>
      </c>
      <c r="AJ101" s="219"/>
      <c r="AK101" s="219"/>
      <c r="AL101" s="220"/>
      <c r="AM101" s="218">
        <v>8</v>
      </c>
      <c r="AN101" s="219"/>
      <c r="AO101" s="219"/>
      <c r="AP101" s="220"/>
      <c r="AQ101" s="218"/>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10</v>
      </c>
      <c r="AF102" s="418"/>
      <c r="AG102" s="418"/>
      <c r="AH102" s="418"/>
      <c r="AI102" s="418">
        <v>13</v>
      </c>
      <c r="AJ102" s="418"/>
      <c r="AK102" s="418"/>
      <c r="AL102" s="418"/>
      <c r="AM102" s="418">
        <v>8</v>
      </c>
      <c r="AN102" s="418"/>
      <c r="AO102" s="418"/>
      <c r="AP102" s="418"/>
      <c r="AQ102" s="273">
        <v>6</v>
      </c>
      <c r="AR102" s="274"/>
      <c r="AS102" s="274"/>
      <c r="AT102" s="319"/>
      <c r="AU102" s="273">
        <v>3</v>
      </c>
      <c r="AV102" s="274"/>
      <c r="AW102" s="274"/>
      <c r="AX102" s="319"/>
    </row>
    <row r="103" spans="1:60" ht="31.6" hidden="1" customHeight="1" x14ac:dyDescent="0.2">
      <c r="A103" s="419" t="s">
        <v>462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520</v>
      </c>
      <c r="AF103" s="416"/>
      <c r="AG103" s="416"/>
      <c r="AH103" s="417"/>
      <c r="AI103" s="415" t="s">
        <v>517</v>
      </c>
      <c r="AJ103" s="416"/>
      <c r="AK103" s="416"/>
      <c r="AL103" s="417"/>
      <c r="AM103" s="415" t="s">
        <v>513</v>
      </c>
      <c r="AN103" s="416"/>
      <c r="AO103" s="416"/>
      <c r="AP103" s="417"/>
      <c r="AQ103" s="284" t="s">
        <v>506</v>
      </c>
      <c r="AR103" s="285"/>
      <c r="AS103" s="285"/>
      <c r="AT103" s="324"/>
      <c r="AU103" s="284" t="s">
        <v>503</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6" hidden="1" customHeight="1" x14ac:dyDescent="0.2">
      <c r="A106" s="419" t="s">
        <v>462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520</v>
      </c>
      <c r="AF106" s="416"/>
      <c r="AG106" s="416"/>
      <c r="AH106" s="417"/>
      <c r="AI106" s="415" t="s">
        <v>517</v>
      </c>
      <c r="AJ106" s="416"/>
      <c r="AK106" s="416"/>
      <c r="AL106" s="417"/>
      <c r="AM106" s="415" t="s">
        <v>512</v>
      </c>
      <c r="AN106" s="416"/>
      <c r="AO106" s="416"/>
      <c r="AP106" s="417"/>
      <c r="AQ106" s="284" t="s">
        <v>506</v>
      </c>
      <c r="AR106" s="285"/>
      <c r="AS106" s="285"/>
      <c r="AT106" s="324"/>
      <c r="AU106" s="284" t="s">
        <v>503</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6" hidden="1" customHeight="1" x14ac:dyDescent="0.2">
      <c r="A109" s="419" t="s">
        <v>462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520</v>
      </c>
      <c r="AF109" s="416"/>
      <c r="AG109" s="416"/>
      <c r="AH109" s="417"/>
      <c r="AI109" s="415" t="s">
        <v>517</v>
      </c>
      <c r="AJ109" s="416"/>
      <c r="AK109" s="416"/>
      <c r="AL109" s="417"/>
      <c r="AM109" s="415" t="s">
        <v>513</v>
      </c>
      <c r="AN109" s="416"/>
      <c r="AO109" s="416"/>
      <c r="AP109" s="417"/>
      <c r="AQ109" s="284" t="s">
        <v>506</v>
      </c>
      <c r="AR109" s="285"/>
      <c r="AS109" s="285"/>
      <c r="AT109" s="324"/>
      <c r="AU109" s="284" t="s">
        <v>503</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6" hidden="1" customHeight="1" x14ac:dyDescent="0.2">
      <c r="A112" s="419" t="s">
        <v>462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520</v>
      </c>
      <c r="AF112" s="416"/>
      <c r="AG112" s="416"/>
      <c r="AH112" s="417"/>
      <c r="AI112" s="415" t="s">
        <v>517</v>
      </c>
      <c r="AJ112" s="416"/>
      <c r="AK112" s="416"/>
      <c r="AL112" s="417"/>
      <c r="AM112" s="415" t="s">
        <v>512</v>
      </c>
      <c r="AN112" s="416"/>
      <c r="AO112" s="416"/>
      <c r="AP112" s="417"/>
      <c r="AQ112" s="284" t="s">
        <v>506</v>
      </c>
      <c r="AR112" s="285"/>
      <c r="AS112" s="285"/>
      <c r="AT112" s="324"/>
      <c r="AU112" s="284" t="s">
        <v>503</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520</v>
      </c>
      <c r="AF115" s="416"/>
      <c r="AG115" s="416"/>
      <c r="AH115" s="417"/>
      <c r="AI115" s="415" t="s">
        <v>517</v>
      </c>
      <c r="AJ115" s="416"/>
      <c r="AK115" s="416"/>
      <c r="AL115" s="417"/>
      <c r="AM115" s="415" t="s">
        <v>512</v>
      </c>
      <c r="AN115" s="416"/>
      <c r="AO115" s="416"/>
      <c r="AP115" s="417"/>
      <c r="AQ115" s="591" t="s">
        <v>507</v>
      </c>
      <c r="AR115" s="592"/>
      <c r="AS115" s="592"/>
      <c r="AT115" s="592"/>
      <c r="AU115" s="592"/>
      <c r="AV115" s="592"/>
      <c r="AW115" s="592"/>
      <c r="AX115" s="593"/>
    </row>
    <row r="116" spans="1:50" ht="23.25" customHeight="1" x14ac:dyDescent="0.2">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93</v>
      </c>
      <c r="AF116" s="418"/>
      <c r="AG116" s="418"/>
      <c r="AH116" s="418"/>
      <c r="AI116" s="418">
        <v>121</v>
      </c>
      <c r="AJ116" s="418"/>
      <c r="AK116" s="418"/>
      <c r="AL116" s="418"/>
      <c r="AM116" s="418">
        <v>234</v>
      </c>
      <c r="AN116" s="418"/>
      <c r="AO116" s="418"/>
      <c r="AP116" s="418"/>
      <c r="AQ116" s="218">
        <v>333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586</v>
      </c>
      <c r="AF117" s="551"/>
      <c r="AG117" s="551"/>
      <c r="AH117" s="551"/>
      <c r="AI117" s="551" t="s">
        <v>587</v>
      </c>
      <c r="AJ117" s="551"/>
      <c r="AK117" s="551"/>
      <c r="AL117" s="551"/>
      <c r="AM117" s="551" t="s">
        <v>588</v>
      </c>
      <c r="AN117" s="551"/>
      <c r="AO117" s="551"/>
      <c r="AP117" s="551"/>
      <c r="AQ117" s="551" t="s">
        <v>589</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520</v>
      </c>
      <c r="AF118" s="416"/>
      <c r="AG118" s="416"/>
      <c r="AH118" s="417"/>
      <c r="AI118" s="415" t="s">
        <v>517</v>
      </c>
      <c r="AJ118" s="416"/>
      <c r="AK118" s="416"/>
      <c r="AL118" s="417"/>
      <c r="AM118" s="415" t="s">
        <v>512</v>
      </c>
      <c r="AN118" s="416"/>
      <c r="AO118" s="416"/>
      <c r="AP118" s="417"/>
      <c r="AQ118" s="591" t="s">
        <v>507</v>
      </c>
      <c r="AR118" s="592"/>
      <c r="AS118" s="592"/>
      <c r="AT118" s="592"/>
      <c r="AU118" s="592"/>
      <c r="AV118" s="592"/>
      <c r="AW118" s="592"/>
      <c r="AX118" s="593"/>
    </row>
    <row r="119" spans="1:50" ht="23.25" hidden="1" customHeight="1" x14ac:dyDescent="0.2">
      <c r="A119" s="439"/>
      <c r="B119" s="440"/>
      <c r="C119" s="440"/>
      <c r="D119" s="440"/>
      <c r="E119" s="440"/>
      <c r="F119" s="441"/>
      <c r="G119" s="393" t="s">
        <v>470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469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520</v>
      </c>
      <c r="AF121" s="416"/>
      <c r="AG121" s="416"/>
      <c r="AH121" s="417"/>
      <c r="AI121" s="415" t="s">
        <v>517</v>
      </c>
      <c r="AJ121" s="416"/>
      <c r="AK121" s="416"/>
      <c r="AL121" s="417"/>
      <c r="AM121" s="415" t="s">
        <v>512</v>
      </c>
      <c r="AN121" s="416"/>
      <c r="AO121" s="416"/>
      <c r="AP121" s="417"/>
      <c r="AQ121" s="591" t="s">
        <v>507</v>
      </c>
      <c r="AR121" s="592"/>
      <c r="AS121" s="592"/>
      <c r="AT121" s="592"/>
      <c r="AU121" s="592"/>
      <c r="AV121" s="592"/>
      <c r="AW121" s="592"/>
      <c r="AX121" s="593"/>
    </row>
    <row r="122" spans="1:50" ht="23.25" hidden="1" customHeight="1" x14ac:dyDescent="0.2">
      <c r="A122" s="439"/>
      <c r="B122" s="440"/>
      <c r="C122" s="440"/>
      <c r="D122" s="440"/>
      <c r="E122" s="440"/>
      <c r="F122" s="441"/>
      <c r="G122" s="393" t="s">
        <v>471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521</v>
      </c>
      <c r="AF124" s="416"/>
      <c r="AG124" s="416"/>
      <c r="AH124" s="417"/>
      <c r="AI124" s="415" t="s">
        <v>517</v>
      </c>
      <c r="AJ124" s="416"/>
      <c r="AK124" s="416"/>
      <c r="AL124" s="417"/>
      <c r="AM124" s="415" t="s">
        <v>512</v>
      </c>
      <c r="AN124" s="416"/>
      <c r="AO124" s="416"/>
      <c r="AP124" s="417"/>
      <c r="AQ124" s="591" t="s">
        <v>507</v>
      </c>
      <c r="AR124" s="592"/>
      <c r="AS124" s="592"/>
      <c r="AT124" s="592"/>
      <c r="AU124" s="592"/>
      <c r="AV124" s="592"/>
      <c r="AW124" s="592"/>
      <c r="AX124" s="593"/>
    </row>
    <row r="125" spans="1:50" ht="23.25" hidden="1" customHeight="1" x14ac:dyDescent="0.2">
      <c r="A125" s="439"/>
      <c r="B125" s="440"/>
      <c r="C125" s="440"/>
      <c r="D125" s="440"/>
      <c r="E125" s="440"/>
      <c r="F125" s="441"/>
      <c r="G125" s="393" t="s">
        <v>471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469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520</v>
      </c>
      <c r="AF127" s="416"/>
      <c r="AG127" s="416"/>
      <c r="AH127" s="417"/>
      <c r="AI127" s="415" t="s">
        <v>517</v>
      </c>
      <c r="AJ127" s="416"/>
      <c r="AK127" s="416"/>
      <c r="AL127" s="417"/>
      <c r="AM127" s="415" t="s">
        <v>512</v>
      </c>
      <c r="AN127" s="416"/>
      <c r="AO127" s="416"/>
      <c r="AP127" s="417"/>
      <c r="AQ127" s="591" t="s">
        <v>507</v>
      </c>
      <c r="AR127" s="592"/>
      <c r="AS127" s="592"/>
      <c r="AT127" s="592"/>
      <c r="AU127" s="592"/>
      <c r="AV127" s="592"/>
      <c r="AW127" s="592"/>
      <c r="AX127" s="593"/>
    </row>
    <row r="128" spans="1:50" ht="23.25" hidden="1" customHeight="1" x14ac:dyDescent="0.2">
      <c r="A128" s="439"/>
      <c r="B128" s="440"/>
      <c r="C128" s="440"/>
      <c r="D128" s="440"/>
      <c r="E128" s="440"/>
      <c r="F128" s="441"/>
      <c r="G128" s="393" t="s">
        <v>471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469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550</v>
      </c>
      <c r="B130" s="185"/>
      <c r="C130" s="184" t="s">
        <v>356</v>
      </c>
      <c r="D130" s="185"/>
      <c r="E130" s="169" t="s">
        <v>385</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384</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520</v>
      </c>
      <c r="AF132" s="155"/>
      <c r="AG132" s="155"/>
      <c r="AH132" s="155"/>
      <c r="AI132" s="155" t="s">
        <v>517</v>
      </c>
      <c r="AJ132" s="155"/>
      <c r="AK132" s="155"/>
      <c r="AL132" s="155"/>
      <c r="AM132" s="155" t="s">
        <v>512</v>
      </c>
      <c r="AN132" s="155"/>
      <c r="AO132" s="155"/>
      <c r="AP132" s="151"/>
      <c r="AQ132" s="151" t="s">
        <v>352</v>
      </c>
      <c r="AR132" s="152"/>
      <c r="AS132" s="152"/>
      <c r="AT132" s="153"/>
      <c r="AU132" s="196" t="s">
        <v>368</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353</v>
      </c>
      <c r="AT133" s="134"/>
      <c r="AU133" s="200">
        <v>42</v>
      </c>
      <c r="AV133" s="200"/>
      <c r="AW133" s="133" t="s">
        <v>300</v>
      </c>
      <c r="AX133" s="195"/>
    </row>
    <row r="134" spans="1:50" ht="39.799999999999997" customHeight="1" x14ac:dyDescent="0.2">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592</v>
      </c>
      <c r="AC134" s="205"/>
      <c r="AD134" s="205"/>
      <c r="AE134" s="206">
        <v>112800</v>
      </c>
      <c r="AF134" s="207"/>
      <c r="AG134" s="207"/>
      <c r="AH134" s="207"/>
      <c r="AI134" s="206">
        <v>111100</v>
      </c>
      <c r="AJ134" s="207"/>
      <c r="AK134" s="207"/>
      <c r="AL134" s="207"/>
      <c r="AM134" s="206" t="s">
        <v>579</v>
      </c>
      <c r="AN134" s="207"/>
      <c r="AO134" s="207"/>
      <c r="AP134" s="207"/>
      <c r="AQ134" s="206" t="s">
        <v>579</v>
      </c>
      <c r="AR134" s="207"/>
      <c r="AS134" s="207"/>
      <c r="AT134" s="207"/>
      <c r="AU134" s="206" t="s">
        <v>575</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575</v>
      </c>
      <c r="AF135" s="207"/>
      <c r="AG135" s="207"/>
      <c r="AH135" s="207"/>
      <c r="AI135" s="206" t="s">
        <v>575</v>
      </c>
      <c r="AJ135" s="207"/>
      <c r="AK135" s="207"/>
      <c r="AL135" s="207"/>
      <c r="AM135" s="206" t="s">
        <v>579</v>
      </c>
      <c r="AN135" s="207"/>
      <c r="AO135" s="207"/>
      <c r="AP135" s="207"/>
      <c r="AQ135" s="206" t="s">
        <v>579</v>
      </c>
      <c r="AR135" s="207"/>
      <c r="AS135" s="207"/>
      <c r="AT135" s="207"/>
      <c r="AU135" s="206">
        <v>92700</v>
      </c>
      <c r="AV135" s="207"/>
      <c r="AW135" s="207"/>
      <c r="AX135" s="208"/>
    </row>
    <row r="136" spans="1:50" ht="18.8" hidden="1" customHeight="1" x14ac:dyDescent="0.2">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520</v>
      </c>
      <c r="AF136" s="155"/>
      <c r="AG136" s="155"/>
      <c r="AH136" s="155"/>
      <c r="AI136" s="155" t="s">
        <v>517</v>
      </c>
      <c r="AJ136" s="155"/>
      <c r="AK136" s="155"/>
      <c r="AL136" s="155"/>
      <c r="AM136" s="155" t="s">
        <v>512</v>
      </c>
      <c r="AN136" s="155"/>
      <c r="AO136" s="155"/>
      <c r="AP136" s="151"/>
      <c r="AQ136" s="151" t="s">
        <v>352</v>
      </c>
      <c r="AR136" s="152"/>
      <c r="AS136" s="152"/>
      <c r="AT136" s="153"/>
      <c r="AU136" s="196" t="s">
        <v>368</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520</v>
      </c>
      <c r="AF140" s="155"/>
      <c r="AG140" s="155"/>
      <c r="AH140" s="155"/>
      <c r="AI140" s="155" t="s">
        <v>517</v>
      </c>
      <c r="AJ140" s="155"/>
      <c r="AK140" s="155"/>
      <c r="AL140" s="155"/>
      <c r="AM140" s="155" t="s">
        <v>512</v>
      </c>
      <c r="AN140" s="155"/>
      <c r="AO140" s="155"/>
      <c r="AP140" s="151"/>
      <c r="AQ140" s="151" t="s">
        <v>352</v>
      </c>
      <c r="AR140" s="152"/>
      <c r="AS140" s="152"/>
      <c r="AT140" s="153"/>
      <c r="AU140" s="196" t="s">
        <v>368</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520</v>
      </c>
      <c r="AF144" s="155"/>
      <c r="AG144" s="155"/>
      <c r="AH144" s="155"/>
      <c r="AI144" s="155" t="s">
        <v>517</v>
      </c>
      <c r="AJ144" s="155"/>
      <c r="AK144" s="155"/>
      <c r="AL144" s="155"/>
      <c r="AM144" s="155" t="s">
        <v>512</v>
      </c>
      <c r="AN144" s="155"/>
      <c r="AO144" s="155"/>
      <c r="AP144" s="151"/>
      <c r="AQ144" s="151" t="s">
        <v>352</v>
      </c>
      <c r="AR144" s="152"/>
      <c r="AS144" s="152"/>
      <c r="AT144" s="153"/>
      <c r="AU144" s="196" t="s">
        <v>368</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520</v>
      </c>
      <c r="AF148" s="155"/>
      <c r="AG148" s="155"/>
      <c r="AH148" s="155"/>
      <c r="AI148" s="155" t="s">
        <v>517</v>
      </c>
      <c r="AJ148" s="155"/>
      <c r="AK148" s="155"/>
      <c r="AL148" s="155"/>
      <c r="AM148" s="155" t="s">
        <v>512</v>
      </c>
      <c r="AN148" s="155"/>
      <c r="AO148" s="155"/>
      <c r="AP148" s="151"/>
      <c r="AQ148" s="151" t="s">
        <v>352</v>
      </c>
      <c r="AR148" s="152"/>
      <c r="AS148" s="152"/>
      <c r="AT148" s="153"/>
      <c r="AU148" s="196" t="s">
        <v>368</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hidden="1" customHeight="1" x14ac:dyDescent="0.2">
      <c r="A152" s="189"/>
      <c r="B152" s="186"/>
      <c r="C152" s="180"/>
      <c r="D152" s="186"/>
      <c r="E152" s="180"/>
      <c r="F152" s="181"/>
      <c r="G152" s="157" t="s">
        <v>369</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369</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369</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369</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369</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520</v>
      </c>
      <c r="AF192" s="155"/>
      <c r="AG192" s="155"/>
      <c r="AH192" s="155"/>
      <c r="AI192" s="155" t="s">
        <v>517</v>
      </c>
      <c r="AJ192" s="155"/>
      <c r="AK192" s="155"/>
      <c r="AL192" s="155"/>
      <c r="AM192" s="155" t="s">
        <v>512</v>
      </c>
      <c r="AN192" s="155"/>
      <c r="AO192" s="155"/>
      <c r="AP192" s="151"/>
      <c r="AQ192" s="151" t="s">
        <v>352</v>
      </c>
      <c r="AR192" s="152"/>
      <c r="AS192" s="152"/>
      <c r="AT192" s="153"/>
      <c r="AU192" s="196" t="s">
        <v>368</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521</v>
      </c>
      <c r="AF196" s="155"/>
      <c r="AG196" s="155"/>
      <c r="AH196" s="155"/>
      <c r="AI196" s="155" t="s">
        <v>517</v>
      </c>
      <c r="AJ196" s="155"/>
      <c r="AK196" s="155"/>
      <c r="AL196" s="155"/>
      <c r="AM196" s="155" t="s">
        <v>512</v>
      </c>
      <c r="AN196" s="155"/>
      <c r="AO196" s="155"/>
      <c r="AP196" s="151"/>
      <c r="AQ196" s="151" t="s">
        <v>352</v>
      </c>
      <c r="AR196" s="152"/>
      <c r="AS196" s="152"/>
      <c r="AT196" s="153"/>
      <c r="AU196" s="196" t="s">
        <v>368</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520</v>
      </c>
      <c r="AF200" s="155"/>
      <c r="AG200" s="155"/>
      <c r="AH200" s="155"/>
      <c r="AI200" s="155" t="s">
        <v>517</v>
      </c>
      <c r="AJ200" s="155"/>
      <c r="AK200" s="155"/>
      <c r="AL200" s="155"/>
      <c r="AM200" s="155" t="s">
        <v>512</v>
      </c>
      <c r="AN200" s="155"/>
      <c r="AO200" s="155"/>
      <c r="AP200" s="151"/>
      <c r="AQ200" s="151" t="s">
        <v>352</v>
      </c>
      <c r="AR200" s="152"/>
      <c r="AS200" s="152"/>
      <c r="AT200" s="153"/>
      <c r="AU200" s="196" t="s">
        <v>368</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520</v>
      </c>
      <c r="AF204" s="155"/>
      <c r="AG204" s="155"/>
      <c r="AH204" s="155"/>
      <c r="AI204" s="155" t="s">
        <v>517</v>
      </c>
      <c r="AJ204" s="155"/>
      <c r="AK204" s="155"/>
      <c r="AL204" s="155"/>
      <c r="AM204" s="155" t="s">
        <v>512</v>
      </c>
      <c r="AN204" s="155"/>
      <c r="AO204" s="155"/>
      <c r="AP204" s="151"/>
      <c r="AQ204" s="151" t="s">
        <v>352</v>
      </c>
      <c r="AR204" s="152"/>
      <c r="AS204" s="152"/>
      <c r="AT204" s="153"/>
      <c r="AU204" s="196" t="s">
        <v>368</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520</v>
      </c>
      <c r="AF208" s="155"/>
      <c r="AG208" s="155"/>
      <c r="AH208" s="155"/>
      <c r="AI208" s="155" t="s">
        <v>517</v>
      </c>
      <c r="AJ208" s="155"/>
      <c r="AK208" s="155"/>
      <c r="AL208" s="155"/>
      <c r="AM208" s="155" t="s">
        <v>512</v>
      </c>
      <c r="AN208" s="155"/>
      <c r="AO208" s="155"/>
      <c r="AP208" s="151"/>
      <c r="AQ208" s="151" t="s">
        <v>352</v>
      </c>
      <c r="AR208" s="152"/>
      <c r="AS208" s="152"/>
      <c r="AT208" s="153"/>
      <c r="AU208" s="196" t="s">
        <v>368</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369</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369</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369</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369</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369</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520</v>
      </c>
      <c r="AF252" s="155"/>
      <c r="AG252" s="155"/>
      <c r="AH252" s="155"/>
      <c r="AI252" s="155" t="s">
        <v>517</v>
      </c>
      <c r="AJ252" s="155"/>
      <c r="AK252" s="155"/>
      <c r="AL252" s="155"/>
      <c r="AM252" s="155" t="s">
        <v>512</v>
      </c>
      <c r="AN252" s="155"/>
      <c r="AO252" s="155"/>
      <c r="AP252" s="151"/>
      <c r="AQ252" s="151" t="s">
        <v>352</v>
      </c>
      <c r="AR252" s="152"/>
      <c r="AS252" s="152"/>
      <c r="AT252" s="153"/>
      <c r="AU252" s="196" t="s">
        <v>368</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520</v>
      </c>
      <c r="AF256" s="155"/>
      <c r="AG256" s="155"/>
      <c r="AH256" s="155"/>
      <c r="AI256" s="155" t="s">
        <v>517</v>
      </c>
      <c r="AJ256" s="155"/>
      <c r="AK256" s="155"/>
      <c r="AL256" s="155"/>
      <c r="AM256" s="155" t="s">
        <v>513</v>
      </c>
      <c r="AN256" s="155"/>
      <c r="AO256" s="155"/>
      <c r="AP256" s="151"/>
      <c r="AQ256" s="151" t="s">
        <v>352</v>
      </c>
      <c r="AR256" s="152"/>
      <c r="AS256" s="152"/>
      <c r="AT256" s="153"/>
      <c r="AU256" s="196" t="s">
        <v>368</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520</v>
      </c>
      <c r="AF260" s="155"/>
      <c r="AG260" s="155"/>
      <c r="AH260" s="155"/>
      <c r="AI260" s="155" t="s">
        <v>517</v>
      </c>
      <c r="AJ260" s="155"/>
      <c r="AK260" s="155"/>
      <c r="AL260" s="155"/>
      <c r="AM260" s="155" t="s">
        <v>513</v>
      </c>
      <c r="AN260" s="155"/>
      <c r="AO260" s="155"/>
      <c r="AP260" s="151"/>
      <c r="AQ260" s="151" t="s">
        <v>352</v>
      </c>
      <c r="AR260" s="152"/>
      <c r="AS260" s="152"/>
      <c r="AT260" s="153"/>
      <c r="AU260" s="196" t="s">
        <v>368</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520</v>
      </c>
      <c r="AF264" s="217"/>
      <c r="AG264" s="217"/>
      <c r="AH264" s="217"/>
      <c r="AI264" s="217" t="s">
        <v>517</v>
      </c>
      <c r="AJ264" s="217"/>
      <c r="AK264" s="217"/>
      <c r="AL264" s="217"/>
      <c r="AM264" s="217" t="s">
        <v>512</v>
      </c>
      <c r="AN264" s="217"/>
      <c r="AO264" s="217"/>
      <c r="AP264" s="159"/>
      <c r="AQ264" s="159" t="s">
        <v>352</v>
      </c>
      <c r="AR264" s="130"/>
      <c r="AS264" s="130"/>
      <c r="AT264" s="131"/>
      <c r="AU264" s="136" t="s">
        <v>368</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521</v>
      </c>
      <c r="AF268" s="155"/>
      <c r="AG268" s="155"/>
      <c r="AH268" s="155"/>
      <c r="AI268" s="155" t="s">
        <v>517</v>
      </c>
      <c r="AJ268" s="155"/>
      <c r="AK268" s="155"/>
      <c r="AL268" s="155"/>
      <c r="AM268" s="155" t="s">
        <v>512</v>
      </c>
      <c r="AN268" s="155"/>
      <c r="AO268" s="155"/>
      <c r="AP268" s="151"/>
      <c r="AQ268" s="151" t="s">
        <v>352</v>
      </c>
      <c r="AR268" s="152"/>
      <c r="AS268" s="152"/>
      <c r="AT268" s="153"/>
      <c r="AU268" s="196" t="s">
        <v>368</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369</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369</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369</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369</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369</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520</v>
      </c>
      <c r="AF312" s="155"/>
      <c r="AG312" s="155"/>
      <c r="AH312" s="155"/>
      <c r="AI312" s="155" t="s">
        <v>517</v>
      </c>
      <c r="AJ312" s="155"/>
      <c r="AK312" s="155"/>
      <c r="AL312" s="155"/>
      <c r="AM312" s="155" t="s">
        <v>512</v>
      </c>
      <c r="AN312" s="155"/>
      <c r="AO312" s="155"/>
      <c r="AP312" s="151"/>
      <c r="AQ312" s="151" t="s">
        <v>352</v>
      </c>
      <c r="AR312" s="152"/>
      <c r="AS312" s="152"/>
      <c r="AT312" s="153"/>
      <c r="AU312" s="196" t="s">
        <v>368</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520</v>
      </c>
      <c r="AF316" s="155"/>
      <c r="AG316" s="155"/>
      <c r="AH316" s="155"/>
      <c r="AI316" s="155" t="s">
        <v>517</v>
      </c>
      <c r="AJ316" s="155"/>
      <c r="AK316" s="155"/>
      <c r="AL316" s="155"/>
      <c r="AM316" s="155" t="s">
        <v>512</v>
      </c>
      <c r="AN316" s="155"/>
      <c r="AO316" s="155"/>
      <c r="AP316" s="151"/>
      <c r="AQ316" s="151" t="s">
        <v>352</v>
      </c>
      <c r="AR316" s="152"/>
      <c r="AS316" s="152"/>
      <c r="AT316" s="153"/>
      <c r="AU316" s="196" t="s">
        <v>368</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520</v>
      </c>
      <c r="AF320" s="155"/>
      <c r="AG320" s="155"/>
      <c r="AH320" s="155"/>
      <c r="AI320" s="155" t="s">
        <v>517</v>
      </c>
      <c r="AJ320" s="155"/>
      <c r="AK320" s="155"/>
      <c r="AL320" s="155"/>
      <c r="AM320" s="155" t="s">
        <v>513</v>
      </c>
      <c r="AN320" s="155"/>
      <c r="AO320" s="155"/>
      <c r="AP320" s="151"/>
      <c r="AQ320" s="151" t="s">
        <v>352</v>
      </c>
      <c r="AR320" s="152"/>
      <c r="AS320" s="152"/>
      <c r="AT320" s="153"/>
      <c r="AU320" s="196" t="s">
        <v>368</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520</v>
      </c>
      <c r="AF324" s="155"/>
      <c r="AG324" s="155"/>
      <c r="AH324" s="155"/>
      <c r="AI324" s="155" t="s">
        <v>517</v>
      </c>
      <c r="AJ324" s="155"/>
      <c r="AK324" s="155"/>
      <c r="AL324" s="155"/>
      <c r="AM324" s="155" t="s">
        <v>512</v>
      </c>
      <c r="AN324" s="155"/>
      <c r="AO324" s="155"/>
      <c r="AP324" s="151"/>
      <c r="AQ324" s="151" t="s">
        <v>352</v>
      </c>
      <c r="AR324" s="152"/>
      <c r="AS324" s="152"/>
      <c r="AT324" s="153"/>
      <c r="AU324" s="196" t="s">
        <v>368</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521</v>
      </c>
      <c r="AF328" s="155"/>
      <c r="AG328" s="155"/>
      <c r="AH328" s="155"/>
      <c r="AI328" s="155" t="s">
        <v>517</v>
      </c>
      <c r="AJ328" s="155"/>
      <c r="AK328" s="155"/>
      <c r="AL328" s="155"/>
      <c r="AM328" s="155" t="s">
        <v>513</v>
      </c>
      <c r="AN328" s="155"/>
      <c r="AO328" s="155"/>
      <c r="AP328" s="151"/>
      <c r="AQ328" s="151" t="s">
        <v>352</v>
      </c>
      <c r="AR328" s="152"/>
      <c r="AS328" s="152"/>
      <c r="AT328" s="153"/>
      <c r="AU328" s="196" t="s">
        <v>368</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369</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369</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369</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369</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369</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520</v>
      </c>
      <c r="AF372" s="155"/>
      <c r="AG372" s="155"/>
      <c r="AH372" s="155"/>
      <c r="AI372" s="155" t="s">
        <v>517</v>
      </c>
      <c r="AJ372" s="155"/>
      <c r="AK372" s="155"/>
      <c r="AL372" s="155"/>
      <c r="AM372" s="155" t="s">
        <v>512</v>
      </c>
      <c r="AN372" s="155"/>
      <c r="AO372" s="155"/>
      <c r="AP372" s="151"/>
      <c r="AQ372" s="151" t="s">
        <v>352</v>
      </c>
      <c r="AR372" s="152"/>
      <c r="AS372" s="152"/>
      <c r="AT372" s="153"/>
      <c r="AU372" s="196" t="s">
        <v>368</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520</v>
      </c>
      <c r="AF376" s="155"/>
      <c r="AG376" s="155"/>
      <c r="AH376" s="155"/>
      <c r="AI376" s="155" t="s">
        <v>517</v>
      </c>
      <c r="AJ376" s="155"/>
      <c r="AK376" s="155"/>
      <c r="AL376" s="155"/>
      <c r="AM376" s="155" t="s">
        <v>512</v>
      </c>
      <c r="AN376" s="155"/>
      <c r="AO376" s="155"/>
      <c r="AP376" s="151"/>
      <c r="AQ376" s="151" t="s">
        <v>352</v>
      </c>
      <c r="AR376" s="152"/>
      <c r="AS376" s="152"/>
      <c r="AT376" s="153"/>
      <c r="AU376" s="196" t="s">
        <v>368</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520</v>
      </c>
      <c r="AF380" s="155"/>
      <c r="AG380" s="155"/>
      <c r="AH380" s="155"/>
      <c r="AI380" s="155" t="s">
        <v>517</v>
      </c>
      <c r="AJ380" s="155"/>
      <c r="AK380" s="155"/>
      <c r="AL380" s="155"/>
      <c r="AM380" s="155" t="s">
        <v>512</v>
      </c>
      <c r="AN380" s="155"/>
      <c r="AO380" s="155"/>
      <c r="AP380" s="151"/>
      <c r="AQ380" s="151" t="s">
        <v>352</v>
      </c>
      <c r="AR380" s="152"/>
      <c r="AS380" s="152"/>
      <c r="AT380" s="153"/>
      <c r="AU380" s="196" t="s">
        <v>368</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520</v>
      </c>
      <c r="AF384" s="155"/>
      <c r="AG384" s="155"/>
      <c r="AH384" s="155"/>
      <c r="AI384" s="155" t="s">
        <v>517</v>
      </c>
      <c r="AJ384" s="155"/>
      <c r="AK384" s="155"/>
      <c r="AL384" s="155"/>
      <c r="AM384" s="155" t="s">
        <v>512</v>
      </c>
      <c r="AN384" s="155"/>
      <c r="AO384" s="155"/>
      <c r="AP384" s="151"/>
      <c r="AQ384" s="151" t="s">
        <v>352</v>
      </c>
      <c r="AR384" s="152"/>
      <c r="AS384" s="152"/>
      <c r="AT384" s="153"/>
      <c r="AU384" s="196" t="s">
        <v>368</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520</v>
      </c>
      <c r="AF388" s="155"/>
      <c r="AG388" s="155"/>
      <c r="AH388" s="155"/>
      <c r="AI388" s="155" t="s">
        <v>517</v>
      </c>
      <c r="AJ388" s="155"/>
      <c r="AK388" s="155"/>
      <c r="AL388" s="155"/>
      <c r="AM388" s="155" t="s">
        <v>512</v>
      </c>
      <c r="AN388" s="155"/>
      <c r="AO388" s="155"/>
      <c r="AP388" s="151"/>
      <c r="AQ388" s="151" t="s">
        <v>352</v>
      </c>
      <c r="AR388" s="152"/>
      <c r="AS388" s="152"/>
      <c r="AT388" s="153"/>
      <c r="AU388" s="196" t="s">
        <v>368</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369</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369</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369</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369</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369</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546</v>
      </c>
      <c r="D430" s="931"/>
      <c r="E430" s="174" t="s">
        <v>530</v>
      </c>
      <c r="F430" s="898"/>
      <c r="G430" s="899" t="s">
        <v>372</v>
      </c>
      <c r="H430" s="123"/>
      <c r="I430" s="123"/>
      <c r="J430" s="900" t="s">
        <v>574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8" customHeight="1" x14ac:dyDescent="0.2">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513</v>
      </c>
      <c r="AJ431" s="217"/>
      <c r="AK431" s="217"/>
      <c r="AL431" s="159"/>
      <c r="AM431" s="217" t="s">
        <v>508</v>
      </c>
      <c r="AN431" s="217"/>
      <c r="AO431" s="217"/>
      <c r="AP431" s="159"/>
      <c r="AQ431" s="159" t="s">
        <v>352</v>
      </c>
      <c r="AR431" s="130"/>
      <c r="AS431" s="130"/>
      <c r="AT431" s="131"/>
      <c r="AU431" s="136" t="s">
        <v>253</v>
      </c>
      <c r="AV431" s="136"/>
      <c r="AW431" s="136"/>
      <c r="AX431" s="137"/>
    </row>
    <row r="432" spans="1:50" ht="18.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353</v>
      </c>
      <c r="AH432" s="134"/>
      <c r="AI432" s="156"/>
      <c r="AJ432" s="156"/>
      <c r="AK432" s="156"/>
      <c r="AL432" s="154"/>
      <c r="AM432" s="156"/>
      <c r="AN432" s="156"/>
      <c r="AO432" s="156"/>
      <c r="AP432" s="154"/>
      <c r="AQ432" s="590" t="s">
        <v>575</v>
      </c>
      <c r="AR432" s="200"/>
      <c r="AS432" s="133" t="s">
        <v>353</v>
      </c>
      <c r="AT432" s="134"/>
      <c r="AU432" s="200" t="s">
        <v>597</v>
      </c>
      <c r="AV432" s="200"/>
      <c r="AW432" s="133" t="s">
        <v>300</v>
      </c>
      <c r="AX432" s="195"/>
    </row>
    <row r="433" spans="1:50" ht="23.25" customHeight="1" x14ac:dyDescent="0.2">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579</v>
      </c>
      <c r="AF433" s="207"/>
      <c r="AG433" s="207"/>
      <c r="AH433" s="207"/>
      <c r="AI433" s="340" t="s">
        <v>579</v>
      </c>
      <c r="AJ433" s="207"/>
      <c r="AK433" s="207"/>
      <c r="AL433" s="207"/>
      <c r="AM433" s="340" t="s">
        <v>575</v>
      </c>
      <c r="AN433" s="207"/>
      <c r="AO433" s="207"/>
      <c r="AP433" s="341"/>
      <c r="AQ433" s="340" t="s">
        <v>579</v>
      </c>
      <c r="AR433" s="207"/>
      <c r="AS433" s="207"/>
      <c r="AT433" s="341"/>
      <c r="AU433" s="207" t="s">
        <v>575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575</v>
      </c>
      <c r="AF434" s="207"/>
      <c r="AG434" s="207"/>
      <c r="AH434" s="341"/>
      <c r="AI434" s="340" t="s">
        <v>575</v>
      </c>
      <c r="AJ434" s="207"/>
      <c r="AK434" s="207"/>
      <c r="AL434" s="207"/>
      <c r="AM434" s="340" t="s">
        <v>575</v>
      </c>
      <c r="AN434" s="207"/>
      <c r="AO434" s="207"/>
      <c r="AP434" s="341"/>
      <c r="AQ434" s="340" t="s">
        <v>594</v>
      </c>
      <c r="AR434" s="207"/>
      <c r="AS434" s="207"/>
      <c r="AT434" s="341"/>
      <c r="AU434" s="207" t="s">
        <v>575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579</v>
      </c>
      <c r="AN435" s="207"/>
      <c r="AO435" s="207"/>
      <c r="AP435" s="341"/>
      <c r="AQ435" s="340" t="s">
        <v>579</v>
      </c>
      <c r="AR435" s="207"/>
      <c r="AS435" s="207"/>
      <c r="AT435" s="341"/>
      <c r="AU435" s="207" t="s">
        <v>575</v>
      </c>
      <c r="AV435" s="207"/>
      <c r="AW435" s="207"/>
      <c r="AX435" s="208"/>
    </row>
    <row r="436" spans="1:50" ht="18.8" hidden="1" customHeight="1" x14ac:dyDescent="0.2">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512</v>
      </c>
      <c r="AJ436" s="217"/>
      <c r="AK436" s="217"/>
      <c r="AL436" s="159"/>
      <c r="AM436" s="217" t="s">
        <v>508</v>
      </c>
      <c r="AN436" s="217"/>
      <c r="AO436" s="217"/>
      <c r="AP436" s="159"/>
      <c r="AQ436" s="159" t="s">
        <v>352</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0"/>
      <c r="AR437" s="200"/>
      <c r="AS437" s="133" t="s">
        <v>353</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512</v>
      </c>
      <c r="AJ441" s="217"/>
      <c r="AK441" s="217"/>
      <c r="AL441" s="159"/>
      <c r="AM441" s="217" t="s">
        <v>504</v>
      </c>
      <c r="AN441" s="217"/>
      <c r="AO441" s="217"/>
      <c r="AP441" s="159"/>
      <c r="AQ441" s="159" t="s">
        <v>352</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0"/>
      <c r="AR442" s="200"/>
      <c r="AS442" s="133" t="s">
        <v>353</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512</v>
      </c>
      <c r="AJ446" s="217"/>
      <c r="AK446" s="217"/>
      <c r="AL446" s="159"/>
      <c r="AM446" s="217" t="s">
        <v>509</v>
      </c>
      <c r="AN446" s="217"/>
      <c r="AO446" s="217"/>
      <c r="AP446" s="159"/>
      <c r="AQ446" s="159" t="s">
        <v>352</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0"/>
      <c r="AR447" s="200"/>
      <c r="AS447" s="133" t="s">
        <v>353</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512</v>
      </c>
      <c r="AJ451" s="217"/>
      <c r="AK451" s="217"/>
      <c r="AL451" s="159"/>
      <c r="AM451" s="217" t="s">
        <v>508</v>
      </c>
      <c r="AN451" s="217"/>
      <c r="AO451" s="217"/>
      <c r="AP451" s="159"/>
      <c r="AQ451" s="159" t="s">
        <v>352</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0"/>
      <c r="AR452" s="200"/>
      <c r="AS452" s="133" t="s">
        <v>353</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customHeight="1" x14ac:dyDescent="0.2">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512</v>
      </c>
      <c r="AJ456" s="217"/>
      <c r="AK456" s="217"/>
      <c r="AL456" s="159"/>
      <c r="AM456" s="217" t="s">
        <v>508</v>
      </c>
      <c r="AN456" s="217"/>
      <c r="AO456" s="217"/>
      <c r="AP456" s="159"/>
      <c r="AQ456" s="159" t="s">
        <v>352</v>
      </c>
      <c r="AR456" s="130"/>
      <c r="AS456" s="130"/>
      <c r="AT456" s="131"/>
      <c r="AU456" s="136" t="s">
        <v>253</v>
      </c>
      <c r="AV456" s="136"/>
      <c r="AW456" s="136"/>
      <c r="AX456" s="137"/>
    </row>
    <row r="457" spans="1:50" ht="18.8"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353</v>
      </c>
      <c r="AH457" s="134"/>
      <c r="AI457" s="156"/>
      <c r="AJ457" s="156"/>
      <c r="AK457" s="156"/>
      <c r="AL457" s="154"/>
      <c r="AM457" s="156"/>
      <c r="AN457" s="156"/>
      <c r="AO457" s="156"/>
      <c r="AP457" s="154"/>
      <c r="AQ457" s="590" t="s">
        <v>575</v>
      </c>
      <c r="AR457" s="200"/>
      <c r="AS457" s="133" t="s">
        <v>353</v>
      </c>
      <c r="AT457" s="134"/>
      <c r="AU457" s="200" t="s">
        <v>596</v>
      </c>
      <c r="AV457" s="200"/>
      <c r="AW457" s="133" t="s">
        <v>300</v>
      </c>
      <c r="AX457" s="195"/>
    </row>
    <row r="458" spans="1:50" ht="23.25" customHeight="1" x14ac:dyDescent="0.2">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579</v>
      </c>
      <c r="AF458" s="207"/>
      <c r="AG458" s="207"/>
      <c r="AH458" s="207"/>
      <c r="AI458" s="340" t="s">
        <v>579</v>
      </c>
      <c r="AJ458" s="207"/>
      <c r="AK458" s="207"/>
      <c r="AL458" s="207"/>
      <c r="AM458" s="340" t="s">
        <v>595</v>
      </c>
      <c r="AN458" s="207"/>
      <c r="AO458" s="207"/>
      <c r="AP458" s="341"/>
      <c r="AQ458" s="340" t="s">
        <v>579</v>
      </c>
      <c r="AR458" s="207"/>
      <c r="AS458" s="207"/>
      <c r="AT458" s="341"/>
      <c r="AU458" s="207" t="s">
        <v>579</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579</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579</v>
      </c>
      <c r="AN460" s="207"/>
      <c r="AO460" s="207"/>
      <c r="AP460" s="341"/>
      <c r="AQ460" s="340" t="s">
        <v>579</v>
      </c>
      <c r="AR460" s="207"/>
      <c r="AS460" s="207"/>
      <c r="AT460" s="341"/>
      <c r="AU460" s="207" t="s">
        <v>579</v>
      </c>
      <c r="AV460" s="207"/>
      <c r="AW460" s="207"/>
      <c r="AX460" s="208"/>
    </row>
    <row r="461" spans="1:50" ht="18.8" hidden="1" customHeight="1" x14ac:dyDescent="0.2">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512</v>
      </c>
      <c r="AJ461" s="217"/>
      <c r="AK461" s="217"/>
      <c r="AL461" s="159"/>
      <c r="AM461" s="217" t="s">
        <v>510</v>
      </c>
      <c r="AN461" s="217"/>
      <c r="AO461" s="217"/>
      <c r="AP461" s="159"/>
      <c r="AQ461" s="159" t="s">
        <v>352</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0"/>
      <c r="AR462" s="200"/>
      <c r="AS462" s="133" t="s">
        <v>353</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512</v>
      </c>
      <c r="AJ466" s="217"/>
      <c r="AK466" s="217"/>
      <c r="AL466" s="159"/>
      <c r="AM466" s="217" t="s">
        <v>508</v>
      </c>
      <c r="AN466" s="217"/>
      <c r="AO466" s="217"/>
      <c r="AP466" s="159"/>
      <c r="AQ466" s="159" t="s">
        <v>352</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0"/>
      <c r="AR467" s="200"/>
      <c r="AS467" s="133" t="s">
        <v>353</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512</v>
      </c>
      <c r="AJ471" s="217"/>
      <c r="AK471" s="217"/>
      <c r="AL471" s="159"/>
      <c r="AM471" s="217" t="s">
        <v>504</v>
      </c>
      <c r="AN471" s="217"/>
      <c r="AO471" s="217"/>
      <c r="AP471" s="159"/>
      <c r="AQ471" s="159" t="s">
        <v>352</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0"/>
      <c r="AR472" s="200"/>
      <c r="AS472" s="133" t="s">
        <v>353</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512</v>
      </c>
      <c r="AJ476" s="217"/>
      <c r="AK476" s="217"/>
      <c r="AL476" s="159"/>
      <c r="AM476" s="217" t="s">
        <v>508</v>
      </c>
      <c r="AN476" s="217"/>
      <c r="AO476" s="217"/>
      <c r="AP476" s="159"/>
      <c r="AQ476" s="159" t="s">
        <v>352</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0"/>
      <c r="AR477" s="200"/>
      <c r="AS477" s="133" t="s">
        <v>353</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552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547</v>
      </c>
      <c r="F484" s="175"/>
      <c r="G484" s="899" t="s">
        <v>372</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8" hidden="1" customHeight="1" x14ac:dyDescent="0.2">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513</v>
      </c>
      <c r="AJ485" s="217"/>
      <c r="AK485" s="217"/>
      <c r="AL485" s="159"/>
      <c r="AM485" s="217" t="s">
        <v>510</v>
      </c>
      <c r="AN485" s="217"/>
      <c r="AO485" s="217"/>
      <c r="AP485" s="159"/>
      <c r="AQ485" s="159" t="s">
        <v>352</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0"/>
      <c r="AR486" s="200"/>
      <c r="AS486" s="133" t="s">
        <v>353</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512</v>
      </c>
      <c r="AJ490" s="217"/>
      <c r="AK490" s="217"/>
      <c r="AL490" s="159"/>
      <c r="AM490" s="217" t="s">
        <v>510</v>
      </c>
      <c r="AN490" s="217"/>
      <c r="AO490" s="217"/>
      <c r="AP490" s="159"/>
      <c r="AQ490" s="159" t="s">
        <v>352</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0"/>
      <c r="AR491" s="200"/>
      <c r="AS491" s="133" t="s">
        <v>353</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512</v>
      </c>
      <c r="AJ495" s="217"/>
      <c r="AK495" s="217"/>
      <c r="AL495" s="159"/>
      <c r="AM495" s="217" t="s">
        <v>508</v>
      </c>
      <c r="AN495" s="217"/>
      <c r="AO495" s="217"/>
      <c r="AP495" s="159"/>
      <c r="AQ495" s="159" t="s">
        <v>352</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0"/>
      <c r="AR496" s="200"/>
      <c r="AS496" s="133" t="s">
        <v>353</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512</v>
      </c>
      <c r="AJ500" s="217"/>
      <c r="AK500" s="217"/>
      <c r="AL500" s="159"/>
      <c r="AM500" s="217" t="s">
        <v>509</v>
      </c>
      <c r="AN500" s="217"/>
      <c r="AO500" s="217"/>
      <c r="AP500" s="159"/>
      <c r="AQ500" s="159" t="s">
        <v>352</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0"/>
      <c r="AR501" s="200"/>
      <c r="AS501" s="133" t="s">
        <v>353</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512</v>
      </c>
      <c r="AJ505" s="217"/>
      <c r="AK505" s="217"/>
      <c r="AL505" s="159"/>
      <c r="AM505" s="217" t="s">
        <v>510</v>
      </c>
      <c r="AN505" s="217"/>
      <c r="AO505" s="217"/>
      <c r="AP505" s="159"/>
      <c r="AQ505" s="159" t="s">
        <v>352</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0"/>
      <c r="AR506" s="200"/>
      <c r="AS506" s="133" t="s">
        <v>353</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hidden="1" customHeight="1" x14ac:dyDescent="0.2">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512</v>
      </c>
      <c r="AJ510" s="217"/>
      <c r="AK510" s="217"/>
      <c r="AL510" s="159"/>
      <c r="AM510" s="217" t="s">
        <v>508</v>
      </c>
      <c r="AN510" s="217"/>
      <c r="AO510" s="217"/>
      <c r="AP510" s="159"/>
      <c r="AQ510" s="159" t="s">
        <v>352</v>
      </c>
      <c r="AR510" s="130"/>
      <c r="AS510" s="130"/>
      <c r="AT510" s="131"/>
      <c r="AU510" s="136" t="s">
        <v>253</v>
      </c>
      <c r="AV510" s="136"/>
      <c r="AW510" s="136"/>
      <c r="AX510" s="137"/>
    </row>
    <row r="511" spans="1:50" ht="18.8"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0"/>
      <c r="AR511" s="200"/>
      <c r="AS511" s="133" t="s">
        <v>353</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513</v>
      </c>
      <c r="AJ515" s="217"/>
      <c r="AK515" s="217"/>
      <c r="AL515" s="159"/>
      <c r="AM515" s="217" t="s">
        <v>508</v>
      </c>
      <c r="AN515" s="217"/>
      <c r="AO515" s="217"/>
      <c r="AP515" s="159"/>
      <c r="AQ515" s="159" t="s">
        <v>352</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0"/>
      <c r="AR516" s="200"/>
      <c r="AS516" s="133" t="s">
        <v>353</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513</v>
      </c>
      <c r="AJ520" s="217"/>
      <c r="AK520" s="217"/>
      <c r="AL520" s="159"/>
      <c r="AM520" s="217" t="s">
        <v>508</v>
      </c>
      <c r="AN520" s="217"/>
      <c r="AO520" s="217"/>
      <c r="AP520" s="159"/>
      <c r="AQ520" s="159" t="s">
        <v>352</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0"/>
      <c r="AR521" s="200"/>
      <c r="AS521" s="133" t="s">
        <v>353</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512</v>
      </c>
      <c r="AJ525" s="217"/>
      <c r="AK525" s="217"/>
      <c r="AL525" s="159"/>
      <c r="AM525" s="217" t="s">
        <v>504</v>
      </c>
      <c r="AN525" s="217"/>
      <c r="AO525" s="217"/>
      <c r="AP525" s="159"/>
      <c r="AQ525" s="159" t="s">
        <v>352</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0"/>
      <c r="AR526" s="200"/>
      <c r="AS526" s="133" t="s">
        <v>353</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512</v>
      </c>
      <c r="AJ530" s="217"/>
      <c r="AK530" s="217"/>
      <c r="AL530" s="159"/>
      <c r="AM530" s="217" t="s">
        <v>508</v>
      </c>
      <c r="AN530" s="217"/>
      <c r="AO530" s="217"/>
      <c r="AP530" s="159"/>
      <c r="AQ530" s="159" t="s">
        <v>352</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0"/>
      <c r="AR531" s="200"/>
      <c r="AS531" s="133" t="s">
        <v>353</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548</v>
      </c>
      <c r="F538" s="175"/>
      <c r="G538" s="899" t="s">
        <v>372</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8" hidden="1" customHeight="1" x14ac:dyDescent="0.2">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513</v>
      </c>
      <c r="AJ539" s="217"/>
      <c r="AK539" s="217"/>
      <c r="AL539" s="159"/>
      <c r="AM539" s="217" t="s">
        <v>508</v>
      </c>
      <c r="AN539" s="217"/>
      <c r="AO539" s="217"/>
      <c r="AP539" s="159"/>
      <c r="AQ539" s="159" t="s">
        <v>352</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0"/>
      <c r="AR540" s="200"/>
      <c r="AS540" s="133" t="s">
        <v>353</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512</v>
      </c>
      <c r="AJ544" s="217"/>
      <c r="AK544" s="217"/>
      <c r="AL544" s="159"/>
      <c r="AM544" s="217" t="s">
        <v>510</v>
      </c>
      <c r="AN544" s="217"/>
      <c r="AO544" s="217"/>
      <c r="AP544" s="159"/>
      <c r="AQ544" s="159" t="s">
        <v>352</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0"/>
      <c r="AR545" s="200"/>
      <c r="AS545" s="133" t="s">
        <v>353</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512</v>
      </c>
      <c r="AJ549" s="217"/>
      <c r="AK549" s="217"/>
      <c r="AL549" s="159"/>
      <c r="AM549" s="217" t="s">
        <v>504</v>
      </c>
      <c r="AN549" s="217"/>
      <c r="AO549" s="217"/>
      <c r="AP549" s="159"/>
      <c r="AQ549" s="159" t="s">
        <v>352</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0"/>
      <c r="AR550" s="200"/>
      <c r="AS550" s="133" t="s">
        <v>353</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512</v>
      </c>
      <c r="AJ554" s="217"/>
      <c r="AK554" s="217"/>
      <c r="AL554" s="159"/>
      <c r="AM554" s="217" t="s">
        <v>504</v>
      </c>
      <c r="AN554" s="217"/>
      <c r="AO554" s="217"/>
      <c r="AP554" s="159"/>
      <c r="AQ554" s="159" t="s">
        <v>352</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0"/>
      <c r="AR555" s="200"/>
      <c r="AS555" s="133" t="s">
        <v>353</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512</v>
      </c>
      <c r="AJ559" s="217"/>
      <c r="AK559" s="217"/>
      <c r="AL559" s="159"/>
      <c r="AM559" s="217" t="s">
        <v>508</v>
      </c>
      <c r="AN559" s="217"/>
      <c r="AO559" s="217"/>
      <c r="AP559" s="159"/>
      <c r="AQ559" s="159" t="s">
        <v>352</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0"/>
      <c r="AR560" s="200"/>
      <c r="AS560" s="133" t="s">
        <v>353</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512</v>
      </c>
      <c r="AJ564" s="217"/>
      <c r="AK564" s="217"/>
      <c r="AL564" s="159"/>
      <c r="AM564" s="217" t="s">
        <v>504</v>
      </c>
      <c r="AN564" s="217"/>
      <c r="AO564" s="217"/>
      <c r="AP564" s="159"/>
      <c r="AQ564" s="159" t="s">
        <v>352</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0"/>
      <c r="AR565" s="200"/>
      <c r="AS565" s="133" t="s">
        <v>353</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513</v>
      </c>
      <c r="AJ569" s="217"/>
      <c r="AK569" s="217"/>
      <c r="AL569" s="159"/>
      <c r="AM569" s="217" t="s">
        <v>504</v>
      </c>
      <c r="AN569" s="217"/>
      <c r="AO569" s="217"/>
      <c r="AP569" s="159"/>
      <c r="AQ569" s="159" t="s">
        <v>352</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0"/>
      <c r="AR570" s="200"/>
      <c r="AS570" s="133" t="s">
        <v>353</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512</v>
      </c>
      <c r="AJ574" s="217"/>
      <c r="AK574" s="217"/>
      <c r="AL574" s="159"/>
      <c r="AM574" s="217" t="s">
        <v>504</v>
      </c>
      <c r="AN574" s="217"/>
      <c r="AO574" s="217"/>
      <c r="AP574" s="159"/>
      <c r="AQ574" s="159" t="s">
        <v>352</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0"/>
      <c r="AR575" s="200"/>
      <c r="AS575" s="133" t="s">
        <v>353</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512</v>
      </c>
      <c r="AJ579" s="217"/>
      <c r="AK579" s="217"/>
      <c r="AL579" s="159"/>
      <c r="AM579" s="217" t="s">
        <v>504</v>
      </c>
      <c r="AN579" s="217"/>
      <c r="AO579" s="217"/>
      <c r="AP579" s="159"/>
      <c r="AQ579" s="159" t="s">
        <v>352</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0"/>
      <c r="AR580" s="200"/>
      <c r="AS580" s="133" t="s">
        <v>353</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512</v>
      </c>
      <c r="AJ584" s="217"/>
      <c r="AK584" s="217"/>
      <c r="AL584" s="159"/>
      <c r="AM584" s="217" t="s">
        <v>508</v>
      </c>
      <c r="AN584" s="217"/>
      <c r="AO584" s="217"/>
      <c r="AP584" s="159"/>
      <c r="AQ584" s="159" t="s">
        <v>352</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0"/>
      <c r="AR585" s="200"/>
      <c r="AS585" s="133" t="s">
        <v>353</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547</v>
      </c>
      <c r="F592" s="175"/>
      <c r="G592" s="899" t="s">
        <v>372</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8" hidden="1" customHeight="1" x14ac:dyDescent="0.2">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512</v>
      </c>
      <c r="AJ593" s="217"/>
      <c r="AK593" s="217"/>
      <c r="AL593" s="159"/>
      <c r="AM593" s="217" t="s">
        <v>504</v>
      </c>
      <c r="AN593" s="217"/>
      <c r="AO593" s="217"/>
      <c r="AP593" s="159"/>
      <c r="AQ593" s="159" t="s">
        <v>352</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0"/>
      <c r="AR594" s="200"/>
      <c r="AS594" s="133" t="s">
        <v>353</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513</v>
      </c>
      <c r="AJ598" s="217"/>
      <c r="AK598" s="217"/>
      <c r="AL598" s="159"/>
      <c r="AM598" s="217" t="s">
        <v>509</v>
      </c>
      <c r="AN598" s="217"/>
      <c r="AO598" s="217"/>
      <c r="AP598" s="159"/>
      <c r="AQ598" s="159" t="s">
        <v>352</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0"/>
      <c r="AR599" s="200"/>
      <c r="AS599" s="133" t="s">
        <v>353</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512</v>
      </c>
      <c r="AJ603" s="217"/>
      <c r="AK603" s="217"/>
      <c r="AL603" s="159"/>
      <c r="AM603" s="217" t="s">
        <v>504</v>
      </c>
      <c r="AN603" s="217"/>
      <c r="AO603" s="217"/>
      <c r="AP603" s="159"/>
      <c r="AQ603" s="159" t="s">
        <v>352</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0"/>
      <c r="AR604" s="200"/>
      <c r="AS604" s="133" t="s">
        <v>353</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512</v>
      </c>
      <c r="AJ608" s="217"/>
      <c r="AK608" s="217"/>
      <c r="AL608" s="159"/>
      <c r="AM608" s="217" t="s">
        <v>504</v>
      </c>
      <c r="AN608" s="217"/>
      <c r="AO608" s="217"/>
      <c r="AP608" s="159"/>
      <c r="AQ608" s="159" t="s">
        <v>352</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0"/>
      <c r="AR609" s="200"/>
      <c r="AS609" s="133" t="s">
        <v>353</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512</v>
      </c>
      <c r="AJ613" s="217"/>
      <c r="AK613" s="217"/>
      <c r="AL613" s="159"/>
      <c r="AM613" s="217" t="s">
        <v>508</v>
      </c>
      <c r="AN613" s="217"/>
      <c r="AO613" s="217"/>
      <c r="AP613" s="159"/>
      <c r="AQ613" s="159" t="s">
        <v>352</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0"/>
      <c r="AR614" s="200"/>
      <c r="AS614" s="133" t="s">
        <v>353</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512</v>
      </c>
      <c r="AJ618" s="217"/>
      <c r="AK618" s="217"/>
      <c r="AL618" s="159"/>
      <c r="AM618" s="217" t="s">
        <v>508</v>
      </c>
      <c r="AN618" s="217"/>
      <c r="AO618" s="217"/>
      <c r="AP618" s="159"/>
      <c r="AQ618" s="159" t="s">
        <v>352</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0"/>
      <c r="AR619" s="200"/>
      <c r="AS619" s="133" t="s">
        <v>353</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512</v>
      </c>
      <c r="AJ623" s="217"/>
      <c r="AK623" s="217"/>
      <c r="AL623" s="159"/>
      <c r="AM623" s="217" t="s">
        <v>509</v>
      </c>
      <c r="AN623" s="217"/>
      <c r="AO623" s="217"/>
      <c r="AP623" s="159"/>
      <c r="AQ623" s="159" t="s">
        <v>352</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0"/>
      <c r="AR624" s="200"/>
      <c r="AS624" s="133" t="s">
        <v>353</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512</v>
      </c>
      <c r="AJ628" s="217"/>
      <c r="AK628" s="217"/>
      <c r="AL628" s="159"/>
      <c r="AM628" s="217" t="s">
        <v>508</v>
      </c>
      <c r="AN628" s="217"/>
      <c r="AO628" s="217"/>
      <c r="AP628" s="159"/>
      <c r="AQ628" s="159" t="s">
        <v>352</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0"/>
      <c r="AR629" s="200"/>
      <c r="AS629" s="133" t="s">
        <v>353</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512</v>
      </c>
      <c r="AJ633" s="217"/>
      <c r="AK633" s="217"/>
      <c r="AL633" s="159"/>
      <c r="AM633" s="217" t="s">
        <v>504</v>
      </c>
      <c r="AN633" s="217"/>
      <c r="AO633" s="217"/>
      <c r="AP633" s="159"/>
      <c r="AQ633" s="159" t="s">
        <v>352</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0"/>
      <c r="AR634" s="200"/>
      <c r="AS634" s="133" t="s">
        <v>353</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512</v>
      </c>
      <c r="AJ638" s="217"/>
      <c r="AK638" s="217"/>
      <c r="AL638" s="159"/>
      <c r="AM638" s="217" t="s">
        <v>508</v>
      </c>
      <c r="AN638" s="217"/>
      <c r="AO638" s="217"/>
      <c r="AP638" s="159"/>
      <c r="AQ638" s="159" t="s">
        <v>352</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0"/>
      <c r="AR639" s="200"/>
      <c r="AS639" s="133" t="s">
        <v>353</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548</v>
      </c>
      <c r="F646" s="175"/>
      <c r="G646" s="899" t="s">
        <v>372</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8" hidden="1" customHeight="1" x14ac:dyDescent="0.2">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513</v>
      </c>
      <c r="AJ647" s="217"/>
      <c r="AK647" s="217"/>
      <c r="AL647" s="159"/>
      <c r="AM647" s="217" t="s">
        <v>504</v>
      </c>
      <c r="AN647" s="217"/>
      <c r="AO647" s="217"/>
      <c r="AP647" s="159"/>
      <c r="AQ647" s="159" t="s">
        <v>352</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0"/>
      <c r="AR648" s="200"/>
      <c r="AS648" s="133" t="s">
        <v>353</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512</v>
      </c>
      <c r="AJ652" s="217"/>
      <c r="AK652" s="217"/>
      <c r="AL652" s="159"/>
      <c r="AM652" s="217" t="s">
        <v>504</v>
      </c>
      <c r="AN652" s="217"/>
      <c r="AO652" s="217"/>
      <c r="AP652" s="159"/>
      <c r="AQ652" s="159" t="s">
        <v>352</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0"/>
      <c r="AR653" s="200"/>
      <c r="AS653" s="133" t="s">
        <v>353</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512</v>
      </c>
      <c r="AJ657" s="217"/>
      <c r="AK657" s="217"/>
      <c r="AL657" s="159"/>
      <c r="AM657" s="217" t="s">
        <v>508</v>
      </c>
      <c r="AN657" s="217"/>
      <c r="AO657" s="217"/>
      <c r="AP657" s="159"/>
      <c r="AQ657" s="159" t="s">
        <v>352</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0"/>
      <c r="AR658" s="200"/>
      <c r="AS658" s="133" t="s">
        <v>353</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512</v>
      </c>
      <c r="AJ662" s="217"/>
      <c r="AK662" s="217"/>
      <c r="AL662" s="159"/>
      <c r="AM662" s="217" t="s">
        <v>504</v>
      </c>
      <c r="AN662" s="217"/>
      <c r="AO662" s="217"/>
      <c r="AP662" s="159"/>
      <c r="AQ662" s="159" t="s">
        <v>352</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0"/>
      <c r="AR663" s="200"/>
      <c r="AS663" s="133" t="s">
        <v>353</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512</v>
      </c>
      <c r="AJ667" s="217"/>
      <c r="AK667" s="217"/>
      <c r="AL667" s="159"/>
      <c r="AM667" s="217" t="s">
        <v>504</v>
      </c>
      <c r="AN667" s="217"/>
      <c r="AO667" s="217"/>
      <c r="AP667" s="159"/>
      <c r="AQ667" s="159" t="s">
        <v>352</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0"/>
      <c r="AR668" s="200"/>
      <c r="AS668" s="133" t="s">
        <v>353</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513</v>
      </c>
      <c r="AJ672" s="217"/>
      <c r="AK672" s="217"/>
      <c r="AL672" s="159"/>
      <c r="AM672" s="217" t="s">
        <v>504</v>
      </c>
      <c r="AN672" s="217"/>
      <c r="AO672" s="217"/>
      <c r="AP672" s="159"/>
      <c r="AQ672" s="159" t="s">
        <v>352</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0"/>
      <c r="AR673" s="200"/>
      <c r="AS673" s="133" t="s">
        <v>353</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512</v>
      </c>
      <c r="AJ677" s="217"/>
      <c r="AK677" s="217"/>
      <c r="AL677" s="159"/>
      <c r="AM677" s="217" t="s">
        <v>510</v>
      </c>
      <c r="AN677" s="217"/>
      <c r="AO677" s="217"/>
      <c r="AP677" s="159"/>
      <c r="AQ677" s="159" t="s">
        <v>352</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0"/>
      <c r="AR678" s="200"/>
      <c r="AS678" s="133" t="s">
        <v>353</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513</v>
      </c>
      <c r="AJ682" s="217"/>
      <c r="AK682" s="217"/>
      <c r="AL682" s="159"/>
      <c r="AM682" s="217" t="s">
        <v>508</v>
      </c>
      <c r="AN682" s="217"/>
      <c r="AO682" s="217"/>
      <c r="AP682" s="159"/>
      <c r="AQ682" s="159" t="s">
        <v>352</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0"/>
      <c r="AR683" s="200"/>
      <c r="AS683" s="133" t="s">
        <v>353</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512</v>
      </c>
      <c r="AJ687" s="217"/>
      <c r="AK687" s="217"/>
      <c r="AL687" s="159"/>
      <c r="AM687" s="217" t="s">
        <v>504</v>
      </c>
      <c r="AN687" s="217"/>
      <c r="AO687" s="217"/>
      <c r="AP687" s="159"/>
      <c r="AQ687" s="159" t="s">
        <v>352</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0"/>
      <c r="AR688" s="200"/>
      <c r="AS688" s="133" t="s">
        <v>353</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512</v>
      </c>
      <c r="AJ692" s="217"/>
      <c r="AK692" s="217"/>
      <c r="AL692" s="159"/>
      <c r="AM692" s="217" t="s">
        <v>509</v>
      </c>
      <c r="AN692" s="217"/>
      <c r="AO692" s="217"/>
      <c r="AP692" s="159"/>
      <c r="AQ692" s="159" t="s">
        <v>352</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0"/>
      <c r="AR693" s="200"/>
      <c r="AS693" s="133" t="s">
        <v>353</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0.6"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559</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40.6"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559</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559</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559</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42"/>
      <c r="B706" s="643"/>
      <c r="C706" s="794"/>
      <c r="D706" s="795"/>
      <c r="E706" s="730" t="s">
        <v>491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42"/>
      <c r="B707" s="643"/>
      <c r="C707" s="796"/>
      <c r="D707" s="797"/>
      <c r="E707" s="733" t="s">
        <v>430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559</v>
      </c>
      <c r="AE709" s="329"/>
      <c r="AF709" s="329"/>
      <c r="AG709" s="101" t="s">
        <v>822</v>
      </c>
      <c r="AH709" s="102"/>
      <c r="AI709" s="102"/>
      <c r="AJ709" s="102"/>
      <c r="AK709" s="102"/>
      <c r="AL709" s="102"/>
      <c r="AM709" s="102"/>
      <c r="AN709" s="102"/>
      <c r="AO709" s="102"/>
      <c r="AP709" s="102"/>
      <c r="AQ709" s="102"/>
      <c r="AR709" s="102"/>
      <c r="AS709" s="102"/>
      <c r="AT709" s="102"/>
      <c r="AU709" s="102"/>
      <c r="AV709" s="102"/>
      <c r="AW709" s="102"/>
      <c r="AX709" s="103"/>
    </row>
    <row r="710" spans="1:50" ht="26.2"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559</v>
      </c>
      <c r="AE711" s="329"/>
      <c r="AF711" s="329"/>
      <c r="AG711" s="101" t="s">
        <v>823</v>
      </c>
      <c r="AH711" s="102"/>
      <c r="AI711" s="102"/>
      <c r="AJ711" s="102"/>
      <c r="AK711" s="102"/>
      <c r="AL711" s="102"/>
      <c r="AM711" s="102"/>
      <c r="AN711" s="102"/>
      <c r="AO711" s="102"/>
      <c r="AP711" s="102"/>
      <c r="AQ711" s="102"/>
      <c r="AR711" s="102"/>
      <c r="AS711" s="102"/>
      <c r="AT711" s="102"/>
      <c r="AU711" s="102"/>
      <c r="AV711" s="102"/>
      <c r="AW711" s="102"/>
      <c r="AX711" s="103"/>
    </row>
    <row r="712" spans="1:50" ht="26.2" customHeight="1" x14ac:dyDescent="0.2">
      <c r="A712" s="642"/>
      <c r="B712" s="644"/>
      <c r="C712" s="391" t="s">
        <v>457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824</v>
      </c>
      <c r="AH712" s="811"/>
      <c r="AI712" s="811"/>
      <c r="AJ712" s="811"/>
      <c r="AK712" s="811"/>
      <c r="AL712" s="811"/>
      <c r="AM712" s="811"/>
      <c r="AN712" s="811"/>
      <c r="AO712" s="811"/>
      <c r="AP712" s="811"/>
      <c r="AQ712" s="811"/>
      <c r="AR712" s="811"/>
      <c r="AS712" s="811"/>
      <c r="AT712" s="811"/>
      <c r="AU712" s="811"/>
      <c r="AV712" s="811"/>
      <c r="AW712" s="811"/>
      <c r="AX712" s="812"/>
    </row>
    <row r="713" spans="1:50" ht="26.2" customHeight="1" x14ac:dyDescent="0.2">
      <c r="A713" s="642"/>
      <c r="B713" s="644"/>
      <c r="C713" s="948" t="s">
        <v>458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 customHeight="1" x14ac:dyDescent="0.2">
      <c r="A714" s="645"/>
      <c r="B714" s="646"/>
      <c r="C714" s="647" t="s">
        <v>435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559</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436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559</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00000000000003"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559</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559</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559</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559</v>
      </c>
      <c r="AE719" s="605"/>
      <c r="AF719" s="605"/>
      <c r="AG719" s="125" t="s">
        <v>821</v>
      </c>
      <c r="AH719" s="105"/>
      <c r="AI719" s="105"/>
      <c r="AJ719" s="105"/>
      <c r="AK719" s="105"/>
      <c r="AL719" s="105"/>
      <c r="AM719" s="105"/>
      <c r="AN719" s="105"/>
      <c r="AO719" s="105"/>
      <c r="AP719" s="105"/>
      <c r="AQ719" s="105"/>
      <c r="AR719" s="105"/>
      <c r="AS719" s="105"/>
      <c r="AT719" s="105"/>
      <c r="AU719" s="105"/>
      <c r="AV719" s="105"/>
      <c r="AW719" s="105"/>
      <c r="AX719" s="126"/>
    </row>
    <row r="720" spans="1:50" ht="23.25" customHeight="1" x14ac:dyDescent="0.2">
      <c r="A720" s="778"/>
      <c r="B720" s="779"/>
      <c r="C720" s="302" t="s">
        <v>451</v>
      </c>
      <c r="D720" s="300"/>
      <c r="E720" s="300"/>
      <c r="F720" s="303"/>
      <c r="G720" s="299" t="s">
        <v>452</v>
      </c>
      <c r="H720" s="300"/>
      <c r="I720" s="300"/>
      <c r="J720" s="300"/>
      <c r="K720" s="300"/>
      <c r="L720" s="300"/>
      <c r="M720" s="300"/>
      <c r="N720" s="299" t="s">
        <v>454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t="s">
        <v>610</v>
      </c>
      <c r="D721" s="297"/>
      <c r="E721" s="297"/>
      <c r="F721" s="298"/>
      <c r="G721" s="287"/>
      <c r="H721" s="288"/>
      <c r="I721" s="83" t="str">
        <f>IF(OR(G721="　", G721=""), "", "-")</f>
        <v/>
      </c>
      <c r="J721" s="291">
        <v>220</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99999999999994" customHeight="1" x14ac:dyDescent="0.2">
      <c r="A726" s="640" t="s">
        <v>48</v>
      </c>
      <c r="B726" s="802"/>
      <c r="C726" s="815" t="s">
        <v>53</v>
      </c>
      <c r="D726" s="837"/>
      <c r="E726" s="837"/>
      <c r="F726" s="838"/>
      <c r="G726" s="577" t="s">
        <v>825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99999999999994" customHeight="1" thickBot="1" x14ac:dyDescent="0.25">
      <c r="A727" s="803"/>
      <c r="B727" s="804"/>
      <c r="C727" s="748" t="s">
        <v>57</v>
      </c>
      <c r="D727" s="749"/>
      <c r="E727" s="749"/>
      <c r="F727" s="750"/>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05"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99999999999994" customHeight="1" thickBot="1" x14ac:dyDescent="0.25">
      <c r="A729" s="634" t="s">
        <v>827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99999999999994" customHeight="1" thickBot="1" x14ac:dyDescent="0.25">
      <c r="A731" s="799" t="s">
        <v>257</v>
      </c>
      <c r="B731" s="800"/>
      <c r="C731" s="800"/>
      <c r="D731" s="800"/>
      <c r="E731" s="801"/>
      <c r="F731" s="729" t="s">
        <v>826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831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99999999999994"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534</v>
      </c>
      <c r="B737" s="210"/>
      <c r="C737" s="210"/>
      <c r="D737" s="211"/>
      <c r="E737" s="990" t="s">
        <v>575</v>
      </c>
      <c r="F737" s="990"/>
      <c r="G737" s="990"/>
      <c r="H737" s="990"/>
      <c r="I737" s="990"/>
      <c r="J737" s="990"/>
      <c r="K737" s="990"/>
      <c r="L737" s="990"/>
      <c r="M737" s="990"/>
      <c r="N737" s="365" t="s">
        <v>527</v>
      </c>
      <c r="O737" s="365"/>
      <c r="P737" s="365"/>
      <c r="Q737" s="365"/>
      <c r="R737" s="990" t="s">
        <v>575</v>
      </c>
      <c r="S737" s="990"/>
      <c r="T737" s="990"/>
      <c r="U737" s="990"/>
      <c r="V737" s="990"/>
      <c r="W737" s="990"/>
      <c r="X737" s="990"/>
      <c r="Y737" s="990"/>
      <c r="Z737" s="990"/>
      <c r="AA737" s="365" t="s">
        <v>526</v>
      </c>
      <c r="AB737" s="365"/>
      <c r="AC737" s="365"/>
      <c r="AD737" s="365"/>
      <c r="AE737" s="990" t="s">
        <v>575</v>
      </c>
      <c r="AF737" s="990"/>
      <c r="AG737" s="990"/>
      <c r="AH737" s="990"/>
      <c r="AI737" s="990"/>
      <c r="AJ737" s="990"/>
      <c r="AK737" s="990"/>
      <c r="AL737" s="990"/>
      <c r="AM737" s="990"/>
      <c r="AN737" s="365" t="s">
        <v>525</v>
      </c>
      <c r="AO737" s="365"/>
      <c r="AP737" s="365"/>
      <c r="AQ737" s="365"/>
      <c r="AR737" s="982" t="s">
        <v>575</v>
      </c>
      <c r="AS737" s="983"/>
      <c r="AT737" s="983"/>
      <c r="AU737" s="983"/>
      <c r="AV737" s="983"/>
      <c r="AW737" s="983"/>
      <c r="AX737" s="984"/>
      <c r="AY737" s="89"/>
      <c r="AZ737" s="89"/>
    </row>
    <row r="738" spans="1:52" ht="24.75" customHeight="1" x14ac:dyDescent="0.2">
      <c r="A738" s="991" t="s">
        <v>524</v>
      </c>
      <c r="B738" s="210"/>
      <c r="C738" s="210"/>
      <c r="D738" s="211"/>
      <c r="E738" s="990" t="s">
        <v>579</v>
      </c>
      <c r="F738" s="990"/>
      <c r="G738" s="990"/>
      <c r="H738" s="990"/>
      <c r="I738" s="990"/>
      <c r="J738" s="990"/>
      <c r="K738" s="990"/>
      <c r="L738" s="990"/>
      <c r="M738" s="990"/>
      <c r="N738" s="365" t="s">
        <v>523</v>
      </c>
      <c r="O738" s="365"/>
      <c r="P738" s="365"/>
      <c r="Q738" s="365"/>
      <c r="R738" s="990" t="s">
        <v>613</v>
      </c>
      <c r="S738" s="990"/>
      <c r="T738" s="990"/>
      <c r="U738" s="990"/>
      <c r="V738" s="990"/>
      <c r="W738" s="990"/>
      <c r="X738" s="990"/>
      <c r="Y738" s="990"/>
      <c r="Z738" s="990"/>
      <c r="AA738" s="365" t="s">
        <v>522</v>
      </c>
      <c r="AB738" s="365"/>
      <c r="AC738" s="365"/>
      <c r="AD738" s="365"/>
      <c r="AE738" s="990" t="s">
        <v>614</v>
      </c>
      <c r="AF738" s="990"/>
      <c r="AG738" s="990"/>
      <c r="AH738" s="990"/>
      <c r="AI738" s="990"/>
      <c r="AJ738" s="990"/>
      <c r="AK738" s="990"/>
      <c r="AL738" s="990"/>
      <c r="AM738" s="990"/>
      <c r="AN738" s="365" t="s">
        <v>518</v>
      </c>
      <c r="AO738" s="365"/>
      <c r="AP738" s="365"/>
      <c r="AQ738" s="365"/>
      <c r="AR738" s="982" t="s">
        <v>615</v>
      </c>
      <c r="AS738" s="983"/>
      <c r="AT738" s="983"/>
      <c r="AU738" s="983"/>
      <c r="AV738" s="983"/>
      <c r="AW738" s="983"/>
      <c r="AX738" s="984"/>
    </row>
    <row r="739" spans="1:52" ht="24.75" customHeight="1" thickBot="1" x14ac:dyDescent="0.25">
      <c r="A739" s="992" t="s">
        <v>514</v>
      </c>
      <c r="B739" s="993"/>
      <c r="C739" s="993"/>
      <c r="D739" s="994"/>
      <c r="E739" s="995" t="s">
        <v>554</v>
      </c>
      <c r="F739" s="985"/>
      <c r="G739" s="985"/>
      <c r="H739" s="93" t="str">
        <f>IF(E739="", "", "(")</f>
        <v>(</v>
      </c>
      <c r="I739" s="985"/>
      <c r="J739" s="985"/>
      <c r="K739" s="93" t="str">
        <f>IF(OR(I739="　", I739=""), "", "-")</f>
        <v/>
      </c>
      <c r="L739" s="986">
        <v>39</v>
      </c>
      <c r="M739" s="986"/>
      <c r="N739" s="94" t="str">
        <f>IF(O739="", "", "-")</f>
        <v/>
      </c>
      <c r="O739" s="95"/>
      <c r="P739" s="94" t="str">
        <f>IF(E739="", "", ")")</f>
        <v>)</v>
      </c>
      <c r="Q739" s="995" t="s">
        <v>610</v>
      </c>
      <c r="R739" s="985"/>
      <c r="S739" s="985"/>
      <c r="T739" s="93" t="str">
        <f>IF(Q739="", "", "(")</f>
        <v>(</v>
      </c>
      <c r="U739" s="985"/>
      <c r="V739" s="985"/>
      <c r="W739" s="93" t="str">
        <f>IF(OR(U739="　", U739=""), "", "-")</f>
        <v/>
      </c>
      <c r="X739" s="986">
        <v>219</v>
      </c>
      <c r="Y739" s="986"/>
      <c r="Z739" s="94" t="str">
        <f>IF(AA739="", "", "-")</f>
        <v/>
      </c>
      <c r="AA739" s="95"/>
      <c r="AB739" s="94" t="str">
        <f>IF(Q739="", "", ")")</f>
        <v>)</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494</v>
      </c>
      <c r="B740" s="615"/>
      <c r="C740" s="615"/>
      <c r="D740" s="615"/>
      <c r="E740" s="615"/>
      <c r="F740" s="616"/>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1.0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1.0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1.0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1.0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1.0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1.0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1.0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1.0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1.0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1.0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1.0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1.0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1.0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1.0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1.0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1.0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0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1.0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1.0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1.0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1.0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1.0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1.05"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1.0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1.05" customHeight="1" thickBot="1" x14ac:dyDescent="0.2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1.0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1.0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1.0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1.0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1.0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1.0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1.0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1.0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1.0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1.0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1.0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1.0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1.0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496</v>
      </c>
      <c r="B779" s="629"/>
      <c r="C779" s="629"/>
      <c r="D779" s="629"/>
      <c r="E779" s="629"/>
      <c r="F779" s="630"/>
      <c r="G779" s="595" t="s">
        <v>617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5" customHeight="1" x14ac:dyDescent="0.2">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8">
        <v>996</v>
      </c>
      <c r="Z781" s="389"/>
      <c r="AA781" s="389"/>
      <c r="AB781" s="805"/>
      <c r="AC781" s="670" t="s">
        <v>618</v>
      </c>
      <c r="AD781" s="671"/>
      <c r="AE781" s="671"/>
      <c r="AF781" s="671"/>
      <c r="AG781" s="672"/>
      <c r="AH781" s="664" t="s">
        <v>659</v>
      </c>
      <c r="AI781" s="665"/>
      <c r="AJ781" s="665"/>
      <c r="AK781" s="665"/>
      <c r="AL781" s="665"/>
      <c r="AM781" s="665"/>
      <c r="AN781" s="665"/>
      <c r="AO781" s="665"/>
      <c r="AP781" s="665"/>
      <c r="AQ781" s="665"/>
      <c r="AR781" s="665"/>
      <c r="AS781" s="665"/>
      <c r="AT781" s="666"/>
      <c r="AU781" s="388">
        <v>83</v>
      </c>
      <c r="AV781" s="389"/>
      <c r="AW781" s="389"/>
      <c r="AX781" s="390"/>
    </row>
    <row r="782" spans="1:50" ht="24.75" customHeight="1" x14ac:dyDescent="0.2">
      <c r="A782" s="631"/>
      <c r="B782" s="632"/>
      <c r="C782" s="632"/>
      <c r="D782" s="632"/>
      <c r="E782" s="632"/>
      <c r="F782" s="633"/>
      <c r="G782" s="606" t="s">
        <v>620</v>
      </c>
      <c r="H782" s="607"/>
      <c r="I782" s="607"/>
      <c r="J782" s="607"/>
      <c r="K782" s="608"/>
      <c r="L782" s="598" t="s">
        <v>621</v>
      </c>
      <c r="M782" s="599"/>
      <c r="N782" s="599"/>
      <c r="O782" s="599"/>
      <c r="P782" s="599"/>
      <c r="Q782" s="599"/>
      <c r="R782" s="599"/>
      <c r="S782" s="599"/>
      <c r="T782" s="599"/>
      <c r="U782" s="599"/>
      <c r="V782" s="599"/>
      <c r="W782" s="599"/>
      <c r="X782" s="600"/>
      <c r="Y782" s="601">
        <v>88</v>
      </c>
      <c r="Z782" s="602"/>
      <c r="AA782" s="602"/>
      <c r="AB782" s="612"/>
      <c r="AC782" s="606" t="s">
        <v>631</v>
      </c>
      <c r="AD782" s="607"/>
      <c r="AE782" s="607"/>
      <c r="AF782" s="607"/>
      <c r="AG782" s="608"/>
      <c r="AH782" s="598" t="s">
        <v>651</v>
      </c>
      <c r="AI782" s="599"/>
      <c r="AJ782" s="599"/>
      <c r="AK782" s="599"/>
      <c r="AL782" s="599"/>
      <c r="AM782" s="599"/>
      <c r="AN782" s="599"/>
      <c r="AO782" s="599"/>
      <c r="AP782" s="599"/>
      <c r="AQ782" s="599"/>
      <c r="AR782" s="599"/>
      <c r="AS782" s="599"/>
      <c r="AT782" s="600"/>
      <c r="AU782" s="601">
        <v>9</v>
      </c>
      <c r="AV782" s="602"/>
      <c r="AW782" s="602"/>
      <c r="AX782" s="603"/>
    </row>
    <row r="783" spans="1:50" ht="24.75" customHeight="1" x14ac:dyDescent="0.2">
      <c r="A783" s="631"/>
      <c r="B783" s="632"/>
      <c r="C783" s="632"/>
      <c r="D783" s="632"/>
      <c r="E783" s="632"/>
      <c r="F783" s="633"/>
      <c r="G783" s="606" t="s">
        <v>622</v>
      </c>
      <c r="H783" s="607"/>
      <c r="I783" s="607"/>
      <c r="J783" s="607"/>
      <c r="K783" s="608"/>
      <c r="L783" s="598" t="s">
        <v>623</v>
      </c>
      <c r="M783" s="599"/>
      <c r="N783" s="599"/>
      <c r="O783" s="599"/>
      <c r="P783" s="599"/>
      <c r="Q783" s="599"/>
      <c r="R783" s="599"/>
      <c r="S783" s="599"/>
      <c r="T783" s="599"/>
      <c r="U783" s="599"/>
      <c r="V783" s="599"/>
      <c r="W783" s="599"/>
      <c r="X783" s="600"/>
      <c r="Y783" s="601">
        <v>23</v>
      </c>
      <c r="Z783" s="602"/>
      <c r="AA783" s="602"/>
      <c r="AB783" s="612"/>
      <c r="AC783" s="606" t="s">
        <v>652</v>
      </c>
      <c r="AD783" s="607"/>
      <c r="AE783" s="607"/>
      <c r="AF783" s="607"/>
      <c r="AG783" s="608"/>
      <c r="AH783" s="598" t="s">
        <v>653</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2">
      <c r="A784" s="631"/>
      <c r="B784" s="632"/>
      <c r="C784" s="632"/>
      <c r="D784" s="632"/>
      <c r="E784" s="632"/>
      <c r="F784" s="633"/>
      <c r="G784" s="606" t="s">
        <v>624</v>
      </c>
      <c r="H784" s="607"/>
      <c r="I784" s="607"/>
      <c r="J784" s="607"/>
      <c r="K784" s="608"/>
      <c r="L784" s="598" t="s">
        <v>628</v>
      </c>
      <c r="M784" s="599"/>
      <c r="N784" s="599"/>
      <c r="O784" s="599"/>
      <c r="P784" s="599"/>
      <c r="Q784" s="599"/>
      <c r="R784" s="599"/>
      <c r="S784" s="599"/>
      <c r="T784" s="599"/>
      <c r="U784" s="599"/>
      <c r="V784" s="599"/>
      <c r="W784" s="599"/>
      <c r="X784" s="600"/>
      <c r="Y784" s="601">
        <v>7</v>
      </c>
      <c r="Z784" s="602"/>
      <c r="AA784" s="602"/>
      <c r="AB784" s="612"/>
      <c r="AC784" s="606" t="s">
        <v>634</v>
      </c>
      <c r="AD784" s="607"/>
      <c r="AE784" s="607"/>
      <c r="AF784" s="607"/>
      <c r="AG784" s="608"/>
      <c r="AH784" s="598" t="s">
        <v>654</v>
      </c>
      <c r="AI784" s="599"/>
      <c r="AJ784" s="599"/>
      <c r="AK784" s="599"/>
      <c r="AL784" s="599"/>
      <c r="AM784" s="599"/>
      <c r="AN784" s="599"/>
      <c r="AO784" s="599"/>
      <c r="AP784" s="599"/>
      <c r="AQ784" s="599"/>
      <c r="AR784" s="599"/>
      <c r="AS784" s="599"/>
      <c r="AT784" s="600"/>
      <c r="AU784" s="601">
        <v>4</v>
      </c>
      <c r="AV784" s="602"/>
      <c r="AW784" s="602"/>
      <c r="AX784" s="603"/>
    </row>
    <row r="785" spans="1:50" ht="24.75" customHeight="1" x14ac:dyDescent="0.2">
      <c r="A785" s="631"/>
      <c r="B785" s="632"/>
      <c r="C785" s="632"/>
      <c r="D785" s="632"/>
      <c r="E785" s="632"/>
      <c r="F785" s="633"/>
      <c r="G785" s="606" t="s">
        <v>625</v>
      </c>
      <c r="H785" s="607"/>
      <c r="I785" s="607"/>
      <c r="J785" s="607"/>
      <c r="K785" s="608"/>
      <c r="L785" s="598" t="s">
        <v>627</v>
      </c>
      <c r="M785" s="599"/>
      <c r="N785" s="599"/>
      <c r="O785" s="599"/>
      <c r="P785" s="599"/>
      <c r="Q785" s="599"/>
      <c r="R785" s="599"/>
      <c r="S785" s="599"/>
      <c r="T785" s="599"/>
      <c r="U785" s="599"/>
      <c r="V785" s="599"/>
      <c r="W785" s="599"/>
      <c r="X785" s="600"/>
      <c r="Y785" s="601">
        <v>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t="s">
        <v>626</v>
      </c>
      <c r="H786" s="607"/>
      <c r="I786" s="607"/>
      <c r="J786" s="607"/>
      <c r="K786" s="608"/>
      <c r="L786" s="598" t="s">
        <v>629</v>
      </c>
      <c r="M786" s="599"/>
      <c r="N786" s="599"/>
      <c r="O786" s="599"/>
      <c r="P786" s="599"/>
      <c r="Q786" s="599"/>
      <c r="R786" s="599"/>
      <c r="S786" s="599"/>
      <c r="T786" s="599"/>
      <c r="U786" s="599"/>
      <c r="V786" s="599"/>
      <c r="W786" s="599"/>
      <c r="X786" s="600"/>
      <c r="Y786" s="601">
        <v>5</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t="s">
        <v>630</v>
      </c>
      <c r="H787" s="607"/>
      <c r="I787" s="607"/>
      <c r="J787" s="607"/>
      <c r="K787" s="608"/>
      <c r="L787" s="598" t="s">
        <v>633</v>
      </c>
      <c r="M787" s="599"/>
      <c r="N787" s="599"/>
      <c r="O787" s="599"/>
      <c r="P787" s="599"/>
      <c r="Q787" s="599"/>
      <c r="R787" s="599"/>
      <c r="S787" s="599"/>
      <c r="T787" s="599"/>
      <c r="U787" s="599"/>
      <c r="V787" s="599"/>
      <c r="W787" s="599"/>
      <c r="X787" s="600"/>
      <c r="Y787" s="601">
        <v>2</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t="s">
        <v>631</v>
      </c>
      <c r="H788" s="607"/>
      <c r="I788" s="607"/>
      <c r="J788" s="607"/>
      <c r="K788" s="608"/>
      <c r="L788" s="598" t="s">
        <v>632</v>
      </c>
      <c r="M788" s="599"/>
      <c r="N788" s="599"/>
      <c r="O788" s="599"/>
      <c r="P788" s="599"/>
      <c r="Q788" s="599"/>
      <c r="R788" s="599"/>
      <c r="S788" s="599"/>
      <c r="T788" s="599"/>
      <c r="U788" s="599"/>
      <c r="V788" s="599"/>
      <c r="W788" s="599"/>
      <c r="X788" s="600"/>
      <c r="Y788" s="601">
        <v>1</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t="s">
        <v>634</v>
      </c>
      <c r="H789" s="607"/>
      <c r="I789" s="607"/>
      <c r="J789" s="607"/>
      <c r="K789" s="608"/>
      <c r="L789" s="598" t="s">
        <v>635</v>
      </c>
      <c r="M789" s="599"/>
      <c r="N789" s="599"/>
      <c r="O789" s="599"/>
      <c r="P789" s="599"/>
      <c r="Q789" s="599"/>
      <c r="R789" s="599"/>
      <c r="S789" s="599"/>
      <c r="T789" s="599"/>
      <c r="U789" s="599"/>
      <c r="V789" s="599"/>
      <c r="W789" s="599"/>
      <c r="X789" s="600"/>
      <c r="Y789" s="601">
        <v>9</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1137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98</v>
      </c>
      <c r="AV791" s="832"/>
      <c r="AW791" s="832"/>
      <c r="AX791" s="834"/>
    </row>
    <row r="792" spans="1:50" ht="24.75" customHeight="1" x14ac:dyDescent="0.2">
      <c r="A792" s="631"/>
      <c r="B792" s="632"/>
      <c r="C792" s="632"/>
      <c r="D792" s="632"/>
      <c r="E792" s="632"/>
      <c r="F792" s="633"/>
      <c r="G792" s="595" t="s">
        <v>655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656</v>
      </c>
      <c r="H794" s="671"/>
      <c r="I794" s="671"/>
      <c r="J794" s="671"/>
      <c r="K794" s="672"/>
      <c r="L794" s="664" t="s">
        <v>657</v>
      </c>
      <c r="M794" s="665"/>
      <c r="N794" s="665"/>
      <c r="O794" s="665"/>
      <c r="P794" s="665"/>
      <c r="Q794" s="665"/>
      <c r="R794" s="665"/>
      <c r="S794" s="665"/>
      <c r="T794" s="665"/>
      <c r="U794" s="665"/>
      <c r="V794" s="665"/>
      <c r="W794" s="665"/>
      <c r="X794" s="666"/>
      <c r="Y794" s="388">
        <v>2</v>
      </c>
      <c r="Z794" s="389"/>
      <c r="AA794" s="389"/>
      <c r="AB794" s="805"/>
      <c r="AC794" s="670" t="s">
        <v>618</v>
      </c>
      <c r="AD794" s="671"/>
      <c r="AE794" s="671"/>
      <c r="AF794" s="671"/>
      <c r="AG794" s="672"/>
      <c r="AH794" s="664" t="s">
        <v>660</v>
      </c>
      <c r="AI794" s="665"/>
      <c r="AJ794" s="665"/>
      <c r="AK794" s="665"/>
      <c r="AL794" s="665"/>
      <c r="AM794" s="665"/>
      <c r="AN794" s="665"/>
      <c r="AO794" s="665"/>
      <c r="AP794" s="665"/>
      <c r="AQ794" s="665"/>
      <c r="AR794" s="665"/>
      <c r="AS794" s="665"/>
      <c r="AT794" s="666"/>
      <c r="AU794" s="388">
        <v>103</v>
      </c>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652</v>
      </c>
      <c r="AD795" s="607"/>
      <c r="AE795" s="607"/>
      <c r="AF795" s="607"/>
      <c r="AG795" s="608"/>
      <c r="AH795" s="598" t="s">
        <v>661</v>
      </c>
      <c r="AI795" s="599"/>
      <c r="AJ795" s="599"/>
      <c r="AK795" s="599"/>
      <c r="AL795" s="599"/>
      <c r="AM795" s="599"/>
      <c r="AN795" s="599"/>
      <c r="AO795" s="599"/>
      <c r="AP795" s="599"/>
      <c r="AQ795" s="599"/>
      <c r="AR795" s="599"/>
      <c r="AS795" s="599"/>
      <c r="AT795" s="600"/>
      <c r="AU795" s="601">
        <v>79</v>
      </c>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620</v>
      </c>
      <c r="AD796" s="607"/>
      <c r="AE796" s="607"/>
      <c r="AF796" s="607"/>
      <c r="AG796" s="608"/>
      <c r="AH796" s="598" t="s">
        <v>662</v>
      </c>
      <c r="AI796" s="599"/>
      <c r="AJ796" s="599"/>
      <c r="AK796" s="599"/>
      <c r="AL796" s="599"/>
      <c r="AM796" s="599"/>
      <c r="AN796" s="599"/>
      <c r="AO796" s="599"/>
      <c r="AP796" s="599"/>
      <c r="AQ796" s="599"/>
      <c r="AR796" s="599"/>
      <c r="AS796" s="599"/>
      <c r="AT796" s="600"/>
      <c r="AU796" s="601">
        <v>14</v>
      </c>
      <c r="AV796" s="602"/>
      <c r="AW796" s="602"/>
      <c r="AX796" s="603"/>
    </row>
    <row r="797" spans="1:50" ht="39"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622</v>
      </c>
      <c r="AD797" s="607"/>
      <c r="AE797" s="607"/>
      <c r="AF797" s="607"/>
      <c r="AG797" s="608"/>
      <c r="AH797" s="598" t="s">
        <v>663</v>
      </c>
      <c r="AI797" s="599"/>
      <c r="AJ797" s="599"/>
      <c r="AK797" s="599"/>
      <c r="AL797" s="599"/>
      <c r="AM797" s="599"/>
      <c r="AN797" s="599"/>
      <c r="AO797" s="599"/>
      <c r="AP797" s="599"/>
      <c r="AQ797" s="599"/>
      <c r="AR797" s="599"/>
      <c r="AS797" s="599"/>
      <c r="AT797" s="600"/>
      <c r="AU797" s="601">
        <v>13</v>
      </c>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625</v>
      </c>
      <c r="AD798" s="607"/>
      <c r="AE798" s="607"/>
      <c r="AF798" s="607"/>
      <c r="AG798" s="608"/>
      <c r="AH798" s="598" t="s">
        <v>664</v>
      </c>
      <c r="AI798" s="599"/>
      <c r="AJ798" s="599"/>
      <c r="AK798" s="599"/>
      <c r="AL798" s="599"/>
      <c r="AM798" s="599"/>
      <c r="AN798" s="599"/>
      <c r="AO798" s="599"/>
      <c r="AP798" s="599"/>
      <c r="AQ798" s="599"/>
      <c r="AR798" s="599"/>
      <c r="AS798" s="599"/>
      <c r="AT798" s="600"/>
      <c r="AU798" s="601">
        <v>2</v>
      </c>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665</v>
      </c>
      <c r="AD799" s="607"/>
      <c r="AE799" s="607"/>
      <c r="AF799" s="607"/>
      <c r="AG799" s="608"/>
      <c r="AH799" s="598" t="s">
        <v>666</v>
      </c>
      <c r="AI799" s="599"/>
      <c r="AJ799" s="599"/>
      <c r="AK799" s="599"/>
      <c r="AL799" s="599"/>
      <c r="AM799" s="599"/>
      <c r="AN799" s="599"/>
      <c r="AO799" s="599"/>
      <c r="AP799" s="599"/>
      <c r="AQ799" s="599"/>
      <c r="AR799" s="599"/>
      <c r="AS799" s="599"/>
      <c r="AT799" s="600"/>
      <c r="AU799" s="601">
        <v>1</v>
      </c>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634</v>
      </c>
      <c r="AD800" s="607"/>
      <c r="AE800" s="607"/>
      <c r="AF800" s="607"/>
      <c r="AG800" s="608"/>
      <c r="AH800" s="598" t="s">
        <v>667</v>
      </c>
      <c r="AI800" s="599"/>
      <c r="AJ800" s="599"/>
      <c r="AK800" s="599"/>
      <c r="AL800" s="599"/>
      <c r="AM800" s="599"/>
      <c r="AN800" s="599"/>
      <c r="AO800" s="599"/>
      <c r="AP800" s="599"/>
      <c r="AQ800" s="599"/>
      <c r="AR800" s="599"/>
      <c r="AS800" s="599"/>
      <c r="AT800" s="600"/>
      <c r="AU800" s="601">
        <v>4</v>
      </c>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216</v>
      </c>
      <c r="AV804" s="832"/>
      <c r="AW804" s="832"/>
      <c r="AX804" s="834"/>
    </row>
    <row r="805" spans="1:50" ht="24.75" customHeight="1" x14ac:dyDescent="0.2">
      <c r="A805" s="631"/>
      <c r="B805" s="632"/>
      <c r="C805" s="632"/>
      <c r="D805" s="632"/>
      <c r="E805" s="632"/>
      <c r="F805" s="633"/>
      <c r="G805" s="595" t="s">
        <v>668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671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39" customHeight="1" x14ac:dyDescent="0.2">
      <c r="A807" s="631"/>
      <c r="B807" s="632"/>
      <c r="C807" s="632"/>
      <c r="D807" s="632"/>
      <c r="E807" s="632"/>
      <c r="F807" s="633"/>
      <c r="G807" s="670" t="s">
        <v>669</v>
      </c>
      <c r="H807" s="671"/>
      <c r="I807" s="671"/>
      <c r="J807" s="671"/>
      <c r="K807" s="672"/>
      <c r="L807" s="664" t="s">
        <v>670</v>
      </c>
      <c r="M807" s="665"/>
      <c r="N807" s="665"/>
      <c r="O807" s="665"/>
      <c r="P807" s="665"/>
      <c r="Q807" s="665"/>
      <c r="R807" s="665"/>
      <c r="S807" s="665"/>
      <c r="T807" s="665"/>
      <c r="U807" s="665"/>
      <c r="V807" s="665"/>
      <c r="W807" s="665"/>
      <c r="X807" s="666"/>
      <c r="Y807" s="388">
        <v>32</v>
      </c>
      <c r="Z807" s="389"/>
      <c r="AA807" s="389"/>
      <c r="AB807" s="805"/>
      <c r="AC807" s="670" t="s">
        <v>622</v>
      </c>
      <c r="AD807" s="671"/>
      <c r="AE807" s="671"/>
      <c r="AF807" s="671"/>
      <c r="AG807" s="672"/>
      <c r="AH807" s="664" t="s">
        <v>672</v>
      </c>
      <c r="AI807" s="665"/>
      <c r="AJ807" s="665"/>
      <c r="AK807" s="665"/>
      <c r="AL807" s="665"/>
      <c r="AM807" s="665"/>
      <c r="AN807" s="665"/>
      <c r="AO807" s="665"/>
      <c r="AP807" s="665"/>
      <c r="AQ807" s="665"/>
      <c r="AR807" s="665"/>
      <c r="AS807" s="665"/>
      <c r="AT807" s="666"/>
      <c r="AU807" s="388">
        <v>17</v>
      </c>
      <c r="AV807" s="389"/>
      <c r="AW807" s="389"/>
      <c r="AX807" s="390"/>
    </row>
    <row r="808" spans="1:50" ht="24.75"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652</v>
      </c>
      <c r="AD808" s="607"/>
      <c r="AE808" s="607"/>
      <c r="AF808" s="607"/>
      <c r="AG808" s="608"/>
      <c r="AH808" s="598" t="s">
        <v>676</v>
      </c>
      <c r="AI808" s="599"/>
      <c r="AJ808" s="599"/>
      <c r="AK808" s="599"/>
      <c r="AL808" s="599"/>
      <c r="AM808" s="599"/>
      <c r="AN808" s="599"/>
      <c r="AO808" s="599"/>
      <c r="AP808" s="599"/>
      <c r="AQ808" s="599"/>
      <c r="AR808" s="599"/>
      <c r="AS808" s="599"/>
      <c r="AT808" s="600"/>
      <c r="AU808" s="601">
        <v>8</v>
      </c>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634</v>
      </c>
      <c r="AD809" s="607"/>
      <c r="AE809" s="607"/>
      <c r="AF809" s="607"/>
      <c r="AG809" s="608"/>
      <c r="AH809" s="598" t="s">
        <v>674</v>
      </c>
      <c r="AI809" s="599"/>
      <c r="AJ809" s="599"/>
      <c r="AK809" s="599"/>
      <c r="AL809" s="599"/>
      <c r="AM809" s="599"/>
      <c r="AN809" s="599"/>
      <c r="AO809" s="599"/>
      <c r="AP809" s="599"/>
      <c r="AQ809" s="599"/>
      <c r="AR809" s="599"/>
      <c r="AS809" s="599"/>
      <c r="AT809" s="600"/>
      <c r="AU809" s="601">
        <v>4</v>
      </c>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29</v>
      </c>
      <c r="AV817" s="832"/>
      <c r="AW817" s="832"/>
      <c r="AX817" s="834"/>
    </row>
    <row r="818" spans="1:50" ht="24.75" customHeight="1" x14ac:dyDescent="0.2">
      <c r="A818" s="631"/>
      <c r="B818" s="632"/>
      <c r="C818" s="632"/>
      <c r="D818" s="632"/>
      <c r="E818" s="632"/>
      <c r="F818" s="633"/>
      <c r="G818" s="595" t="s">
        <v>675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677</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39" customHeight="1" x14ac:dyDescent="0.2">
      <c r="A820" s="631"/>
      <c r="B820" s="632"/>
      <c r="C820" s="632"/>
      <c r="D820" s="632"/>
      <c r="E820" s="632"/>
      <c r="F820" s="633"/>
      <c r="G820" s="670" t="s">
        <v>669</v>
      </c>
      <c r="H820" s="671"/>
      <c r="I820" s="671"/>
      <c r="J820" s="671"/>
      <c r="K820" s="672"/>
      <c r="L820" s="664" t="s">
        <v>673</v>
      </c>
      <c r="M820" s="665"/>
      <c r="N820" s="665"/>
      <c r="O820" s="665"/>
      <c r="P820" s="665"/>
      <c r="Q820" s="665"/>
      <c r="R820" s="665"/>
      <c r="S820" s="665"/>
      <c r="T820" s="665"/>
      <c r="U820" s="665"/>
      <c r="V820" s="665"/>
      <c r="W820" s="665"/>
      <c r="X820" s="666"/>
      <c r="Y820" s="388">
        <v>8</v>
      </c>
      <c r="Z820" s="389"/>
      <c r="AA820" s="389"/>
      <c r="AB820" s="805"/>
      <c r="AC820" s="670" t="s">
        <v>622</v>
      </c>
      <c r="AD820" s="671"/>
      <c r="AE820" s="671"/>
      <c r="AF820" s="671"/>
      <c r="AG820" s="672"/>
      <c r="AH820" s="664" t="s">
        <v>681</v>
      </c>
      <c r="AI820" s="665"/>
      <c r="AJ820" s="665"/>
      <c r="AK820" s="665"/>
      <c r="AL820" s="665"/>
      <c r="AM820" s="665"/>
      <c r="AN820" s="665"/>
      <c r="AO820" s="665"/>
      <c r="AP820" s="665"/>
      <c r="AQ820" s="665"/>
      <c r="AR820" s="665"/>
      <c r="AS820" s="665"/>
      <c r="AT820" s="666"/>
      <c r="AU820" s="388">
        <v>19</v>
      </c>
      <c r="AV820" s="389"/>
      <c r="AW820" s="389"/>
      <c r="AX820" s="390"/>
    </row>
    <row r="821" spans="1:50" ht="24.75"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618</v>
      </c>
      <c r="AD821" s="607"/>
      <c r="AE821" s="607"/>
      <c r="AF821" s="607"/>
      <c r="AG821" s="608"/>
      <c r="AH821" s="598" t="s">
        <v>682</v>
      </c>
      <c r="AI821" s="599"/>
      <c r="AJ821" s="599"/>
      <c r="AK821" s="599"/>
      <c r="AL821" s="599"/>
      <c r="AM821" s="599"/>
      <c r="AN821" s="599"/>
      <c r="AO821" s="599"/>
      <c r="AP821" s="599"/>
      <c r="AQ821" s="599"/>
      <c r="AR821" s="599"/>
      <c r="AS821" s="599"/>
      <c r="AT821" s="600"/>
      <c r="AU821" s="601">
        <v>11</v>
      </c>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620</v>
      </c>
      <c r="AD822" s="607"/>
      <c r="AE822" s="607"/>
      <c r="AF822" s="607"/>
      <c r="AG822" s="608"/>
      <c r="AH822" s="598" t="s">
        <v>683</v>
      </c>
      <c r="AI822" s="599"/>
      <c r="AJ822" s="599"/>
      <c r="AK822" s="599"/>
      <c r="AL822" s="599"/>
      <c r="AM822" s="599"/>
      <c r="AN822" s="599"/>
      <c r="AO822" s="599"/>
      <c r="AP822" s="599"/>
      <c r="AQ822" s="599"/>
      <c r="AR822" s="599"/>
      <c r="AS822" s="599"/>
      <c r="AT822" s="600"/>
      <c r="AU822" s="601">
        <v>9</v>
      </c>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625</v>
      </c>
      <c r="AD823" s="607"/>
      <c r="AE823" s="607"/>
      <c r="AF823" s="607"/>
      <c r="AG823" s="608"/>
      <c r="AH823" s="598" t="s">
        <v>684</v>
      </c>
      <c r="AI823" s="599"/>
      <c r="AJ823" s="599"/>
      <c r="AK823" s="599"/>
      <c r="AL823" s="599"/>
      <c r="AM823" s="599"/>
      <c r="AN823" s="599"/>
      <c r="AO823" s="599"/>
      <c r="AP823" s="599"/>
      <c r="AQ823" s="599"/>
      <c r="AR823" s="599"/>
      <c r="AS823" s="599"/>
      <c r="AT823" s="600"/>
      <c r="AU823" s="601">
        <v>4</v>
      </c>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t="s">
        <v>652</v>
      </c>
      <c r="AD824" s="607"/>
      <c r="AE824" s="607"/>
      <c r="AF824" s="607"/>
      <c r="AG824" s="608"/>
      <c r="AH824" s="598" t="s">
        <v>819</v>
      </c>
      <c r="AI824" s="599"/>
      <c r="AJ824" s="599"/>
      <c r="AK824" s="599"/>
      <c r="AL824" s="599"/>
      <c r="AM824" s="599"/>
      <c r="AN824" s="599"/>
      <c r="AO824" s="599"/>
      <c r="AP824" s="599"/>
      <c r="AQ824" s="599"/>
      <c r="AR824" s="599"/>
      <c r="AS824" s="599"/>
      <c r="AT824" s="600"/>
      <c r="AU824" s="601">
        <v>4</v>
      </c>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t="s">
        <v>624</v>
      </c>
      <c r="AD825" s="607"/>
      <c r="AE825" s="607"/>
      <c r="AF825" s="607"/>
      <c r="AG825" s="608"/>
      <c r="AH825" s="598" t="s">
        <v>685</v>
      </c>
      <c r="AI825" s="599"/>
      <c r="AJ825" s="599"/>
      <c r="AK825" s="599"/>
      <c r="AL825" s="599"/>
      <c r="AM825" s="599"/>
      <c r="AN825" s="599"/>
      <c r="AO825" s="599"/>
      <c r="AP825" s="599"/>
      <c r="AQ825" s="599"/>
      <c r="AR825" s="599"/>
      <c r="AS825" s="599"/>
      <c r="AT825" s="600"/>
      <c r="AU825" s="601">
        <v>3</v>
      </c>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t="s">
        <v>665</v>
      </c>
      <c r="AD826" s="607"/>
      <c r="AE826" s="607"/>
      <c r="AF826" s="607"/>
      <c r="AG826" s="608"/>
      <c r="AH826" s="598" t="s">
        <v>687</v>
      </c>
      <c r="AI826" s="599"/>
      <c r="AJ826" s="599"/>
      <c r="AK826" s="599"/>
      <c r="AL826" s="599"/>
      <c r="AM826" s="599"/>
      <c r="AN826" s="599"/>
      <c r="AO826" s="599"/>
      <c r="AP826" s="599"/>
      <c r="AQ826" s="599"/>
      <c r="AR826" s="599"/>
      <c r="AS826" s="599"/>
      <c r="AT826" s="600"/>
      <c r="AU826" s="601">
        <v>2</v>
      </c>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t="s">
        <v>626</v>
      </c>
      <c r="AD827" s="607"/>
      <c r="AE827" s="607"/>
      <c r="AF827" s="607"/>
      <c r="AG827" s="608"/>
      <c r="AH827" s="598" t="s">
        <v>686</v>
      </c>
      <c r="AI827" s="599"/>
      <c r="AJ827" s="599"/>
      <c r="AK827" s="599"/>
      <c r="AL827" s="599"/>
      <c r="AM827" s="599"/>
      <c r="AN827" s="599"/>
      <c r="AO827" s="599"/>
      <c r="AP827" s="599"/>
      <c r="AQ827" s="599"/>
      <c r="AR827" s="599"/>
      <c r="AS827" s="599"/>
      <c r="AT827" s="600"/>
      <c r="AU827" s="601">
        <v>1</v>
      </c>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t="s">
        <v>634</v>
      </c>
      <c r="AD828" s="607"/>
      <c r="AE828" s="607"/>
      <c r="AF828" s="607"/>
      <c r="AG828" s="608"/>
      <c r="AH828" s="598" t="s">
        <v>688</v>
      </c>
      <c r="AI828" s="599"/>
      <c r="AJ828" s="599"/>
      <c r="AK828" s="599"/>
      <c r="AL828" s="599"/>
      <c r="AM828" s="599"/>
      <c r="AN828" s="599"/>
      <c r="AO828" s="599"/>
      <c r="AP828" s="599"/>
      <c r="AQ828" s="599"/>
      <c r="AR828" s="599"/>
      <c r="AS828" s="599"/>
      <c r="AT828" s="600"/>
      <c r="AU828" s="601">
        <v>7</v>
      </c>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8</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60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455</v>
      </c>
      <c r="AM831" s="281"/>
      <c r="AN831" s="281"/>
      <c r="AO831" s="82" t="s">
        <v>616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05" customHeight="1" x14ac:dyDescent="0.2">
      <c r="A836" s="364"/>
      <c r="B836" s="364"/>
      <c r="C836" s="364" t="s">
        <v>26</v>
      </c>
      <c r="D836" s="364"/>
      <c r="E836" s="364"/>
      <c r="F836" s="364"/>
      <c r="G836" s="364"/>
      <c r="H836" s="364"/>
      <c r="I836" s="364"/>
      <c r="J836" s="149" t="s">
        <v>412</v>
      </c>
      <c r="K836" s="365"/>
      <c r="L836" s="365"/>
      <c r="M836" s="365"/>
      <c r="N836" s="365"/>
      <c r="O836" s="365"/>
      <c r="P836" s="366" t="s">
        <v>364</v>
      </c>
      <c r="Q836" s="366"/>
      <c r="R836" s="366"/>
      <c r="S836" s="366"/>
      <c r="T836" s="366"/>
      <c r="U836" s="366"/>
      <c r="V836" s="366"/>
      <c r="W836" s="366"/>
      <c r="X836" s="366"/>
      <c r="Y836" s="367" t="s">
        <v>410</v>
      </c>
      <c r="Z836" s="368"/>
      <c r="AA836" s="368"/>
      <c r="AB836" s="368"/>
      <c r="AC836" s="149" t="s">
        <v>450</v>
      </c>
      <c r="AD836" s="149"/>
      <c r="AE836" s="149"/>
      <c r="AF836" s="149"/>
      <c r="AG836" s="149"/>
      <c r="AH836" s="367" t="s">
        <v>478</v>
      </c>
      <c r="AI836" s="364"/>
      <c r="AJ836" s="364"/>
      <c r="AK836" s="364"/>
      <c r="AL836" s="364" t="s">
        <v>21</v>
      </c>
      <c r="AM836" s="364"/>
      <c r="AN836" s="364"/>
      <c r="AO836" s="369"/>
      <c r="AP836" s="370" t="s">
        <v>413</v>
      </c>
      <c r="AQ836" s="370"/>
      <c r="AR836" s="370"/>
      <c r="AS836" s="370"/>
      <c r="AT836" s="370"/>
      <c r="AU836" s="370"/>
      <c r="AV836" s="370"/>
      <c r="AW836" s="370"/>
      <c r="AX836" s="370"/>
    </row>
    <row r="837" spans="1:50" ht="30" customHeight="1" x14ac:dyDescent="0.2">
      <c r="A837" s="376">
        <v>1</v>
      </c>
      <c r="B837" s="376">
        <v>1</v>
      </c>
      <c r="C837" s="361" t="s">
        <v>638</v>
      </c>
      <c r="D837" s="347"/>
      <c r="E837" s="347"/>
      <c r="F837" s="347"/>
      <c r="G837" s="347"/>
      <c r="H837" s="347"/>
      <c r="I837" s="347"/>
      <c r="J837" s="348">
        <v>3130005005532</v>
      </c>
      <c r="K837" s="349"/>
      <c r="L837" s="349"/>
      <c r="M837" s="349"/>
      <c r="N837" s="349"/>
      <c r="O837" s="349"/>
      <c r="P837" s="362" t="s">
        <v>637</v>
      </c>
      <c r="Q837" s="350"/>
      <c r="R837" s="350"/>
      <c r="S837" s="350"/>
      <c r="T837" s="350"/>
      <c r="U837" s="350"/>
      <c r="V837" s="350"/>
      <c r="W837" s="350"/>
      <c r="X837" s="350"/>
      <c r="Y837" s="351">
        <v>1136</v>
      </c>
      <c r="Z837" s="352"/>
      <c r="AA837" s="352"/>
      <c r="AB837" s="353"/>
      <c r="AC837" s="363" t="s">
        <v>487</v>
      </c>
      <c r="AD837" s="371"/>
      <c r="AE837" s="371"/>
      <c r="AF837" s="371"/>
      <c r="AG837" s="371"/>
      <c r="AH837" s="372" t="s">
        <v>639</v>
      </c>
      <c r="AI837" s="373"/>
      <c r="AJ837" s="373"/>
      <c r="AK837" s="373"/>
      <c r="AL837" s="357" t="s">
        <v>640</v>
      </c>
      <c r="AM837" s="358"/>
      <c r="AN837" s="358"/>
      <c r="AO837" s="359"/>
      <c r="AP837" s="360" t="s">
        <v>575</v>
      </c>
      <c r="AQ837" s="360"/>
      <c r="AR837" s="360"/>
      <c r="AS837" s="360"/>
      <c r="AT837" s="360"/>
      <c r="AU837" s="360"/>
      <c r="AV837" s="360"/>
      <c r="AW837" s="360"/>
      <c r="AX837" s="360"/>
    </row>
    <row r="838" spans="1:50" ht="39" customHeight="1" x14ac:dyDescent="0.2">
      <c r="A838" s="376">
        <v>2</v>
      </c>
      <c r="B838" s="376">
        <v>1</v>
      </c>
      <c r="C838" s="361" t="s">
        <v>641</v>
      </c>
      <c r="D838" s="347"/>
      <c r="E838" s="347"/>
      <c r="F838" s="347"/>
      <c r="G838" s="347"/>
      <c r="H838" s="347"/>
      <c r="I838" s="347"/>
      <c r="J838" s="348">
        <v>6010401019839</v>
      </c>
      <c r="K838" s="349"/>
      <c r="L838" s="349"/>
      <c r="M838" s="349"/>
      <c r="N838" s="349"/>
      <c r="O838" s="349"/>
      <c r="P838" s="362" t="s">
        <v>642</v>
      </c>
      <c r="Q838" s="350"/>
      <c r="R838" s="350"/>
      <c r="S838" s="350"/>
      <c r="T838" s="350"/>
      <c r="U838" s="350"/>
      <c r="V838" s="350"/>
      <c r="W838" s="350"/>
      <c r="X838" s="350"/>
      <c r="Y838" s="351">
        <v>338</v>
      </c>
      <c r="Z838" s="352"/>
      <c r="AA838" s="352"/>
      <c r="AB838" s="353"/>
      <c r="AC838" s="363" t="s">
        <v>634</v>
      </c>
      <c r="AD838" s="363"/>
      <c r="AE838" s="363"/>
      <c r="AF838" s="363"/>
      <c r="AG838" s="363"/>
      <c r="AH838" s="372" t="s">
        <v>639</v>
      </c>
      <c r="AI838" s="373"/>
      <c r="AJ838" s="373"/>
      <c r="AK838" s="373"/>
      <c r="AL838" s="357" t="s">
        <v>640</v>
      </c>
      <c r="AM838" s="358"/>
      <c r="AN838" s="358"/>
      <c r="AO838" s="359"/>
      <c r="AP838" s="360" t="s">
        <v>575</v>
      </c>
      <c r="AQ838" s="360"/>
      <c r="AR838" s="360"/>
      <c r="AS838" s="360"/>
      <c r="AT838" s="360"/>
      <c r="AU838" s="360"/>
      <c r="AV838" s="360"/>
      <c r="AW838" s="360"/>
      <c r="AX838" s="360"/>
    </row>
    <row r="839" spans="1:50" ht="30" customHeight="1" x14ac:dyDescent="0.2">
      <c r="A839" s="376">
        <v>3</v>
      </c>
      <c r="B839" s="376">
        <v>1</v>
      </c>
      <c r="C839" s="361" t="s">
        <v>643</v>
      </c>
      <c r="D839" s="347"/>
      <c r="E839" s="347"/>
      <c r="F839" s="347"/>
      <c r="G839" s="347"/>
      <c r="H839" s="347"/>
      <c r="I839" s="347"/>
      <c r="J839" s="348">
        <v>7010005008147</v>
      </c>
      <c r="K839" s="349"/>
      <c r="L839" s="349"/>
      <c r="M839" s="349"/>
      <c r="N839" s="349"/>
      <c r="O839" s="349"/>
      <c r="P839" s="362" t="s">
        <v>642</v>
      </c>
      <c r="Q839" s="350"/>
      <c r="R839" s="350"/>
      <c r="S839" s="350"/>
      <c r="T839" s="350"/>
      <c r="U839" s="350"/>
      <c r="V839" s="350"/>
      <c r="W839" s="350"/>
      <c r="X839" s="350"/>
      <c r="Y839" s="351">
        <v>100</v>
      </c>
      <c r="Z839" s="352"/>
      <c r="AA839" s="352"/>
      <c r="AB839" s="353"/>
      <c r="AC839" s="363" t="s">
        <v>196</v>
      </c>
      <c r="AD839" s="363"/>
      <c r="AE839" s="363"/>
      <c r="AF839" s="363"/>
      <c r="AG839" s="363"/>
      <c r="AH839" s="372" t="s">
        <v>639</v>
      </c>
      <c r="AI839" s="373"/>
      <c r="AJ839" s="373"/>
      <c r="AK839" s="373"/>
      <c r="AL839" s="357" t="s">
        <v>640</v>
      </c>
      <c r="AM839" s="358"/>
      <c r="AN839" s="358"/>
      <c r="AO839" s="359"/>
      <c r="AP839" s="360" t="s">
        <v>575</v>
      </c>
      <c r="AQ839" s="360"/>
      <c r="AR839" s="360"/>
      <c r="AS839" s="360"/>
      <c r="AT839" s="360"/>
      <c r="AU839" s="360"/>
      <c r="AV839" s="360"/>
      <c r="AW839" s="360"/>
      <c r="AX839" s="360"/>
    </row>
    <row r="840" spans="1:50" ht="30" customHeight="1" x14ac:dyDescent="0.2">
      <c r="A840" s="376">
        <v>4</v>
      </c>
      <c r="B840" s="376">
        <v>1</v>
      </c>
      <c r="C840" s="361" t="s">
        <v>644</v>
      </c>
      <c r="D840" s="347"/>
      <c r="E840" s="347"/>
      <c r="F840" s="347"/>
      <c r="G840" s="347"/>
      <c r="H840" s="347"/>
      <c r="I840" s="347"/>
      <c r="J840" s="348">
        <v>6021001040127</v>
      </c>
      <c r="K840" s="349"/>
      <c r="L840" s="349"/>
      <c r="M840" s="349"/>
      <c r="N840" s="349"/>
      <c r="O840" s="349"/>
      <c r="P840" s="362" t="s">
        <v>642</v>
      </c>
      <c r="Q840" s="350"/>
      <c r="R840" s="350"/>
      <c r="S840" s="350"/>
      <c r="T840" s="350"/>
      <c r="U840" s="350"/>
      <c r="V840" s="350"/>
      <c r="W840" s="350"/>
      <c r="X840" s="350"/>
      <c r="Y840" s="351">
        <v>90</v>
      </c>
      <c r="Z840" s="352"/>
      <c r="AA840" s="352"/>
      <c r="AB840" s="353"/>
      <c r="AC840" s="363" t="s">
        <v>196</v>
      </c>
      <c r="AD840" s="363"/>
      <c r="AE840" s="363"/>
      <c r="AF840" s="363"/>
      <c r="AG840" s="363"/>
      <c r="AH840" s="372" t="s">
        <v>639</v>
      </c>
      <c r="AI840" s="373"/>
      <c r="AJ840" s="373"/>
      <c r="AK840" s="373"/>
      <c r="AL840" s="357" t="s">
        <v>640</v>
      </c>
      <c r="AM840" s="358"/>
      <c r="AN840" s="358"/>
      <c r="AO840" s="359"/>
      <c r="AP840" s="360" t="s">
        <v>575</v>
      </c>
      <c r="AQ840" s="360"/>
      <c r="AR840" s="360"/>
      <c r="AS840" s="360"/>
      <c r="AT840" s="360"/>
      <c r="AU840" s="360"/>
      <c r="AV840" s="360"/>
      <c r="AW840" s="360"/>
      <c r="AX840" s="360"/>
    </row>
    <row r="841" spans="1:50" ht="30" customHeight="1" x14ac:dyDescent="0.2">
      <c r="A841" s="376">
        <v>5</v>
      </c>
      <c r="B841" s="376">
        <v>1</v>
      </c>
      <c r="C841" s="361" t="s">
        <v>646</v>
      </c>
      <c r="D841" s="347"/>
      <c r="E841" s="347"/>
      <c r="F841" s="347"/>
      <c r="G841" s="347"/>
      <c r="H841" s="347"/>
      <c r="I841" s="347"/>
      <c r="J841" s="348">
        <v>2180301014324</v>
      </c>
      <c r="K841" s="349"/>
      <c r="L841" s="349"/>
      <c r="M841" s="349"/>
      <c r="N841" s="349"/>
      <c r="O841" s="349"/>
      <c r="P841" s="362" t="s">
        <v>642</v>
      </c>
      <c r="Q841" s="350"/>
      <c r="R841" s="350"/>
      <c r="S841" s="350"/>
      <c r="T841" s="350"/>
      <c r="U841" s="350"/>
      <c r="V841" s="350"/>
      <c r="W841" s="350"/>
      <c r="X841" s="350"/>
      <c r="Y841" s="351">
        <v>77</v>
      </c>
      <c r="Z841" s="352"/>
      <c r="AA841" s="352"/>
      <c r="AB841" s="353"/>
      <c r="AC841" s="354" t="s">
        <v>196</v>
      </c>
      <c r="AD841" s="354"/>
      <c r="AE841" s="354"/>
      <c r="AF841" s="354"/>
      <c r="AG841" s="354"/>
      <c r="AH841" s="372" t="s">
        <v>639</v>
      </c>
      <c r="AI841" s="373"/>
      <c r="AJ841" s="373"/>
      <c r="AK841" s="373"/>
      <c r="AL841" s="357" t="s">
        <v>640</v>
      </c>
      <c r="AM841" s="358"/>
      <c r="AN841" s="358"/>
      <c r="AO841" s="359"/>
      <c r="AP841" s="360" t="s">
        <v>575</v>
      </c>
      <c r="AQ841" s="360"/>
      <c r="AR841" s="360"/>
      <c r="AS841" s="360"/>
      <c r="AT841" s="360"/>
      <c r="AU841" s="360"/>
      <c r="AV841" s="360"/>
      <c r="AW841" s="360"/>
      <c r="AX841" s="360"/>
    </row>
    <row r="842" spans="1:50" ht="30" customHeight="1" x14ac:dyDescent="0.2">
      <c r="A842" s="376">
        <v>6</v>
      </c>
      <c r="B842" s="376">
        <v>1</v>
      </c>
      <c r="C842" s="361" t="s">
        <v>645</v>
      </c>
      <c r="D842" s="347"/>
      <c r="E842" s="347"/>
      <c r="F842" s="347"/>
      <c r="G842" s="347"/>
      <c r="H842" s="347"/>
      <c r="I842" s="347"/>
      <c r="J842" s="348">
        <v>6180301013611</v>
      </c>
      <c r="K842" s="349"/>
      <c r="L842" s="349"/>
      <c r="M842" s="349"/>
      <c r="N842" s="349"/>
      <c r="O842" s="349"/>
      <c r="P842" s="362" t="s">
        <v>642</v>
      </c>
      <c r="Q842" s="350"/>
      <c r="R842" s="350"/>
      <c r="S842" s="350"/>
      <c r="T842" s="350"/>
      <c r="U842" s="350"/>
      <c r="V842" s="350"/>
      <c r="W842" s="350"/>
      <c r="X842" s="350"/>
      <c r="Y842" s="351">
        <v>62</v>
      </c>
      <c r="Z842" s="352"/>
      <c r="AA842" s="352"/>
      <c r="AB842" s="353"/>
      <c r="AC842" s="354" t="s">
        <v>196</v>
      </c>
      <c r="AD842" s="354"/>
      <c r="AE842" s="354"/>
      <c r="AF842" s="354"/>
      <c r="AG842" s="354"/>
      <c r="AH842" s="372" t="s">
        <v>639</v>
      </c>
      <c r="AI842" s="373"/>
      <c r="AJ842" s="373"/>
      <c r="AK842" s="373"/>
      <c r="AL842" s="357" t="s">
        <v>640</v>
      </c>
      <c r="AM842" s="358"/>
      <c r="AN842" s="358"/>
      <c r="AO842" s="359"/>
      <c r="AP842" s="360" t="s">
        <v>575</v>
      </c>
      <c r="AQ842" s="360"/>
      <c r="AR842" s="360"/>
      <c r="AS842" s="360"/>
      <c r="AT842" s="360"/>
      <c r="AU842" s="360"/>
      <c r="AV842" s="360"/>
      <c r="AW842" s="360"/>
      <c r="AX842" s="360"/>
    </row>
    <row r="843" spans="1:50" ht="30" customHeight="1" x14ac:dyDescent="0.2">
      <c r="A843" s="376">
        <v>7</v>
      </c>
      <c r="B843" s="376">
        <v>1</v>
      </c>
      <c r="C843" s="361" t="s">
        <v>647</v>
      </c>
      <c r="D843" s="347"/>
      <c r="E843" s="347"/>
      <c r="F843" s="347"/>
      <c r="G843" s="347"/>
      <c r="H843" s="347"/>
      <c r="I843" s="347"/>
      <c r="J843" s="348">
        <v>2180005006072</v>
      </c>
      <c r="K843" s="349"/>
      <c r="L843" s="349"/>
      <c r="M843" s="349"/>
      <c r="N843" s="349"/>
      <c r="O843" s="349"/>
      <c r="P843" s="362" t="s">
        <v>642</v>
      </c>
      <c r="Q843" s="350"/>
      <c r="R843" s="350"/>
      <c r="S843" s="350"/>
      <c r="T843" s="350"/>
      <c r="U843" s="350"/>
      <c r="V843" s="350"/>
      <c r="W843" s="350"/>
      <c r="X843" s="350"/>
      <c r="Y843" s="351">
        <v>43</v>
      </c>
      <c r="Z843" s="352"/>
      <c r="AA843" s="352"/>
      <c r="AB843" s="353"/>
      <c r="AC843" s="354" t="s">
        <v>196</v>
      </c>
      <c r="AD843" s="354"/>
      <c r="AE843" s="354"/>
      <c r="AF843" s="354"/>
      <c r="AG843" s="354"/>
      <c r="AH843" s="372" t="s">
        <v>639</v>
      </c>
      <c r="AI843" s="373"/>
      <c r="AJ843" s="373"/>
      <c r="AK843" s="373"/>
      <c r="AL843" s="357" t="s">
        <v>640</v>
      </c>
      <c r="AM843" s="358"/>
      <c r="AN843" s="358"/>
      <c r="AO843" s="359"/>
      <c r="AP843" s="360" t="s">
        <v>575</v>
      </c>
      <c r="AQ843" s="360"/>
      <c r="AR843" s="360"/>
      <c r="AS843" s="360"/>
      <c r="AT843" s="360"/>
      <c r="AU843" s="360"/>
      <c r="AV843" s="360"/>
      <c r="AW843" s="360"/>
      <c r="AX843" s="360"/>
    </row>
    <row r="844" spans="1:50" ht="30" customHeight="1" x14ac:dyDescent="0.2">
      <c r="A844" s="376">
        <v>8</v>
      </c>
      <c r="B844" s="376">
        <v>1</v>
      </c>
      <c r="C844" s="361" t="s">
        <v>648</v>
      </c>
      <c r="D844" s="347"/>
      <c r="E844" s="347"/>
      <c r="F844" s="347"/>
      <c r="G844" s="347"/>
      <c r="H844" s="347"/>
      <c r="I844" s="347"/>
      <c r="J844" s="348">
        <v>2120001059699</v>
      </c>
      <c r="K844" s="349"/>
      <c r="L844" s="349"/>
      <c r="M844" s="349"/>
      <c r="N844" s="349"/>
      <c r="O844" s="349"/>
      <c r="P844" s="362" t="s">
        <v>642</v>
      </c>
      <c r="Q844" s="350"/>
      <c r="R844" s="350"/>
      <c r="S844" s="350"/>
      <c r="T844" s="350"/>
      <c r="U844" s="350"/>
      <c r="V844" s="350"/>
      <c r="W844" s="350"/>
      <c r="X844" s="350"/>
      <c r="Y844" s="351">
        <v>39</v>
      </c>
      <c r="Z844" s="352"/>
      <c r="AA844" s="352"/>
      <c r="AB844" s="353"/>
      <c r="AC844" s="354" t="s">
        <v>196</v>
      </c>
      <c r="AD844" s="354"/>
      <c r="AE844" s="354"/>
      <c r="AF844" s="354"/>
      <c r="AG844" s="354"/>
      <c r="AH844" s="372" t="s">
        <v>639</v>
      </c>
      <c r="AI844" s="373"/>
      <c r="AJ844" s="373"/>
      <c r="AK844" s="373"/>
      <c r="AL844" s="357" t="s">
        <v>640</v>
      </c>
      <c r="AM844" s="358"/>
      <c r="AN844" s="358"/>
      <c r="AO844" s="359"/>
      <c r="AP844" s="360" t="s">
        <v>575</v>
      </c>
      <c r="AQ844" s="360"/>
      <c r="AR844" s="360"/>
      <c r="AS844" s="360"/>
      <c r="AT844" s="360"/>
      <c r="AU844" s="360"/>
      <c r="AV844" s="360"/>
      <c r="AW844" s="360"/>
      <c r="AX844" s="360"/>
    </row>
    <row r="845" spans="1:50" ht="30" customHeight="1" x14ac:dyDescent="0.2">
      <c r="A845" s="376">
        <v>9</v>
      </c>
      <c r="B845" s="376">
        <v>1</v>
      </c>
      <c r="C845" s="361" t="s">
        <v>649</v>
      </c>
      <c r="D845" s="347"/>
      <c r="E845" s="347"/>
      <c r="F845" s="347"/>
      <c r="G845" s="347"/>
      <c r="H845" s="347"/>
      <c r="I845" s="347"/>
      <c r="J845" s="348">
        <v>2220005001911</v>
      </c>
      <c r="K845" s="349"/>
      <c r="L845" s="349"/>
      <c r="M845" s="349"/>
      <c r="N845" s="349"/>
      <c r="O845" s="349"/>
      <c r="P845" s="362" t="s">
        <v>642</v>
      </c>
      <c r="Q845" s="350"/>
      <c r="R845" s="350"/>
      <c r="S845" s="350"/>
      <c r="T845" s="350"/>
      <c r="U845" s="350"/>
      <c r="V845" s="350"/>
      <c r="W845" s="350"/>
      <c r="X845" s="350"/>
      <c r="Y845" s="351">
        <v>39</v>
      </c>
      <c r="Z845" s="352"/>
      <c r="AA845" s="352"/>
      <c r="AB845" s="353"/>
      <c r="AC845" s="354" t="s">
        <v>196</v>
      </c>
      <c r="AD845" s="354"/>
      <c r="AE845" s="354"/>
      <c r="AF845" s="354"/>
      <c r="AG845" s="354"/>
      <c r="AH845" s="372" t="s">
        <v>639</v>
      </c>
      <c r="AI845" s="373"/>
      <c r="AJ845" s="373"/>
      <c r="AK845" s="373"/>
      <c r="AL845" s="357" t="s">
        <v>640</v>
      </c>
      <c r="AM845" s="358"/>
      <c r="AN845" s="358"/>
      <c r="AO845" s="359"/>
      <c r="AP845" s="360" t="s">
        <v>575</v>
      </c>
      <c r="AQ845" s="360"/>
      <c r="AR845" s="360"/>
      <c r="AS845" s="360"/>
      <c r="AT845" s="360"/>
      <c r="AU845" s="360"/>
      <c r="AV845" s="360"/>
      <c r="AW845" s="360"/>
      <c r="AX845" s="360"/>
    </row>
    <row r="846" spans="1:50" ht="30" customHeight="1" x14ac:dyDescent="0.2">
      <c r="A846" s="376">
        <v>10</v>
      </c>
      <c r="B846" s="376">
        <v>1</v>
      </c>
      <c r="C846" s="361" t="s">
        <v>650</v>
      </c>
      <c r="D846" s="347"/>
      <c r="E846" s="347"/>
      <c r="F846" s="347"/>
      <c r="G846" s="347"/>
      <c r="H846" s="347"/>
      <c r="I846" s="347"/>
      <c r="J846" s="348">
        <v>3130001059706</v>
      </c>
      <c r="K846" s="349"/>
      <c r="L846" s="349"/>
      <c r="M846" s="349"/>
      <c r="N846" s="349"/>
      <c r="O846" s="349"/>
      <c r="P846" s="362" t="s">
        <v>642</v>
      </c>
      <c r="Q846" s="350"/>
      <c r="R846" s="350"/>
      <c r="S846" s="350"/>
      <c r="T846" s="350"/>
      <c r="U846" s="350"/>
      <c r="V846" s="350"/>
      <c r="W846" s="350"/>
      <c r="X846" s="350"/>
      <c r="Y846" s="351">
        <v>33</v>
      </c>
      <c r="Z846" s="352"/>
      <c r="AA846" s="352"/>
      <c r="AB846" s="353"/>
      <c r="AC846" s="354" t="s">
        <v>196</v>
      </c>
      <c r="AD846" s="354"/>
      <c r="AE846" s="354"/>
      <c r="AF846" s="354"/>
      <c r="AG846" s="354"/>
      <c r="AH846" s="372" t="s">
        <v>639</v>
      </c>
      <c r="AI846" s="373"/>
      <c r="AJ846" s="373"/>
      <c r="AK846" s="373"/>
      <c r="AL846" s="357" t="s">
        <v>640</v>
      </c>
      <c r="AM846" s="358"/>
      <c r="AN846" s="358"/>
      <c r="AO846" s="359"/>
      <c r="AP846" s="360" t="s">
        <v>575</v>
      </c>
      <c r="AQ846" s="360"/>
      <c r="AR846" s="360"/>
      <c r="AS846" s="360"/>
      <c r="AT846" s="360"/>
      <c r="AU846" s="360"/>
      <c r="AV846" s="360"/>
      <c r="AW846" s="360"/>
      <c r="AX846" s="360"/>
    </row>
    <row r="847" spans="1:50" ht="30" customHeight="1" x14ac:dyDescent="0.2">
      <c r="A847" s="376">
        <v>11</v>
      </c>
      <c r="B847" s="376">
        <v>1</v>
      </c>
      <c r="C847" s="361" t="s">
        <v>751</v>
      </c>
      <c r="D847" s="347"/>
      <c r="E847" s="347"/>
      <c r="F847" s="347"/>
      <c r="G847" s="347"/>
      <c r="H847" s="347"/>
      <c r="I847" s="347"/>
      <c r="J847" s="348">
        <v>9180001029475</v>
      </c>
      <c r="K847" s="349"/>
      <c r="L847" s="349"/>
      <c r="M847" s="349"/>
      <c r="N847" s="349"/>
      <c r="O847" s="349"/>
      <c r="P847" s="362" t="s">
        <v>642</v>
      </c>
      <c r="Q847" s="350"/>
      <c r="R847" s="350"/>
      <c r="S847" s="350"/>
      <c r="T847" s="350"/>
      <c r="U847" s="350"/>
      <c r="V847" s="350"/>
      <c r="W847" s="350"/>
      <c r="X847" s="350"/>
      <c r="Y847" s="351">
        <v>31</v>
      </c>
      <c r="Z847" s="352"/>
      <c r="AA847" s="352"/>
      <c r="AB847" s="353"/>
      <c r="AC847" s="354" t="s">
        <v>196</v>
      </c>
      <c r="AD847" s="354"/>
      <c r="AE847" s="354"/>
      <c r="AF847" s="354"/>
      <c r="AG847" s="354"/>
      <c r="AH847" s="372" t="s">
        <v>639</v>
      </c>
      <c r="AI847" s="373"/>
      <c r="AJ847" s="373"/>
      <c r="AK847" s="373"/>
      <c r="AL847" s="357" t="s">
        <v>640</v>
      </c>
      <c r="AM847" s="358"/>
      <c r="AN847" s="358"/>
      <c r="AO847" s="359"/>
      <c r="AP847" s="360" t="s">
        <v>575</v>
      </c>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05" customHeight="1" x14ac:dyDescent="0.2">
      <c r="A869" s="364"/>
      <c r="B869" s="364"/>
      <c r="C869" s="364" t="s">
        <v>26</v>
      </c>
      <c r="D869" s="364"/>
      <c r="E869" s="364"/>
      <c r="F869" s="364"/>
      <c r="G869" s="364"/>
      <c r="H869" s="364"/>
      <c r="I869" s="364"/>
      <c r="J869" s="149" t="s">
        <v>412</v>
      </c>
      <c r="K869" s="365"/>
      <c r="L869" s="365"/>
      <c r="M869" s="365"/>
      <c r="N869" s="365"/>
      <c r="O869" s="365"/>
      <c r="P869" s="366" t="s">
        <v>364</v>
      </c>
      <c r="Q869" s="366"/>
      <c r="R869" s="366"/>
      <c r="S869" s="366"/>
      <c r="T869" s="366"/>
      <c r="U869" s="366"/>
      <c r="V869" s="366"/>
      <c r="W869" s="366"/>
      <c r="X869" s="366"/>
      <c r="Y869" s="367" t="s">
        <v>410</v>
      </c>
      <c r="Z869" s="368"/>
      <c r="AA869" s="368"/>
      <c r="AB869" s="368"/>
      <c r="AC869" s="149" t="s">
        <v>450</v>
      </c>
      <c r="AD869" s="149"/>
      <c r="AE869" s="149"/>
      <c r="AF869" s="149"/>
      <c r="AG869" s="149"/>
      <c r="AH869" s="367" t="s">
        <v>478</v>
      </c>
      <c r="AI869" s="364"/>
      <c r="AJ869" s="364"/>
      <c r="AK869" s="364"/>
      <c r="AL869" s="364" t="s">
        <v>21</v>
      </c>
      <c r="AM869" s="364"/>
      <c r="AN869" s="364"/>
      <c r="AO869" s="369"/>
      <c r="AP869" s="370" t="s">
        <v>413</v>
      </c>
      <c r="AQ869" s="370"/>
      <c r="AR869" s="370"/>
      <c r="AS869" s="370"/>
      <c r="AT869" s="370"/>
      <c r="AU869" s="370"/>
      <c r="AV869" s="370"/>
      <c r="AW869" s="370"/>
      <c r="AX869" s="370"/>
    </row>
    <row r="870" spans="1:50" ht="30" customHeight="1" x14ac:dyDescent="0.2">
      <c r="A870" s="376">
        <v>1</v>
      </c>
      <c r="B870" s="376">
        <v>1</v>
      </c>
      <c r="C870" s="361" t="s">
        <v>697</v>
      </c>
      <c r="D870" s="347"/>
      <c r="E870" s="347"/>
      <c r="F870" s="347"/>
      <c r="G870" s="347"/>
      <c r="H870" s="347"/>
      <c r="I870" s="347"/>
      <c r="J870" s="348">
        <v>7080005003835</v>
      </c>
      <c r="K870" s="349"/>
      <c r="L870" s="349"/>
      <c r="M870" s="349"/>
      <c r="N870" s="349"/>
      <c r="O870" s="349"/>
      <c r="P870" s="362" t="s">
        <v>637</v>
      </c>
      <c r="Q870" s="350"/>
      <c r="R870" s="350"/>
      <c r="S870" s="350"/>
      <c r="T870" s="350"/>
      <c r="U870" s="350"/>
      <c r="V870" s="350"/>
      <c r="W870" s="350"/>
      <c r="X870" s="350"/>
      <c r="Y870" s="351">
        <v>98</v>
      </c>
      <c r="Z870" s="352"/>
      <c r="AA870" s="352"/>
      <c r="AB870" s="353"/>
      <c r="AC870" s="363" t="s">
        <v>487</v>
      </c>
      <c r="AD870" s="371"/>
      <c r="AE870" s="371"/>
      <c r="AF870" s="371"/>
      <c r="AG870" s="371"/>
      <c r="AH870" s="372" t="s">
        <v>698</v>
      </c>
      <c r="AI870" s="373"/>
      <c r="AJ870" s="373"/>
      <c r="AK870" s="373"/>
      <c r="AL870" s="357" t="s">
        <v>699</v>
      </c>
      <c r="AM870" s="358"/>
      <c r="AN870" s="358"/>
      <c r="AO870" s="359"/>
      <c r="AP870" s="360" t="s">
        <v>575</v>
      </c>
      <c r="AQ870" s="360"/>
      <c r="AR870" s="360"/>
      <c r="AS870" s="360"/>
      <c r="AT870" s="360"/>
      <c r="AU870" s="360"/>
      <c r="AV870" s="360"/>
      <c r="AW870" s="360"/>
      <c r="AX870" s="360"/>
    </row>
    <row r="871" spans="1:50" ht="30" customHeight="1" x14ac:dyDescent="0.2">
      <c r="A871" s="376">
        <v>2</v>
      </c>
      <c r="B871" s="376">
        <v>1</v>
      </c>
      <c r="C871" s="361" t="s">
        <v>724</v>
      </c>
      <c r="D871" s="347"/>
      <c r="E871" s="347"/>
      <c r="F871" s="347"/>
      <c r="G871" s="347"/>
      <c r="H871" s="347"/>
      <c r="I871" s="347"/>
      <c r="J871" s="348">
        <v>2011001095571</v>
      </c>
      <c r="K871" s="349"/>
      <c r="L871" s="349"/>
      <c r="M871" s="349"/>
      <c r="N871" s="349"/>
      <c r="O871" s="349"/>
      <c r="P871" s="362" t="s">
        <v>712</v>
      </c>
      <c r="Q871" s="350"/>
      <c r="R871" s="350"/>
      <c r="S871" s="350"/>
      <c r="T871" s="350"/>
      <c r="U871" s="350"/>
      <c r="V871" s="350"/>
      <c r="W871" s="350"/>
      <c r="X871" s="350"/>
      <c r="Y871" s="351">
        <v>29</v>
      </c>
      <c r="Z871" s="352"/>
      <c r="AA871" s="352"/>
      <c r="AB871" s="353"/>
      <c r="AC871" s="363" t="s">
        <v>196</v>
      </c>
      <c r="AD871" s="363"/>
      <c r="AE871" s="363"/>
      <c r="AF871" s="363"/>
      <c r="AG871" s="363"/>
      <c r="AH871" s="372" t="s">
        <v>575</v>
      </c>
      <c r="AI871" s="373"/>
      <c r="AJ871" s="373"/>
      <c r="AK871" s="373"/>
      <c r="AL871" s="357" t="s">
        <v>579</v>
      </c>
      <c r="AM871" s="358"/>
      <c r="AN871" s="358"/>
      <c r="AO871" s="359"/>
      <c r="AP871" s="360" t="s">
        <v>700</v>
      </c>
      <c r="AQ871" s="360"/>
      <c r="AR871" s="360"/>
      <c r="AS871" s="360"/>
      <c r="AT871" s="360"/>
      <c r="AU871" s="360"/>
      <c r="AV871" s="360"/>
      <c r="AW871" s="360"/>
      <c r="AX871" s="360"/>
    </row>
    <row r="872" spans="1:50" ht="30" customHeight="1" x14ac:dyDescent="0.2">
      <c r="A872" s="376">
        <v>3</v>
      </c>
      <c r="B872" s="376">
        <v>1</v>
      </c>
      <c r="C872" s="361" t="s">
        <v>647</v>
      </c>
      <c r="D872" s="347"/>
      <c r="E872" s="347"/>
      <c r="F872" s="347"/>
      <c r="G872" s="347"/>
      <c r="H872" s="347"/>
      <c r="I872" s="347"/>
      <c r="J872" s="348">
        <v>2180005006072</v>
      </c>
      <c r="K872" s="349"/>
      <c r="L872" s="349"/>
      <c r="M872" s="349"/>
      <c r="N872" s="349"/>
      <c r="O872" s="349"/>
      <c r="P872" s="362" t="s">
        <v>725</v>
      </c>
      <c r="Q872" s="350"/>
      <c r="R872" s="350"/>
      <c r="S872" s="350"/>
      <c r="T872" s="350"/>
      <c r="U872" s="350"/>
      <c r="V872" s="350"/>
      <c r="W872" s="350"/>
      <c r="X872" s="350"/>
      <c r="Y872" s="351">
        <v>19</v>
      </c>
      <c r="Z872" s="352"/>
      <c r="AA872" s="352"/>
      <c r="AB872" s="353"/>
      <c r="AC872" s="363" t="s">
        <v>196</v>
      </c>
      <c r="AD872" s="363"/>
      <c r="AE872" s="363"/>
      <c r="AF872" s="363"/>
      <c r="AG872" s="363"/>
      <c r="AH872" s="355" t="s">
        <v>575</v>
      </c>
      <c r="AI872" s="356"/>
      <c r="AJ872" s="356"/>
      <c r="AK872" s="356"/>
      <c r="AL872" s="357" t="s">
        <v>579</v>
      </c>
      <c r="AM872" s="358"/>
      <c r="AN872" s="358"/>
      <c r="AO872" s="359"/>
      <c r="AP872" s="360" t="s">
        <v>700</v>
      </c>
      <c r="AQ872" s="360"/>
      <c r="AR872" s="360"/>
      <c r="AS872" s="360"/>
      <c r="AT872" s="360"/>
      <c r="AU872" s="360"/>
      <c r="AV872" s="360"/>
      <c r="AW872" s="360"/>
      <c r="AX872" s="360"/>
    </row>
    <row r="873" spans="1:50" ht="30" customHeight="1" x14ac:dyDescent="0.2">
      <c r="A873" s="376">
        <v>4</v>
      </c>
      <c r="B873" s="376">
        <v>1</v>
      </c>
      <c r="C873" s="361" t="s">
        <v>727</v>
      </c>
      <c r="D873" s="347"/>
      <c r="E873" s="347"/>
      <c r="F873" s="347"/>
      <c r="G873" s="347"/>
      <c r="H873" s="347"/>
      <c r="I873" s="347"/>
      <c r="J873" s="348">
        <v>9250005001134</v>
      </c>
      <c r="K873" s="349"/>
      <c r="L873" s="349"/>
      <c r="M873" s="349"/>
      <c r="N873" s="349"/>
      <c r="O873" s="349"/>
      <c r="P873" s="362" t="s">
        <v>712</v>
      </c>
      <c r="Q873" s="350"/>
      <c r="R873" s="350"/>
      <c r="S873" s="350"/>
      <c r="T873" s="350"/>
      <c r="U873" s="350"/>
      <c r="V873" s="350"/>
      <c r="W873" s="350"/>
      <c r="X873" s="350"/>
      <c r="Y873" s="351">
        <v>10</v>
      </c>
      <c r="Z873" s="352"/>
      <c r="AA873" s="352"/>
      <c r="AB873" s="353"/>
      <c r="AC873" s="363" t="s">
        <v>196</v>
      </c>
      <c r="AD873" s="363"/>
      <c r="AE873" s="363"/>
      <c r="AF873" s="363"/>
      <c r="AG873" s="363"/>
      <c r="AH873" s="355" t="s">
        <v>575</v>
      </c>
      <c r="AI873" s="356"/>
      <c r="AJ873" s="356"/>
      <c r="AK873" s="356"/>
      <c r="AL873" s="357" t="s">
        <v>579</v>
      </c>
      <c r="AM873" s="358"/>
      <c r="AN873" s="358"/>
      <c r="AO873" s="359"/>
      <c r="AP873" s="360" t="s">
        <v>579</v>
      </c>
      <c r="AQ873" s="360"/>
      <c r="AR873" s="360"/>
      <c r="AS873" s="360"/>
      <c r="AT873" s="360"/>
      <c r="AU873" s="360"/>
      <c r="AV873" s="360"/>
      <c r="AW873" s="360"/>
      <c r="AX873" s="360"/>
    </row>
    <row r="874" spans="1:50" ht="30" customHeight="1" x14ac:dyDescent="0.2">
      <c r="A874" s="376">
        <v>5</v>
      </c>
      <c r="B874" s="376">
        <v>1</v>
      </c>
      <c r="C874" s="361" t="s">
        <v>728</v>
      </c>
      <c r="D874" s="347"/>
      <c r="E874" s="347"/>
      <c r="F874" s="347"/>
      <c r="G874" s="347"/>
      <c r="H874" s="347"/>
      <c r="I874" s="347"/>
      <c r="J874" s="348">
        <v>8130005005635</v>
      </c>
      <c r="K874" s="349"/>
      <c r="L874" s="349"/>
      <c r="M874" s="349"/>
      <c r="N874" s="349"/>
      <c r="O874" s="349"/>
      <c r="P874" s="362" t="s">
        <v>712</v>
      </c>
      <c r="Q874" s="350"/>
      <c r="R874" s="350"/>
      <c r="S874" s="350"/>
      <c r="T874" s="350"/>
      <c r="U874" s="350"/>
      <c r="V874" s="350"/>
      <c r="W874" s="350"/>
      <c r="X874" s="350"/>
      <c r="Y874" s="351">
        <v>10</v>
      </c>
      <c r="Z874" s="352"/>
      <c r="AA874" s="352"/>
      <c r="AB874" s="353"/>
      <c r="AC874" s="354" t="s">
        <v>196</v>
      </c>
      <c r="AD874" s="354"/>
      <c r="AE874" s="354"/>
      <c r="AF874" s="354"/>
      <c r="AG874" s="354"/>
      <c r="AH874" s="355" t="s">
        <v>575</v>
      </c>
      <c r="AI874" s="356"/>
      <c r="AJ874" s="356"/>
      <c r="AK874" s="356"/>
      <c r="AL874" s="357" t="s">
        <v>575</v>
      </c>
      <c r="AM874" s="358"/>
      <c r="AN874" s="358"/>
      <c r="AO874" s="359"/>
      <c r="AP874" s="360" t="s">
        <v>575</v>
      </c>
      <c r="AQ874" s="360"/>
      <c r="AR874" s="360"/>
      <c r="AS874" s="360"/>
      <c r="AT874" s="360"/>
      <c r="AU874" s="360"/>
      <c r="AV874" s="360"/>
      <c r="AW874" s="360"/>
      <c r="AX874" s="360"/>
    </row>
    <row r="875" spans="1:50" ht="30" customHeight="1" x14ac:dyDescent="0.2">
      <c r="A875" s="376">
        <v>6</v>
      </c>
      <c r="B875" s="376">
        <v>1</v>
      </c>
      <c r="C875" s="361" t="s">
        <v>730</v>
      </c>
      <c r="D875" s="347"/>
      <c r="E875" s="347"/>
      <c r="F875" s="347"/>
      <c r="G875" s="347"/>
      <c r="H875" s="347"/>
      <c r="I875" s="347"/>
      <c r="J875" s="348">
        <v>4260001013120</v>
      </c>
      <c r="K875" s="349"/>
      <c r="L875" s="349"/>
      <c r="M875" s="349"/>
      <c r="N875" s="349"/>
      <c r="O875" s="349"/>
      <c r="P875" s="362" t="s">
        <v>712</v>
      </c>
      <c r="Q875" s="350"/>
      <c r="R875" s="350"/>
      <c r="S875" s="350"/>
      <c r="T875" s="350"/>
      <c r="U875" s="350"/>
      <c r="V875" s="350"/>
      <c r="W875" s="350"/>
      <c r="X875" s="350"/>
      <c r="Y875" s="351">
        <v>6</v>
      </c>
      <c r="Z875" s="352"/>
      <c r="AA875" s="352"/>
      <c r="AB875" s="353"/>
      <c r="AC875" s="354" t="s">
        <v>196</v>
      </c>
      <c r="AD875" s="354"/>
      <c r="AE875" s="354"/>
      <c r="AF875" s="354"/>
      <c r="AG875" s="354"/>
      <c r="AH875" s="355" t="s">
        <v>575</v>
      </c>
      <c r="AI875" s="356"/>
      <c r="AJ875" s="356"/>
      <c r="AK875" s="356"/>
      <c r="AL875" s="357" t="s">
        <v>575</v>
      </c>
      <c r="AM875" s="358"/>
      <c r="AN875" s="358"/>
      <c r="AO875" s="359"/>
      <c r="AP875" s="360" t="s">
        <v>579</v>
      </c>
      <c r="AQ875" s="360"/>
      <c r="AR875" s="360"/>
      <c r="AS875" s="360"/>
      <c r="AT875" s="360"/>
      <c r="AU875" s="360"/>
      <c r="AV875" s="360"/>
      <c r="AW875" s="360"/>
      <c r="AX875" s="360"/>
    </row>
    <row r="876" spans="1:50" ht="30" customHeight="1" x14ac:dyDescent="0.2">
      <c r="A876" s="376">
        <v>7</v>
      </c>
      <c r="B876" s="376">
        <v>1</v>
      </c>
      <c r="C876" s="361" t="s">
        <v>729</v>
      </c>
      <c r="D876" s="347"/>
      <c r="E876" s="347"/>
      <c r="F876" s="347"/>
      <c r="G876" s="347"/>
      <c r="H876" s="347"/>
      <c r="I876" s="347"/>
      <c r="J876" s="348">
        <v>8120005004778</v>
      </c>
      <c r="K876" s="349"/>
      <c r="L876" s="349"/>
      <c r="M876" s="349"/>
      <c r="N876" s="349"/>
      <c r="O876" s="349"/>
      <c r="P876" s="362" t="s">
        <v>726</v>
      </c>
      <c r="Q876" s="350"/>
      <c r="R876" s="350"/>
      <c r="S876" s="350"/>
      <c r="T876" s="350"/>
      <c r="U876" s="350"/>
      <c r="V876" s="350"/>
      <c r="W876" s="350"/>
      <c r="X876" s="350"/>
      <c r="Y876" s="351">
        <v>5</v>
      </c>
      <c r="Z876" s="352"/>
      <c r="AA876" s="352"/>
      <c r="AB876" s="353"/>
      <c r="AC876" s="354" t="s">
        <v>196</v>
      </c>
      <c r="AD876" s="354"/>
      <c r="AE876" s="354"/>
      <c r="AF876" s="354"/>
      <c r="AG876" s="354"/>
      <c r="AH876" s="355" t="s">
        <v>702</v>
      </c>
      <c r="AI876" s="356"/>
      <c r="AJ876" s="356"/>
      <c r="AK876" s="356"/>
      <c r="AL876" s="357" t="s">
        <v>579</v>
      </c>
      <c r="AM876" s="358"/>
      <c r="AN876" s="358"/>
      <c r="AO876" s="359"/>
      <c r="AP876" s="360" t="s">
        <v>575</v>
      </c>
      <c r="AQ876" s="360"/>
      <c r="AR876" s="360"/>
      <c r="AS876" s="360"/>
      <c r="AT876" s="360"/>
      <c r="AU876" s="360"/>
      <c r="AV876" s="360"/>
      <c r="AW876" s="360"/>
      <c r="AX876" s="360"/>
    </row>
    <row r="877" spans="1:50" ht="30" customHeight="1" x14ac:dyDescent="0.2">
      <c r="A877" s="376">
        <v>8</v>
      </c>
      <c r="B877" s="376">
        <v>1</v>
      </c>
      <c r="C877" s="361" t="s">
        <v>734</v>
      </c>
      <c r="D877" s="347"/>
      <c r="E877" s="347"/>
      <c r="F877" s="347"/>
      <c r="G877" s="347"/>
      <c r="H877" s="347"/>
      <c r="I877" s="347"/>
      <c r="J877" s="348">
        <v>4000020330001</v>
      </c>
      <c r="K877" s="349"/>
      <c r="L877" s="349"/>
      <c r="M877" s="349"/>
      <c r="N877" s="349"/>
      <c r="O877" s="349"/>
      <c r="P877" s="362" t="s">
        <v>712</v>
      </c>
      <c r="Q877" s="350"/>
      <c r="R877" s="350"/>
      <c r="S877" s="350"/>
      <c r="T877" s="350"/>
      <c r="U877" s="350"/>
      <c r="V877" s="350"/>
      <c r="W877" s="350"/>
      <c r="X877" s="350"/>
      <c r="Y877" s="351">
        <v>3</v>
      </c>
      <c r="Z877" s="352"/>
      <c r="AA877" s="352"/>
      <c r="AB877" s="353"/>
      <c r="AC877" s="354" t="s">
        <v>196</v>
      </c>
      <c r="AD877" s="354"/>
      <c r="AE877" s="354"/>
      <c r="AF877" s="354"/>
      <c r="AG877" s="354"/>
      <c r="AH877" s="355" t="s">
        <v>701</v>
      </c>
      <c r="AI877" s="356"/>
      <c r="AJ877" s="356"/>
      <c r="AK877" s="356"/>
      <c r="AL877" s="357" t="s">
        <v>701</v>
      </c>
      <c r="AM877" s="358"/>
      <c r="AN877" s="358"/>
      <c r="AO877" s="359"/>
      <c r="AP877" s="360" t="s">
        <v>575</v>
      </c>
      <c r="AQ877" s="360"/>
      <c r="AR877" s="360"/>
      <c r="AS877" s="360"/>
      <c r="AT877" s="360"/>
      <c r="AU877" s="360"/>
      <c r="AV877" s="360"/>
      <c r="AW877" s="360"/>
      <c r="AX877" s="360"/>
    </row>
    <row r="878" spans="1:50" ht="30" customHeight="1" x14ac:dyDescent="0.2">
      <c r="A878" s="376">
        <v>9</v>
      </c>
      <c r="B878" s="376">
        <v>1</v>
      </c>
      <c r="C878" s="361" t="s">
        <v>733</v>
      </c>
      <c r="D878" s="347"/>
      <c r="E878" s="347"/>
      <c r="F878" s="347"/>
      <c r="G878" s="347"/>
      <c r="H878" s="347"/>
      <c r="I878" s="347"/>
      <c r="J878" s="348">
        <v>9010001032685</v>
      </c>
      <c r="K878" s="349"/>
      <c r="L878" s="349"/>
      <c r="M878" s="349"/>
      <c r="N878" s="349"/>
      <c r="O878" s="349"/>
      <c r="P878" s="362" t="s">
        <v>712</v>
      </c>
      <c r="Q878" s="350"/>
      <c r="R878" s="350"/>
      <c r="S878" s="350"/>
      <c r="T878" s="350"/>
      <c r="U878" s="350"/>
      <c r="V878" s="350"/>
      <c r="W878" s="350"/>
      <c r="X878" s="350"/>
      <c r="Y878" s="351">
        <v>1</v>
      </c>
      <c r="Z878" s="352"/>
      <c r="AA878" s="352"/>
      <c r="AB878" s="353"/>
      <c r="AC878" s="354" t="s">
        <v>196</v>
      </c>
      <c r="AD878" s="354"/>
      <c r="AE878" s="354"/>
      <c r="AF878" s="354"/>
      <c r="AG878" s="354"/>
      <c r="AH878" s="355" t="s">
        <v>703</v>
      </c>
      <c r="AI878" s="356"/>
      <c r="AJ878" s="356"/>
      <c r="AK878" s="356"/>
      <c r="AL878" s="357" t="s">
        <v>575</v>
      </c>
      <c r="AM878" s="358"/>
      <c r="AN878" s="358"/>
      <c r="AO878" s="359"/>
      <c r="AP878" s="360" t="s">
        <v>575</v>
      </c>
      <c r="AQ878" s="360"/>
      <c r="AR878" s="360"/>
      <c r="AS878" s="360"/>
      <c r="AT878" s="360"/>
      <c r="AU878" s="360"/>
      <c r="AV878" s="360"/>
      <c r="AW878" s="360"/>
      <c r="AX878" s="360"/>
    </row>
    <row r="879" spans="1:50" ht="30" customHeight="1" x14ac:dyDescent="0.2">
      <c r="A879" s="376">
        <v>10</v>
      </c>
      <c r="B879" s="376">
        <v>1</v>
      </c>
      <c r="C879" s="361" t="s">
        <v>732</v>
      </c>
      <c r="D879" s="347"/>
      <c r="E879" s="347"/>
      <c r="F879" s="347"/>
      <c r="G879" s="347"/>
      <c r="H879" s="347"/>
      <c r="I879" s="347"/>
      <c r="J879" s="348">
        <v>3260001022840</v>
      </c>
      <c r="K879" s="349"/>
      <c r="L879" s="349"/>
      <c r="M879" s="349"/>
      <c r="N879" s="349"/>
      <c r="O879" s="349"/>
      <c r="P879" s="362" t="s">
        <v>712</v>
      </c>
      <c r="Q879" s="350"/>
      <c r="R879" s="350"/>
      <c r="S879" s="350"/>
      <c r="T879" s="350"/>
      <c r="U879" s="350"/>
      <c r="V879" s="350"/>
      <c r="W879" s="350"/>
      <c r="X879" s="350"/>
      <c r="Y879" s="351">
        <v>0.7</v>
      </c>
      <c r="Z879" s="352"/>
      <c r="AA879" s="352"/>
      <c r="AB879" s="353"/>
      <c r="AC879" s="354" t="s">
        <v>196</v>
      </c>
      <c r="AD879" s="354"/>
      <c r="AE879" s="354"/>
      <c r="AF879" s="354"/>
      <c r="AG879" s="354"/>
      <c r="AH879" s="355" t="s">
        <v>579</v>
      </c>
      <c r="AI879" s="356"/>
      <c r="AJ879" s="356"/>
      <c r="AK879" s="356"/>
      <c r="AL879" s="357" t="s">
        <v>575</v>
      </c>
      <c r="AM879" s="358"/>
      <c r="AN879" s="358"/>
      <c r="AO879" s="359"/>
      <c r="AP879" s="360" t="s">
        <v>575</v>
      </c>
      <c r="AQ879" s="360"/>
      <c r="AR879" s="360"/>
      <c r="AS879" s="360"/>
      <c r="AT879" s="360"/>
      <c r="AU879" s="360"/>
      <c r="AV879" s="360"/>
      <c r="AW879" s="360"/>
      <c r="AX879" s="360"/>
    </row>
    <row r="880" spans="1:50" ht="30" customHeight="1" x14ac:dyDescent="0.2">
      <c r="A880" s="376">
        <v>11</v>
      </c>
      <c r="B880" s="376">
        <v>1</v>
      </c>
      <c r="C880" s="361" t="s">
        <v>731</v>
      </c>
      <c r="D880" s="347"/>
      <c r="E880" s="347"/>
      <c r="F880" s="347"/>
      <c r="G880" s="347"/>
      <c r="H880" s="347"/>
      <c r="I880" s="347"/>
      <c r="J880" s="348">
        <v>7000020220001</v>
      </c>
      <c r="K880" s="349"/>
      <c r="L880" s="349"/>
      <c r="M880" s="349"/>
      <c r="N880" s="349"/>
      <c r="O880" s="349"/>
      <c r="P880" s="362" t="s">
        <v>739</v>
      </c>
      <c r="Q880" s="350"/>
      <c r="R880" s="350"/>
      <c r="S880" s="350"/>
      <c r="T880" s="350"/>
      <c r="U880" s="350"/>
      <c r="V880" s="350"/>
      <c r="W880" s="350"/>
      <c r="X880" s="350"/>
      <c r="Y880" s="351">
        <v>0.5</v>
      </c>
      <c r="Z880" s="352"/>
      <c r="AA880" s="352"/>
      <c r="AB880" s="353"/>
      <c r="AC880" s="354" t="s">
        <v>196</v>
      </c>
      <c r="AD880" s="354"/>
      <c r="AE880" s="354"/>
      <c r="AF880" s="354"/>
      <c r="AG880" s="354"/>
      <c r="AH880" s="355" t="s">
        <v>575</v>
      </c>
      <c r="AI880" s="356"/>
      <c r="AJ880" s="356"/>
      <c r="AK880" s="356"/>
      <c r="AL880" s="357" t="s">
        <v>576</v>
      </c>
      <c r="AM880" s="358"/>
      <c r="AN880" s="358"/>
      <c r="AO880" s="359"/>
      <c r="AP880" s="360" t="s">
        <v>700</v>
      </c>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9.05" customHeight="1" x14ac:dyDescent="0.2">
      <c r="A902" s="364"/>
      <c r="B902" s="364"/>
      <c r="C902" s="364" t="s">
        <v>26</v>
      </c>
      <c r="D902" s="364"/>
      <c r="E902" s="364"/>
      <c r="F902" s="364"/>
      <c r="G902" s="364"/>
      <c r="H902" s="364"/>
      <c r="I902" s="364"/>
      <c r="J902" s="149" t="s">
        <v>412</v>
      </c>
      <c r="K902" s="365"/>
      <c r="L902" s="365"/>
      <c r="M902" s="365"/>
      <c r="N902" s="365"/>
      <c r="O902" s="365"/>
      <c r="P902" s="366" t="s">
        <v>364</v>
      </c>
      <c r="Q902" s="366"/>
      <c r="R902" s="366"/>
      <c r="S902" s="366"/>
      <c r="T902" s="366"/>
      <c r="U902" s="366"/>
      <c r="V902" s="366"/>
      <c r="W902" s="366"/>
      <c r="X902" s="366"/>
      <c r="Y902" s="367" t="s">
        <v>410</v>
      </c>
      <c r="Z902" s="368"/>
      <c r="AA902" s="368"/>
      <c r="AB902" s="368"/>
      <c r="AC902" s="149" t="s">
        <v>450</v>
      </c>
      <c r="AD902" s="149"/>
      <c r="AE902" s="149"/>
      <c r="AF902" s="149"/>
      <c r="AG902" s="149"/>
      <c r="AH902" s="367" t="s">
        <v>478</v>
      </c>
      <c r="AI902" s="364"/>
      <c r="AJ902" s="364"/>
      <c r="AK902" s="364"/>
      <c r="AL902" s="364" t="s">
        <v>21</v>
      </c>
      <c r="AM902" s="364"/>
      <c r="AN902" s="364"/>
      <c r="AO902" s="369"/>
      <c r="AP902" s="370" t="s">
        <v>413</v>
      </c>
      <c r="AQ902" s="370"/>
      <c r="AR902" s="370"/>
      <c r="AS902" s="370"/>
      <c r="AT902" s="370"/>
      <c r="AU902" s="370"/>
      <c r="AV902" s="370"/>
      <c r="AW902" s="370"/>
      <c r="AX902" s="370"/>
    </row>
    <row r="903" spans="1:50" ht="30" customHeight="1" x14ac:dyDescent="0.2">
      <c r="A903" s="376">
        <v>1</v>
      </c>
      <c r="B903" s="376">
        <v>1</v>
      </c>
      <c r="C903" s="361" t="s">
        <v>704</v>
      </c>
      <c r="D903" s="347"/>
      <c r="E903" s="347"/>
      <c r="F903" s="347"/>
      <c r="G903" s="347"/>
      <c r="H903" s="347"/>
      <c r="I903" s="347"/>
      <c r="J903" s="348">
        <v>1290003005818</v>
      </c>
      <c r="K903" s="349"/>
      <c r="L903" s="349"/>
      <c r="M903" s="349"/>
      <c r="N903" s="349"/>
      <c r="O903" s="349"/>
      <c r="P903" s="362" t="s">
        <v>705</v>
      </c>
      <c r="Q903" s="350"/>
      <c r="R903" s="350"/>
      <c r="S903" s="350"/>
      <c r="T903" s="350"/>
      <c r="U903" s="350"/>
      <c r="V903" s="350"/>
      <c r="W903" s="350"/>
      <c r="X903" s="350"/>
      <c r="Y903" s="351">
        <v>2</v>
      </c>
      <c r="Z903" s="352"/>
      <c r="AA903" s="352"/>
      <c r="AB903" s="353"/>
      <c r="AC903" s="363" t="s">
        <v>489</v>
      </c>
      <c r="AD903" s="371"/>
      <c r="AE903" s="371"/>
      <c r="AF903" s="371"/>
      <c r="AG903" s="371"/>
      <c r="AH903" s="372" t="s">
        <v>575</v>
      </c>
      <c r="AI903" s="373"/>
      <c r="AJ903" s="373"/>
      <c r="AK903" s="373"/>
      <c r="AL903" s="357" t="s">
        <v>699</v>
      </c>
      <c r="AM903" s="358"/>
      <c r="AN903" s="358"/>
      <c r="AO903" s="359"/>
      <c r="AP903" s="360" t="s">
        <v>575</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05" customHeight="1" x14ac:dyDescent="0.2">
      <c r="A935" s="364"/>
      <c r="B935" s="364"/>
      <c r="C935" s="364" t="s">
        <v>26</v>
      </c>
      <c r="D935" s="364"/>
      <c r="E935" s="364"/>
      <c r="F935" s="364"/>
      <c r="G935" s="364"/>
      <c r="H935" s="364"/>
      <c r="I935" s="364"/>
      <c r="J935" s="149" t="s">
        <v>412</v>
      </c>
      <c r="K935" s="365"/>
      <c r="L935" s="365"/>
      <c r="M935" s="365"/>
      <c r="N935" s="365"/>
      <c r="O935" s="365"/>
      <c r="P935" s="366" t="s">
        <v>364</v>
      </c>
      <c r="Q935" s="366"/>
      <c r="R935" s="366"/>
      <c r="S935" s="366"/>
      <c r="T935" s="366"/>
      <c r="U935" s="366"/>
      <c r="V935" s="366"/>
      <c r="W935" s="366"/>
      <c r="X935" s="366"/>
      <c r="Y935" s="367" t="s">
        <v>410</v>
      </c>
      <c r="Z935" s="368"/>
      <c r="AA935" s="368"/>
      <c r="AB935" s="368"/>
      <c r="AC935" s="149" t="s">
        <v>450</v>
      </c>
      <c r="AD935" s="149"/>
      <c r="AE935" s="149"/>
      <c r="AF935" s="149"/>
      <c r="AG935" s="149"/>
      <c r="AH935" s="367" t="s">
        <v>478</v>
      </c>
      <c r="AI935" s="364"/>
      <c r="AJ935" s="364"/>
      <c r="AK935" s="364"/>
      <c r="AL935" s="364" t="s">
        <v>21</v>
      </c>
      <c r="AM935" s="364"/>
      <c r="AN935" s="364"/>
      <c r="AO935" s="369"/>
      <c r="AP935" s="370" t="s">
        <v>413</v>
      </c>
      <c r="AQ935" s="370"/>
      <c r="AR935" s="370"/>
      <c r="AS935" s="370"/>
      <c r="AT935" s="370"/>
      <c r="AU935" s="370"/>
      <c r="AV935" s="370"/>
      <c r="AW935" s="370"/>
      <c r="AX935" s="370"/>
    </row>
    <row r="936" spans="1:50" ht="30" customHeight="1" x14ac:dyDescent="0.2">
      <c r="A936" s="376">
        <v>1</v>
      </c>
      <c r="B936" s="376">
        <v>1</v>
      </c>
      <c r="C936" s="361" t="s">
        <v>735</v>
      </c>
      <c r="D936" s="347"/>
      <c r="E936" s="347"/>
      <c r="F936" s="347"/>
      <c r="G936" s="347"/>
      <c r="H936" s="347"/>
      <c r="I936" s="347"/>
      <c r="J936" s="348">
        <v>9010001137583</v>
      </c>
      <c r="K936" s="349"/>
      <c r="L936" s="349"/>
      <c r="M936" s="349"/>
      <c r="N936" s="349"/>
      <c r="O936" s="349"/>
      <c r="P936" s="362" t="s">
        <v>709</v>
      </c>
      <c r="Q936" s="350"/>
      <c r="R936" s="350"/>
      <c r="S936" s="350"/>
      <c r="T936" s="350"/>
      <c r="U936" s="350"/>
      <c r="V936" s="350"/>
      <c r="W936" s="350"/>
      <c r="X936" s="350"/>
      <c r="Y936" s="351">
        <v>215</v>
      </c>
      <c r="Z936" s="352"/>
      <c r="AA936" s="352"/>
      <c r="AB936" s="353"/>
      <c r="AC936" s="363" t="s">
        <v>487</v>
      </c>
      <c r="AD936" s="371"/>
      <c r="AE936" s="371"/>
      <c r="AF936" s="371"/>
      <c r="AG936" s="371"/>
      <c r="AH936" s="372" t="s">
        <v>579</v>
      </c>
      <c r="AI936" s="373"/>
      <c r="AJ936" s="373"/>
      <c r="AK936" s="373"/>
      <c r="AL936" s="357" t="s">
        <v>579</v>
      </c>
      <c r="AM936" s="358"/>
      <c r="AN936" s="358"/>
      <c r="AO936" s="359"/>
      <c r="AP936" s="360" t="s">
        <v>743</v>
      </c>
      <c r="AQ936" s="360"/>
      <c r="AR936" s="360"/>
      <c r="AS936" s="360"/>
      <c r="AT936" s="360"/>
      <c r="AU936" s="360"/>
      <c r="AV936" s="360"/>
      <c r="AW936" s="360"/>
      <c r="AX936" s="360"/>
    </row>
    <row r="937" spans="1:50" ht="30" customHeight="1" x14ac:dyDescent="0.2">
      <c r="A937" s="376">
        <v>2</v>
      </c>
      <c r="B937" s="376">
        <v>1</v>
      </c>
      <c r="C937" s="361" t="s">
        <v>736</v>
      </c>
      <c r="D937" s="347"/>
      <c r="E937" s="347"/>
      <c r="F937" s="347"/>
      <c r="G937" s="347"/>
      <c r="H937" s="347"/>
      <c r="I937" s="347"/>
      <c r="J937" s="348">
        <v>1340002017362</v>
      </c>
      <c r="K937" s="349"/>
      <c r="L937" s="349"/>
      <c r="M937" s="349"/>
      <c r="N937" s="349"/>
      <c r="O937" s="349"/>
      <c r="P937" s="362" t="s">
        <v>740</v>
      </c>
      <c r="Q937" s="350"/>
      <c r="R937" s="350"/>
      <c r="S937" s="350"/>
      <c r="T937" s="350"/>
      <c r="U937" s="350"/>
      <c r="V937" s="350"/>
      <c r="W937" s="350"/>
      <c r="X937" s="350"/>
      <c r="Y937" s="351">
        <v>42</v>
      </c>
      <c r="Z937" s="352"/>
      <c r="AA937" s="352"/>
      <c r="AB937" s="353"/>
      <c r="AC937" s="363" t="s">
        <v>196</v>
      </c>
      <c r="AD937" s="363"/>
      <c r="AE937" s="363"/>
      <c r="AF937" s="363"/>
      <c r="AG937" s="363"/>
      <c r="AH937" s="372" t="s">
        <v>702</v>
      </c>
      <c r="AI937" s="373"/>
      <c r="AJ937" s="373"/>
      <c r="AK937" s="373"/>
      <c r="AL937" s="357" t="s">
        <v>579</v>
      </c>
      <c r="AM937" s="358"/>
      <c r="AN937" s="358"/>
      <c r="AO937" s="359"/>
      <c r="AP937" s="360" t="s">
        <v>575</v>
      </c>
      <c r="AQ937" s="360"/>
      <c r="AR937" s="360"/>
      <c r="AS937" s="360"/>
      <c r="AT937" s="360"/>
      <c r="AU937" s="360"/>
      <c r="AV937" s="360"/>
      <c r="AW937" s="360"/>
      <c r="AX937" s="360"/>
    </row>
    <row r="938" spans="1:50" ht="30" customHeight="1" x14ac:dyDescent="0.2">
      <c r="A938" s="376">
        <v>3</v>
      </c>
      <c r="B938" s="376">
        <v>1</v>
      </c>
      <c r="C938" s="361" t="s">
        <v>737</v>
      </c>
      <c r="D938" s="347"/>
      <c r="E938" s="347"/>
      <c r="F938" s="347"/>
      <c r="G938" s="347"/>
      <c r="H938" s="347"/>
      <c r="I938" s="347"/>
      <c r="J938" s="348">
        <v>8010601028126</v>
      </c>
      <c r="K938" s="349"/>
      <c r="L938" s="349"/>
      <c r="M938" s="349"/>
      <c r="N938" s="349"/>
      <c r="O938" s="349"/>
      <c r="P938" s="362" t="s">
        <v>741</v>
      </c>
      <c r="Q938" s="350"/>
      <c r="R938" s="350"/>
      <c r="S938" s="350"/>
      <c r="T938" s="350"/>
      <c r="U938" s="350"/>
      <c r="V938" s="350"/>
      <c r="W938" s="350"/>
      <c r="X938" s="350"/>
      <c r="Y938" s="351">
        <v>31</v>
      </c>
      <c r="Z938" s="352"/>
      <c r="AA938" s="352"/>
      <c r="AB938" s="353"/>
      <c r="AC938" s="363" t="s">
        <v>196</v>
      </c>
      <c r="AD938" s="363"/>
      <c r="AE938" s="363"/>
      <c r="AF938" s="363"/>
      <c r="AG938" s="363"/>
      <c r="AH938" s="355" t="s">
        <v>702</v>
      </c>
      <c r="AI938" s="356"/>
      <c r="AJ938" s="356"/>
      <c r="AK938" s="356"/>
      <c r="AL938" s="357" t="s">
        <v>575</v>
      </c>
      <c r="AM938" s="358"/>
      <c r="AN938" s="358"/>
      <c r="AO938" s="359"/>
      <c r="AP938" s="360" t="s">
        <v>743</v>
      </c>
      <c r="AQ938" s="360"/>
      <c r="AR938" s="360"/>
      <c r="AS938" s="360"/>
      <c r="AT938" s="360"/>
      <c r="AU938" s="360"/>
      <c r="AV938" s="360"/>
      <c r="AW938" s="360"/>
      <c r="AX938" s="360"/>
    </row>
    <row r="939" spans="1:50" ht="30" customHeight="1" x14ac:dyDescent="0.2">
      <c r="A939" s="376">
        <v>4</v>
      </c>
      <c r="B939" s="376">
        <v>1</v>
      </c>
      <c r="C939" s="361" t="s">
        <v>738</v>
      </c>
      <c r="D939" s="347"/>
      <c r="E939" s="347"/>
      <c r="F939" s="347"/>
      <c r="G939" s="347"/>
      <c r="H939" s="347"/>
      <c r="I939" s="347"/>
      <c r="J939" s="348">
        <v>3010001107006</v>
      </c>
      <c r="K939" s="349"/>
      <c r="L939" s="349"/>
      <c r="M939" s="349"/>
      <c r="N939" s="349"/>
      <c r="O939" s="349"/>
      <c r="P939" s="362" t="s">
        <v>712</v>
      </c>
      <c r="Q939" s="350"/>
      <c r="R939" s="350"/>
      <c r="S939" s="350"/>
      <c r="T939" s="350"/>
      <c r="U939" s="350"/>
      <c r="V939" s="350"/>
      <c r="W939" s="350"/>
      <c r="X939" s="350"/>
      <c r="Y939" s="351">
        <v>29</v>
      </c>
      <c r="Z939" s="352"/>
      <c r="AA939" s="352"/>
      <c r="AB939" s="353"/>
      <c r="AC939" s="363" t="s">
        <v>196</v>
      </c>
      <c r="AD939" s="363"/>
      <c r="AE939" s="363"/>
      <c r="AF939" s="363"/>
      <c r="AG939" s="363"/>
      <c r="AH939" s="355" t="s">
        <v>742</v>
      </c>
      <c r="AI939" s="356"/>
      <c r="AJ939" s="356"/>
      <c r="AK939" s="356"/>
      <c r="AL939" s="357" t="s">
        <v>575</v>
      </c>
      <c r="AM939" s="358"/>
      <c r="AN939" s="358"/>
      <c r="AO939" s="359"/>
      <c r="AP939" s="360" t="s">
        <v>575</v>
      </c>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05" customHeight="1" x14ac:dyDescent="0.2">
      <c r="A968" s="364"/>
      <c r="B968" s="364"/>
      <c r="C968" s="364" t="s">
        <v>26</v>
      </c>
      <c r="D968" s="364"/>
      <c r="E968" s="364"/>
      <c r="F968" s="364"/>
      <c r="G968" s="364"/>
      <c r="H968" s="364"/>
      <c r="I968" s="364"/>
      <c r="J968" s="149" t="s">
        <v>412</v>
      </c>
      <c r="K968" s="365"/>
      <c r="L968" s="365"/>
      <c r="M968" s="365"/>
      <c r="N968" s="365"/>
      <c r="O968" s="365"/>
      <c r="P968" s="366" t="s">
        <v>364</v>
      </c>
      <c r="Q968" s="366"/>
      <c r="R968" s="366"/>
      <c r="S968" s="366"/>
      <c r="T968" s="366"/>
      <c r="U968" s="366"/>
      <c r="V968" s="366"/>
      <c r="W968" s="366"/>
      <c r="X968" s="366"/>
      <c r="Y968" s="367" t="s">
        <v>410</v>
      </c>
      <c r="Z968" s="368"/>
      <c r="AA968" s="368"/>
      <c r="AB968" s="368"/>
      <c r="AC968" s="149" t="s">
        <v>450</v>
      </c>
      <c r="AD968" s="149"/>
      <c r="AE968" s="149"/>
      <c r="AF968" s="149"/>
      <c r="AG968" s="149"/>
      <c r="AH968" s="367" t="s">
        <v>478</v>
      </c>
      <c r="AI968" s="364"/>
      <c r="AJ968" s="364"/>
      <c r="AK968" s="364"/>
      <c r="AL968" s="364" t="s">
        <v>21</v>
      </c>
      <c r="AM968" s="364"/>
      <c r="AN968" s="364"/>
      <c r="AO968" s="369"/>
      <c r="AP968" s="370" t="s">
        <v>413</v>
      </c>
      <c r="AQ968" s="370"/>
      <c r="AR968" s="370"/>
      <c r="AS968" s="370"/>
      <c r="AT968" s="370"/>
      <c r="AU968" s="370"/>
      <c r="AV968" s="370"/>
      <c r="AW968" s="370"/>
      <c r="AX968" s="370"/>
    </row>
    <row r="969" spans="1:50" ht="30" customHeight="1" x14ac:dyDescent="0.2">
      <c r="A969" s="376">
        <v>1</v>
      </c>
      <c r="B969" s="376">
        <v>1</v>
      </c>
      <c r="C969" s="361" t="s">
        <v>745</v>
      </c>
      <c r="D969" s="347"/>
      <c r="E969" s="347"/>
      <c r="F969" s="347"/>
      <c r="G969" s="347"/>
      <c r="H969" s="347"/>
      <c r="I969" s="347"/>
      <c r="J969" s="348">
        <v>2330005002106</v>
      </c>
      <c r="K969" s="349"/>
      <c r="L969" s="349"/>
      <c r="M969" s="349"/>
      <c r="N969" s="349"/>
      <c r="O969" s="349"/>
      <c r="P969" s="362" t="s">
        <v>744</v>
      </c>
      <c r="Q969" s="350"/>
      <c r="R969" s="350"/>
      <c r="S969" s="350"/>
      <c r="T969" s="350"/>
      <c r="U969" s="350"/>
      <c r="V969" s="350"/>
      <c r="W969" s="350"/>
      <c r="X969" s="350"/>
      <c r="Y969" s="351">
        <v>32</v>
      </c>
      <c r="Z969" s="352"/>
      <c r="AA969" s="352"/>
      <c r="AB969" s="353"/>
      <c r="AC969" s="363" t="s">
        <v>489</v>
      </c>
      <c r="AD969" s="371"/>
      <c r="AE969" s="371"/>
      <c r="AF969" s="371"/>
      <c r="AG969" s="371"/>
      <c r="AH969" s="372" t="s">
        <v>575</v>
      </c>
      <c r="AI969" s="373"/>
      <c r="AJ969" s="373"/>
      <c r="AK969" s="373"/>
      <c r="AL969" s="357" t="s">
        <v>575</v>
      </c>
      <c r="AM969" s="358"/>
      <c r="AN969" s="358"/>
      <c r="AO969" s="359"/>
      <c r="AP969" s="360" t="s">
        <v>575</v>
      </c>
      <c r="AQ969" s="360"/>
      <c r="AR969" s="360"/>
      <c r="AS969" s="360"/>
      <c r="AT969" s="360"/>
      <c r="AU969" s="360"/>
      <c r="AV969" s="360"/>
      <c r="AW969" s="360"/>
      <c r="AX969" s="360"/>
    </row>
    <row r="970" spans="1:50" ht="30" customHeight="1" x14ac:dyDescent="0.2">
      <c r="A970" s="376">
        <v>2</v>
      </c>
      <c r="B970" s="376">
        <v>1</v>
      </c>
      <c r="C970" s="361" t="s">
        <v>746</v>
      </c>
      <c r="D970" s="347"/>
      <c r="E970" s="347"/>
      <c r="F970" s="347"/>
      <c r="G970" s="347"/>
      <c r="H970" s="347"/>
      <c r="I970" s="347"/>
      <c r="J970" s="348">
        <v>7000020430005</v>
      </c>
      <c r="K970" s="349"/>
      <c r="L970" s="349"/>
      <c r="M970" s="349"/>
      <c r="N970" s="349"/>
      <c r="O970" s="349"/>
      <c r="P970" s="362" t="s">
        <v>744</v>
      </c>
      <c r="Q970" s="350"/>
      <c r="R970" s="350"/>
      <c r="S970" s="350"/>
      <c r="T970" s="350"/>
      <c r="U970" s="350"/>
      <c r="V970" s="350"/>
      <c r="W970" s="350"/>
      <c r="X970" s="350"/>
      <c r="Y970" s="351">
        <v>27</v>
      </c>
      <c r="Z970" s="352"/>
      <c r="AA970" s="352"/>
      <c r="AB970" s="353"/>
      <c r="AC970" s="363" t="s">
        <v>489</v>
      </c>
      <c r="AD970" s="363"/>
      <c r="AE970" s="363"/>
      <c r="AF970" s="363"/>
      <c r="AG970" s="363"/>
      <c r="AH970" s="372" t="s">
        <v>579</v>
      </c>
      <c r="AI970" s="373"/>
      <c r="AJ970" s="373"/>
      <c r="AK970" s="373"/>
      <c r="AL970" s="357" t="s">
        <v>575</v>
      </c>
      <c r="AM970" s="358"/>
      <c r="AN970" s="358"/>
      <c r="AO970" s="359"/>
      <c r="AP970" s="360" t="s">
        <v>575</v>
      </c>
      <c r="AQ970" s="360"/>
      <c r="AR970" s="360"/>
      <c r="AS970" s="360"/>
      <c r="AT970" s="360"/>
      <c r="AU970" s="360"/>
      <c r="AV970" s="360"/>
      <c r="AW970" s="360"/>
      <c r="AX970" s="360"/>
    </row>
    <row r="971" spans="1:50" ht="30" customHeight="1" x14ac:dyDescent="0.2">
      <c r="A971" s="376">
        <v>3</v>
      </c>
      <c r="B971" s="376">
        <v>1</v>
      </c>
      <c r="C971" s="361" t="s">
        <v>747</v>
      </c>
      <c r="D971" s="347"/>
      <c r="E971" s="347"/>
      <c r="F971" s="347"/>
      <c r="G971" s="347"/>
      <c r="H971" s="347"/>
      <c r="I971" s="347"/>
      <c r="J971" s="348">
        <v>7010001007490</v>
      </c>
      <c r="K971" s="349"/>
      <c r="L971" s="349"/>
      <c r="M971" s="349"/>
      <c r="N971" s="349"/>
      <c r="O971" s="349"/>
      <c r="P971" s="362" t="s">
        <v>744</v>
      </c>
      <c r="Q971" s="350"/>
      <c r="R971" s="350"/>
      <c r="S971" s="350"/>
      <c r="T971" s="350"/>
      <c r="U971" s="350"/>
      <c r="V971" s="350"/>
      <c r="W971" s="350"/>
      <c r="X971" s="350"/>
      <c r="Y971" s="351">
        <v>16</v>
      </c>
      <c r="Z971" s="352"/>
      <c r="AA971" s="352"/>
      <c r="AB971" s="353"/>
      <c r="AC971" s="363" t="s">
        <v>489</v>
      </c>
      <c r="AD971" s="363"/>
      <c r="AE971" s="363"/>
      <c r="AF971" s="363"/>
      <c r="AG971" s="363"/>
      <c r="AH971" s="355" t="s">
        <v>575</v>
      </c>
      <c r="AI971" s="356"/>
      <c r="AJ971" s="356"/>
      <c r="AK971" s="356"/>
      <c r="AL971" s="357" t="s">
        <v>575</v>
      </c>
      <c r="AM971" s="358"/>
      <c r="AN971" s="358"/>
      <c r="AO971" s="359"/>
      <c r="AP971" s="360" t="s">
        <v>575</v>
      </c>
      <c r="AQ971" s="360"/>
      <c r="AR971" s="360"/>
      <c r="AS971" s="360"/>
      <c r="AT971" s="360"/>
      <c r="AU971" s="360"/>
      <c r="AV971" s="360"/>
      <c r="AW971" s="360"/>
      <c r="AX971" s="360"/>
    </row>
    <row r="972" spans="1:50" ht="30" customHeight="1" x14ac:dyDescent="0.2">
      <c r="A972" s="376">
        <v>4</v>
      </c>
      <c r="B972" s="376">
        <v>1</v>
      </c>
      <c r="C972" s="361" t="s">
        <v>748</v>
      </c>
      <c r="D972" s="347"/>
      <c r="E972" s="347"/>
      <c r="F972" s="347"/>
      <c r="G972" s="347"/>
      <c r="H972" s="347"/>
      <c r="I972" s="347"/>
      <c r="J972" s="348">
        <v>6340005001879</v>
      </c>
      <c r="K972" s="349"/>
      <c r="L972" s="349"/>
      <c r="M972" s="349"/>
      <c r="N972" s="349"/>
      <c r="O972" s="349"/>
      <c r="P972" s="362" t="s">
        <v>744</v>
      </c>
      <c r="Q972" s="350"/>
      <c r="R972" s="350"/>
      <c r="S972" s="350"/>
      <c r="T972" s="350"/>
      <c r="U972" s="350"/>
      <c r="V972" s="350"/>
      <c r="W972" s="350"/>
      <c r="X972" s="350"/>
      <c r="Y972" s="351">
        <v>3</v>
      </c>
      <c r="Z972" s="352"/>
      <c r="AA972" s="352"/>
      <c r="AB972" s="353"/>
      <c r="AC972" s="363" t="s">
        <v>489</v>
      </c>
      <c r="AD972" s="363"/>
      <c r="AE972" s="363"/>
      <c r="AF972" s="363"/>
      <c r="AG972" s="363"/>
      <c r="AH972" s="355" t="s">
        <v>575</v>
      </c>
      <c r="AI972" s="356"/>
      <c r="AJ972" s="356"/>
      <c r="AK972" s="356"/>
      <c r="AL972" s="357" t="s">
        <v>575</v>
      </c>
      <c r="AM972" s="358"/>
      <c r="AN972" s="358"/>
      <c r="AO972" s="359"/>
      <c r="AP972" s="360" t="s">
        <v>701</v>
      </c>
      <c r="AQ972" s="360"/>
      <c r="AR972" s="360"/>
      <c r="AS972" s="360"/>
      <c r="AT972" s="360"/>
      <c r="AU972" s="360"/>
      <c r="AV972" s="360"/>
      <c r="AW972" s="360"/>
      <c r="AX972" s="360"/>
    </row>
    <row r="973" spans="1:50" ht="30" customHeight="1" x14ac:dyDescent="0.2">
      <c r="A973" s="376">
        <v>5</v>
      </c>
      <c r="B973" s="376">
        <v>1</v>
      </c>
      <c r="C973" s="361" t="s">
        <v>749</v>
      </c>
      <c r="D973" s="347"/>
      <c r="E973" s="347"/>
      <c r="F973" s="347"/>
      <c r="G973" s="347"/>
      <c r="H973" s="347"/>
      <c r="I973" s="347"/>
      <c r="J973" s="348">
        <v>5010605001676</v>
      </c>
      <c r="K973" s="349"/>
      <c r="L973" s="349"/>
      <c r="M973" s="349"/>
      <c r="N973" s="349"/>
      <c r="O973" s="349"/>
      <c r="P973" s="362" t="s">
        <v>754</v>
      </c>
      <c r="Q973" s="350"/>
      <c r="R973" s="350"/>
      <c r="S973" s="350"/>
      <c r="T973" s="350"/>
      <c r="U973" s="350"/>
      <c r="V973" s="350"/>
      <c r="W973" s="350"/>
      <c r="X973" s="350"/>
      <c r="Y973" s="351">
        <v>1</v>
      </c>
      <c r="Z973" s="352"/>
      <c r="AA973" s="352"/>
      <c r="AB973" s="353"/>
      <c r="AC973" s="354" t="s">
        <v>489</v>
      </c>
      <c r="AD973" s="354"/>
      <c r="AE973" s="354"/>
      <c r="AF973" s="354"/>
      <c r="AG973" s="354"/>
      <c r="AH973" s="355" t="s">
        <v>742</v>
      </c>
      <c r="AI973" s="356"/>
      <c r="AJ973" s="356"/>
      <c r="AK973" s="356"/>
      <c r="AL973" s="357" t="s">
        <v>575</v>
      </c>
      <c r="AM973" s="358"/>
      <c r="AN973" s="358"/>
      <c r="AO973" s="359"/>
      <c r="AP973" s="360" t="s">
        <v>579</v>
      </c>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05" customHeight="1" x14ac:dyDescent="0.2">
      <c r="A1001" s="364"/>
      <c r="B1001" s="364"/>
      <c r="C1001" s="364" t="s">
        <v>26</v>
      </c>
      <c r="D1001" s="364"/>
      <c r="E1001" s="364"/>
      <c r="F1001" s="364"/>
      <c r="G1001" s="364"/>
      <c r="H1001" s="364"/>
      <c r="I1001" s="364"/>
      <c r="J1001" s="149" t="s">
        <v>412</v>
      </c>
      <c r="K1001" s="365"/>
      <c r="L1001" s="365"/>
      <c r="M1001" s="365"/>
      <c r="N1001" s="365"/>
      <c r="O1001" s="365"/>
      <c r="P1001" s="366" t="s">
        <v>364</v>
      </c>
      <c r="Q1001" s="366"/>
      <c r="R1001" s="366"/>
      <c r="S1001" s="366"/>
      <c r="T1001" s="366"/>
      <c r="U1001" s="366"/>
      <c r="V1001" s="366"/>
      <c r="W1001" s="366"/>
      <c r="X1001" s="366"/>
      <c r="Y1001" s="367" t="s">
        <v>410</v>
      </c>
      <c r="Z1001" s="368"/>
      <c r="AA1001" s="368"/>
      <c r="AB1001" s="368"/>
      <c r="AC1001" s="149" t="s">
        <v>450</v>
      </c>
      <c r="AD1001" s="149"/>
      <c r="AE1001" s="149"/>
      <c r="AF1001" s="149"/>
      <c r="AG1001" s="149"/>
      <c r="AH1001" s="367" t="s">
        <v>478</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30" customHeight="1" x14ac:dyDescent="0.2">
      <c r="A1002" s="376">
        <v>1</v>
      </c>
      <c r="B1002" s="376">
        <v>1</v>
      </c>
      <c r="C1002" s="361" t="s">
        <v>750</v>
      </c>
      <c r="D1002" s="347"/>
      <c r="E1002" s="347"/>
      <c r="F1002" s="347"/>
      <c r="G1002" s="347"/>
      <c r="H1002" s="347"/>
      <c r="I1002" s="347"/>
      <c r="J1002" s="348">
        <v>7010005008147</v>
      </c>
      <c r="K1002" s="349"/>
      <c r="L1002" s="349"/>
      <c r="M1002" s="349"/>
      <c r="N1002" s="349"/>
      <c r="O1002" s="349"/>
      <c r="P1002" s="362" t="s">
        <v>752</v>
      </c>
      <c r="Q1002" s="350"/>
      <c r="R1002" s="350"/>
      <c r="S1002" s="350"/>
      <c r="T1002" s="350"/>
      <c r="U1002" s="350"/>
      <c r="V1002" s="350"/>
      <c r="W1002" s="350"/>
      <c r="X1002" s="350"/>
      <c r="Y1002" s="351">
        <v>29</v>
      </c>
      <c r="Z1002" s="352"/>
      <c r="AA1002" s="352"/>
      <c r="AB1002" s="353"/>
      <c r="AC1002" s="363" t="s">
        <v>487</v>
      </c>
      <c r="AD1002" s="371"/>
      <c r="AE1002" s="371"/>
      <c r="AF1002" s="371"/>
      <c r="AG1002" s="371"/>
      <c r="AH1002" s="372">
        <v>1</v>
      </c>
      <c r="AI1002" s="373"/>
      <c r="AJ1002" s="373"/>
      <c r="AK1002" s="373"/>
      <c r="AL1002" s="357">
        <v>97</v>
      </c>
      <c r="AM1002" s="358"/>
      <c r="AN1002" s="358"/>
      <c r="AO1002" s="359"/>
      <c r="AP1002" s="360" t="s">
        <v>575</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05" customHeight="1" x14ac:dyDescent="0.2">
      <c r="A1034" s="364"/>
      <c r="B1034" s="364"/>
      <c r="C1034" s="364" t="s">
        <v>26</v>
      </c>
      <c r="D1034" s="364"/>
      <c r="E1034" s="364"/>
      <c r="F1034" s="364"/>
      <c r="G1034" s="364"/>
      <c r="H1034" s="364"/>
      <c r="I1034" s="364"/>
      <c r="J1034" s="149" t="s">
        <v>412</v>
      </c>
      <c r="K1034" s="365"/>
      <c r="L1034" s="365"/>
      <c r="M1034" s="365"/>
      <c r="N1034" s="365"/>
      <c r="O1034" s="365"/>
      <c r="P1034" s="366" t="s">
        <v>364</v>
      </c>
      <c r="Q1034" s="366"/>
      <c r="R1034" s="366"/>
      <c r="S1034" s="366"/>
      <c r="T1034" s="366"/>
      <c r="U1034" s="366"/>
      <c r="V1034" s="366"/>
      <c r="W1034" s="366"/>
      <c r="X1034" s="366"/>
      <c r="Y1034" s="367" t="s">
        <v>410</v>
      </c>
      <c r="Z1034" s="368"/>
      <c r="AA1034" s="368"/>
      <c r="AB1034" s="368"/>
      <c r="AC1034" s="149" t="s">
        <v>450</v>
      </c>
      <c r="AD1034" s="149"/>
      <c r="AE1034" s="149"/>
      <c r="AF1034" s="149"/>
      <c r="AG1034" s="149"/>
      <c r="AH1034" s="367" t="s">
        <v>478</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30" customHeight="1" x14ac:dyDescent="0.2">
      <c r="A1035" s="376">
        <v>1</v>
      </c>
      <c r="B1035" s="376">
        <v>1</v>
      </c>
      <c r="C1035" s="361" t="s">
        <v>753</v>
      </c>
      <c r="D1035" s="347"/>
      <c r="E1035" s="347"/>
      <c r="F1035" s="347"/>
      <c r="G1035" s="347"/>
      <c r="H1035" s="347"/>
      <c r="I1035" s="347"/>
      <c r="J1035" s="348">
        <v>5010005007398</v>
      </c>
      <c r="K1035" s="349"/>
      <c r="L1035" s="349"/>
      <c r="M1035" s="349"/>
      <c r="N1035" s="349"/>
      <c r="O1035" s="349"/>
      <c r="P1035" s="362" t="s">
        <v>705</v>
      </c>
      <c r="Q1035" s="350"/>
      <c r="R1035" s="350"/>
      <c r="S1035" s="350"/>
      <c r="T1035" s="350"/>
      <c r="U1035" s="350"/>
      <c r="V1035" s="350"/>
      <c r="W1035" s="350"/>
      <c r="X1035" s="350"/>
      <c r="Y1035" s="351">
        <v>8</v>
      </c>
      <c r="Z1035" s="352"/>
      <c r="AA1035" s="352"/>
      <c r="AB1035" s="353"/>
      <c r="AC1035" s="363" t="s">
        <v>489</v>
      </c>
      <c r="AD1035" s="371"/>
      <c r="AE1035" s="371"/>
      <c r="AF1035" s="371"/>
      <c r="AG1035" s="371"/>
      <c r="AH1035" s="372" t="s">
        <v>575</v>
      </c>
      <c r="AI1035" s="373"/>
      <c r="AJ1035" s="373"/>
      <c r="AK1035" s="373"/>
      <c r="AL1035" s="357" t="s">
        <v>702</v>
      </c>
      <c r="AM1035" s="358"/>
      <c r="AN1035" s="358"/>
      <c r="AO1035" s="359"/>
      <c r="AP1035" s="360" t="s">
        <v>575</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9.05" customHeight="1" x14ac:dyDescent="0.2">
      <c r="A1067" s="364"/>
      <c r="B1067" s="364"/>
      <c r="C1067" s="364" t="s">
        <v>26</v>
      </c>
      <c r="D1067" s="364"/>
      <c r="E1067" s="364"/>
      <c r="F1067" s="364"/>
      <c r="G1067" s="364"/>
      <c r="H1067" s="364"/>
      <c r="I1067" s="364"/>
      <c r="J1067" s="149" t="s">
        <v>412</v>
      </c>
      <c r="K1067" s="365"/>
      <c r="L1067" s="365"/>
      <c r="M1067" s="365"/>
      <c r="N1067" s="365"/>
      <c r="O1067" s="365"/>
      <c r="P1067" s="366" t="s">
        <v>364</v>
      </c>
      <c r="Q1067" s="366"/>
      <c r="R1067" s="366"/>
      <c r="S1067" s="366"/>
      <c r="T1067" s="366"/>
      <c r="U1067" s="366"/>
      <c r="V1067" s="366"/>
      <c r="W1067" s="366"/>
      <c r="X1067" s="366"/>
      <c r="Y1067" s="367" t="s">
        <v>410</v>
      </c>
      <c r="Z1067" s="368"/>
      <c r="AA1067" s="368"/>
      <c r="AB1067" s="368"/>
      <c r="AC1067" s="149" t="s">
        <v>450</v>
      </c>
      <c r="AD1067" s="149"/>
      <c r="AE1067" s="149"/>
      <c r="AF1067" s="149"/>
      <c r="AG1067" s="149"/>
      <c r="AH1067" s="367" t="s">
        <v>478</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30" customHeight="1" x14ac:dyDescent="0.2">
      <c r="A1068" s="376">
        <v>1</v>
      </c>
      <c r="B1068" s="376">
        <v>1</v>
      </c>
      <c r="C1068" s="361" t="s">
        <v>717</v>
      </c>
      <c r="D1068" s="347"/>
      <c r="E1068" s="347"/>
      <c r="F1068" s="347"/>
      <c r="G1068" s="347"/>
      <c r="H1068" s="347"/>
      <c r="I1068" s="347"/>
      <c r="J1068" s="348">
        <v>7280001000618</v>
      </c>
      <c r="K1068" s="349"/>
      <c r="L1068" s="349"/>
      <c r="M1068" s="349"/>
      <c r="N1068" s="349"/>
      <c r="O1068" s="349"/>
      <c r="P1068" s="362" t="s">
        <v>720</v>
      </c>
      <c r="Q1068" s="350"/>
      <c r="R1068" s="350"/>
      <c r="S1068" s="350"/>
      <c r="T1068" s="350"/>
      <c r="U1068" s="350"/>
      <c r="V1068" s="350"/>
      <c r="W1068" s="350"/>
      <c r="X1068" s="350"/>
      <c r="Y1068" s="351">
        <v>50</v>
      </c>
      <c r="Z1068" s="352"/>
      <c r="AA1068" s="352"/>
      <c r="AB1068" s="353"/>
      <c r="AC1068" s="363" t="s">
        <v>487</v>
      </c>
      <c r="AD1068" s="371"/>
      <c r="AE1068" s="371"/>
      <c r="AF1068" s="371"/>
      <c r="AG1068" s="371"/>
      <c r="AH1068" s="372" t="s">
        <v>575</v>
      </c>
      <c r="AI1068" s="373"/>
      <c r="AJ1068" s="373"/>
      <c r="AK1068" s="373"/>
      <c r="AL1068" s="357" t="s">
        <v>575</v>
      </c>
      <c r="AM1068" s="358"/>
      <c r="AN1068" s="358"/>
      <c r="AO1068" s="359"/>
      <c r="AP1068" s="360" t="s">
        <v>722</v>
      </c>
      <c r="AQ1068" s="360"/>
      <c r="AR1068" s="360"/>
      <c r="AS1068" s="360"/>
      <c r="AT1068" s="360"/>
      <c r="AU1068" s="360"/>
      <c r="AV1068" s="360"/>
      <c r="AW1068" s="360"/>
      <c r="AX1068" s="360"/>
    </row>
    <row r="1069" spans="1:50" ht="30" customHeight="1" x14ac:dyDescent="0.2">
      <c r="A1069" s="376">
        <v>2</v>
      </c>
      <c r="B1069" s="376">
        <v>1</v>
      </c>
      <c r="C1069" s="361" t="s">
        <v>718</v>
      </c>
      <c r="D1069" s="347"/>
      <c r="E1069" s="347"/>
      <c r="F1069" s="347"/>
      <c r="G1069" s="347"/>
      <c r="H1069" s="347"/>
      <c r="I1069" s="347"/>
      <c r="J1069" s="348">
        <v>2350001006199</v>
      </c>
      <c r="K1069" s="349"/>
      <c r="L1069" s="349"/>
      <c r="M1069" s="349"/>
      <c r="N1069" s="349"/>
      <c r="O1069" s="349"/>
      <c r="P1069" s="362" t="s">
        <v>721</v>
      </c>
      <c r="Q1069" s="350"/>
      <c r="R1069" s="350"/>
      <c r="S1069" s="350"/>
      <c r="T1069" s="350"/>
      <c r="U1069" s="350"/>
      <c r="V1069" s="350"/>
      <c r="W1069" s="350"/>
      <c r="X1069" s="350"/>
      <c r="Y1069" s="351">
        <v>7</v>
      </c>
      <c r="Z1069" s="352"/>
      <c r="AA1069" s="352"/>
      <c r="AB1069" s="353"/>
      <c r="AC1069" s="363" t="s">
        <v>196</v>
      </c>
      <c r="AD1069" s="363"/>
      <c r="AE1069" s="363"/>
      <c r="AF1069" s="363"/>
      <c r="AG1069" s="363"/>
      <c r="AH1069" s="372" t="s">
        <v>575</v>
      </c>
      <c r="AI1069" s="373"/>
      <c r="AJ1069" s="373"/>
      <c r="AK1069" s="373"/>
      <c r="AL1069" s="357" t="s">
        <v>575</v>
      </c>
      <c r="AM1069" s="358"/>
      <c r="AN1069" s="358"/>
      <c r="AO1069" s="359"/>
      <c r="AP1069" s="360" t="s">
        <v>722</v>
      </c>
      <c r="AQ1069" s="360"/>
      <c r="AR1069" s="360"/>
      <c r="AS1069" s="360"/>
      <c r="AT1069" s="360"/>
      <c r="AU1069" s="360"/>
      <c r="AV1069" s="360"/>
      <c r="AW1069" s="360"/>
      <c r="AX1069" s="360"/>
    </row>
    <row r="1070" spans="1:50" ht="30" customHeight="1" x14ac:dyDescent="0.2">
      <c r="A1070" s="376">
        <v>3</v>
      </c>
      <c r="B1070" s="376">
        <v>1</v>
      </c>
      <c r="C1070" s="361" t="s">
        <v>719</v>
      </c>
      <c r="D1070" s="347"/>
      <c r="E1070" s="347"/>
      <c r="F1070" s="347"/>
      <c r="G1070" s="347"/>
      <c r="H1070" s="347"/>
      <c r="I1070" s="347"/>
      <c r="J1070" s="348">
        <v>2180001095417</v>
      </c>
      <c r="K1070" s="349"/>
      <c r="L1070" s="349"/>
      <c r="M1070" s="349"/>
      <c r="N1070" s="349"/>
      <c r="O1070" s="349"/>
      <c r="P1070" s="362" t="s">
        <v>712</v>
      </c>
      <c r="Q1070" s="350"/>
      <c r="R1070" s="350"/>
      <c r="S1070" s="350"/>
      <c r="T1070" s="350"/>
      <c r="U1070" s="350"/>
      <c r="V1070" s="350"/>
      <c r="W1070" s="350"/>
      <c r="X1070" s="350"/>
      <c r="Y1070" s="351">
        <v>5</v>
      </c>
      <c r="Z1070" s="352"/>
      <c r="AA1070" s="352"/>
      <c r="AB1070" s="353"/>
      <c r="AC1070" s="363" t="s">
        <v>196</v>
      </c>
      <c r="AD1070" s="363"/>
      <c r="AE1070" s="363"/>
      <c r="AF1070" s="363"/>
      <c r="AG1070" s="363"/>
      <c r="AH1070" s="355" t="s">
        <v>575</v>
      </c>
      <c r="AI1070" s="356"/>
      <c r="AJ1070" s="356"/>
      <c r="AK1070" s="356"/>
      <c r="AL1070" s="357" t="s">
        <v>579</v>
      </c>
      <c r="AM1070" s="358"/>
      <c r="AN1070" s="358"/>
      <c r="AO1070" s="359"/>
      <c r="AP1070" s="360" t="s">
        <v>575</v>
      </c>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455</v>
      </c>
      <c r="AM1098" s="283"/>
      <c r="AN1098" s="283"/>
      <c r="AO1098" s="80" t="s">
        <v>616</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76"/>
      <c r="B1101" s="376"/>
      <c r="C1101" s="149" t="s">
        <v>383</v>
      </c>
      <c r="D1101" s="380"/>
      <c r="E1101" s="149" t="s">
        <v>382</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441</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8:AO866">
    <cfRule type="expression" dxfId="2497" priority="6625">
      <formula>IF(AND(AL848&gt;=0, RIGHT(TEXT(AL848,"0.#"),1)&lt;&gt;"."),TRUE,FALSE)</formula>
    </cfRule>
    <cfRule type="expression" dxfId="2496" priority="6626">
      <formula>IF(AND(AL848&gt;=0, RIGHT(TEXT(AL848,"0.#"),1)="."),TRUE,FALSE)</formula>
    </cfRule>
    <cfRule type="expression" dxfId="2495" priority="6627">
      <formula>IF(AND(AL848&lt;0, RIGHT(TEXT(AL848,"0.#"),1)&lt;&gt;"."),TRUE,FALSE)</formula>
    </cfRule>
    <cfRule type="expression" dxfId="2494" priority="6628">
      <formula>IF(AND(AL848&lt;0, RIGHT(TEXT(AL848,"0.#"),1)="."),TRUE,FALSE)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7">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7" manualBreakCount="7">
    <brk id="36" max="49" man="1"/>
    <brk id="99" max="49" man="1"/>
    <brk id="699" max="49" man="1"/>
    <brk id="739" max="49" man="1"/>
    <brk id="778"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58203125" style="28" customWidth="1"/>
    <col min="25" max="25" width="12.33203125" style="34" bestFit="1" customWidth="1"/>
    <col min="26" max="26" width="3.582031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467</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482</v>
      </c>
      <c r="AI2" s="54" t="s">
        <v>551</v>
      </c>
      <c r="AK2" s="54" t="s">
        <v>380</v>
      </c>
      <c r="AM2" s="88"/>
      <c r="AN2" s="88"/>
      <c r="AP2" s="56" t="s">
        <v>482</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373</v>
      </c>
      <c r="AK3" s="54" t="str">
        <f>CHAR(CODE(AK2)+1)</f>
        <v>B</v>
      </c>
      <c r="AM3" s="88"/>
      <c r="AN3" s="88"/>
      <c r="AP3" s="56" t="s">
        <v>483</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529</v>
      </c>
      <c r="W4" s="32" t="s">
        <v>270</v>
      </c>
      <c r="Y4" s="32" t="s">
        <v>72</v>
      </c>
      <c r="Z4" s="30"/>
      <c r="AA4" s="32" t="s">
        <v>81</v>
      </c>
      <c r="AB4" s="31"/>
      <c r="AC4" s="32" t="s">
        <v>256</v>
      </c>
      <c r="AD4" s="28"/>
      <c r="AE4" s="45" t="s">
        <v>297</v>
      </c>
      <c r="AF4" s="30"/>
      <c r="AG4" s="56" t="s">
        <v>484</v>
      </c>
      <c r="AI4" s="54" t="s">
        <v>375</v>
      </c>
      <c r="AK4" s="54" t="str">
        <f t="shared" ref="AK4:AK49" si="7">CHAR(CODE(AK3)+1)</f>
        <v>C</v>
      </c>
      <c r="AM4" s="88"/>
      <c r="AN4" s="88"/>
      <c r="AP4" s="56" t="s">
        <v>484</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437</v>
      </c>
      <c r="Y5" s="32" t="s">
        <v>74</v>
      </c>
      <c r="Z5" s="30"/>
      <c r="AA5" s="32" t="s">
        <v>83</v>
      </c>
      <c r="AB5" s="31"/>
      <c r="AC5" s="32" t="s">
        <v>298</v>
      </c>
      <c r="AD5" s="31"/>
      <c r="AE5" s="45" t="s">
        <v>495</v>
      </c>
      <c r="AF5" s="30"/>
      <c r="AG5" s="56" t="s">
        <v>485</v>
      </c>
      <c r="AI5" s="54" t="s">
        <v>531</v>
      </c>
      <c r="AK5" s="54" t="str">
        <f t="shared" si="7"/>
        <v>D</v>
      </c>
      <c r="AP5" s="56" t="s">
        <v>485</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6" customHeight="1" x14ac:dyDescent="0.2">
      <c r="A7" s="14" t="s">
        <v>207</v>
      </c>
      <c r="B7" s="15"/>
      <c r="C7" s="13" t="str">
        <f t="shared" si="0"/>
        <v/>
      </c>
      <c r="D7" s="13" t="str">
        <f t="shared" si="8"/>
        <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535</v>
      </c>
      <c r="W8" s="32" t="s">
        <v>273</v>
      </c>
      <c r="Y8" s="32" t="s">
        <v>80</v>
      </c>
      <c r="Z8" s="30"/>
      <c r="AA8" s="32" t="s">
        <v>89</v>
      </c>
      <c r="AB8" s="31"/>
      <c r="AC8" s="31"/>
      <c r="AD8" s="31"/>
      <c r="AE8" s="31"/>
      <c r="AF8" s="30"/>
      <c r="AG8" s="56" t="s">
        <v>488</v>
      </c>
      <c r="AI8" s="87"/>
      <c r="AK8" s="54" t="str">
        <f t="shared" si="7"/>
        <v>G</v>
      </c>
      <c r="AP8" s="56" t="s">
        <v>488</v>
      </c>
    </row>
    <row r="9" spans="1:42" ht="13.6" customHeight="1" x14ac:dyDescent="0.2">
      <c r="A9" s="14" t="s">
        <v>209</v>
      </c>
      <c r="B9" s="15"/>
      <c r="C9" s="13" t="str">
        <f t="shared" si="0"/>
        <v/>
      </c>
      <c r="D9" s="13" t="str">
        <f t="shared" si="8"/>
        <v/>
      </c>
      <c r="F9" s="18" t="s">
        <v>416</v>
      </c>
      <c r="G9" s="17"/>
      <c r="H9" s="13" t="str">
        <f t="shared" si="1"/>
        <v/>
      </c>
      <c r="I9" s="13" t="str">
        <f t="shared" si="5"/>
        <v/>
      </c>
      <c r="K9" s="14" t="s">
        <v>228</v>
      </c>
      <c r="L9" s="15" t="s">
        <v>559</v>
      </c>
      <c r="M9" s="13" t="str">
        <f t="shared" si="2"/>
        <v>エネルギー対策</v>
      </c>
      <c r="N9" s="13" t="str">
        <f t="shared" si="6"/>
        <v>エネルギー対策</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6" customHeight="1" x14ac:dyDescent="0.2">
      <c r="A10" s="14" t="s">
        <v>438</v>
      </c>
      <c r="B10" s="15"/>
      <c r="C10" s="13" t="str">
        <f t="shared" si="0"/>
        <v/>
      </c>
      <c r="D10" s="13" t="str">
        <f t="shared" si="8"/>
        <v/>
      </c>
      <c r="F10" s="18" t="s">
        <v>235</v>
      </c>
      <c r="G10" s="17" t="s">
        <v>559</v>
      </c>
      <c r="H10" s="13" t="str">
        <f t="shared" si="1"/>
        <v>エネルギー対策特別会計エネルギー需給勘定</v>
      </c>
      <c r="I10" s="13" t="str">
        <f t="shared" si="5"/>
        <v>エネルギー対策特別会計エネルギー需給勘定</v>
      </c>
      <c r="K10" s="14" t="s">
        <v>442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474</v>
      </c>
      <c r="AK10" s="54" t="str">
        <f t="shared" si="7"/>
        <v>I</v>
      </c>
      <c r="AP10" s="54" t="s">
        <v>468</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477</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559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426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427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428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429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549</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381</v>
      </c>
    </row>
    <row r="29" spans="1:37" ht="13.6" customHeight="1" x14ac:dyDescent="0.2">
      <c r="B29" s="13"/>
      <c r="F29" s="18" t="s">
        <v>417</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418</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419</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420</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421</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423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424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 zoomScaleNormal="75" zoomScaleSheetLayoutView="100" zoomScalePageLayoutView="70" workbookViewId="0">
      <selection activeCell="G7" sqref="G7:AX8"/>
    </sheetView>
  </sheetViews>
  <sheetFormatPr defaultColWidth="9" defaultRowHeight="12.8" x14ac:dyDescent="0.2"/>
  <cols>
    <col min="1" max="49" width="2.58203125" style="36" customWidth="1"/>
    <col min="50" max="50" width="6.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0" t="s">
        <v>460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541</v>
      </c>
      <c r="AF2" s="1032"/>
      <c r="AG2" s="1032"/>
      <c r="AH2" s="1032"/>
      <c r="AI2" s="1032" t="s">
        <v>538</v>
      </c>
      <c r="AJ2" s="1032"/>
      <c r="AK2" s="1032"/>
      <c r="AL2" s="1032"/>
      <c r="AM2" s="1032" t="s">
        <v>512</v>
      </c>
      <c r="AN2" s="1032"/>
      <c r="AO2" s="1032"/>
      <c r="AP2" s="557"/>
      <c r="AQ2" s="159" t="s">
        <v>352</v>
      </c>
      <c r="AR2" s="130"/>
      <c r="AS2" s="130"/>
      <c r="AT2" s="131"/>
      <c r="AU2" s="533" t="s">
        <v>253</v>
      </c>
      <c r="AV2" s="533"/>
      <c r="AW2" s="533"/>
      <c r="AX2" s="534"/>
    </row>
    <row r="3" spans="1:50" ht="18.8"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v>32</v>
      </c>
      <c r="AR3" s="199"/>
      <c r="AS3" s="133" t="s">
        <v>353</v>
      </c>
      <c r="AT3" s="134"/>
      <c r="AU3" s="199">
        <v>42</v>
      </c>
      <c r="AV3" s="199"/>
      <c r="AW3" s="398" t="s">
        <v>300</v>
      </c>
      <c r="AX3" s="399"/>
    </row>
    <row r="4" spans="1:50" ht="28.5" customHeight="1" x14ac:dyDescent="0.2">
      <c r="A4" s="403"/>
      <c r="B4" s="401"/>
      <c r="C4" s="401"/>
      <c r="D4" s="401"/>
      <c r="E4" s="401"/>
      <c r="F4" s="402"/>
      <c r="G4" s="564" t="s">
        <v>834</v>
      </c>
      <c r="H4" s="999"/>
      <c r="I4" s="999"/>
      <c r="J4" s="999"/>
      <c r="K4" s="999"/>
      <c r="L4" s="999"/>
      <c r="M4" s="999"/>
      <c r="N4" s="999"/>
      <c r="O4" s="1000"/>
      <c r="P4" s="105" t="s">
        <v>802</v>
      </c>
      <c r="Q4" s="1007"/>
      <c r="R4" s="1007"/>
      <c r="S4" s="1007"/>
      <c r="T4" s="1007"/>
      <c r="U4" s="1007"/>
      <c r="V4" s="1007"/>
      <c r="W4" s="1007"/>
      <c r="X4" s="1008"/>
      <c r="Y4" s="1017" t="s">
        <v>12</v>
      </c>
      <c r="Z4" s="1018"/>
      <c r="AA4" s="1019"/>
      <c r="AB4" s="461" t="s">
        <v>799</v>
      </c>
      <c r="AC4" s="1021"/>
      <c r="AD4" s="1021"/>
      <c r="AE4" s="218" t="s">
        <v>805</v>
      </c>
      <c r="AF4" s="219"/>
      <c r="AG4" s="219"/>
      <c r="AH4" s="219"/>
      <c r="AI4" s="218" t="s">
        <v>815</v>
      </c>
      <c r="AJ4" s="219"/>
      <c r="AK4" s="219"/>
      <c r="AL4" s="219"/>
      <c r="AM4" s="218" t="s">
        <v>816</v>
      </c>
      <c r="AN4" s="219"/>
      <c r="AO4" s="219"/>
      <c r="AP4" s="219"/>
      <c r="AQ4" s="340" t="s">
        <v>804</v>
      </c>
      <c r="AR4" s="207"/>
      <c r="AS4" s="207"/>
      <c r="AT4" s="341"/>
      <c r="AU4" s="219" t="s">
        <v>804</v>
      </c>
      <c r="AV4" s="219"/>
      <c r="AW4" s="219"/>
      <c r="AX4" s="221"/>
    </row>
    <row r="5" spans="1:50" ht="28.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t="s">
        <v>799</v>
      </c>
      <c r="AC5" s="1020"/>
      <c r="AD5" s="1020"/>
      <c r="AE5" s="218" t="s">
        <v>806</v>
      </c>
      <c r="AF5" s="219"/>
      <c r="AG5" s="219"/>
      <c r="AH5" s="219"/>
      <c r="AI5" s="218" t="s">
        <v>816</v>
      </c>
      <c r="AJ5" s="219"/>
      <c r="AK5" s="219"/>
      <c r="AL5" s="219"/>
      <c r="AM5" s="218" t="s">
        <v>805</v>
      </c>
      <c r="AN5" s="219"/>
      <c r="AO5" s="219"/>
      <c r="AP5" s="219"/>
      <c r="AQ5" s="340" t="s">
        <v>804</v>
      </c>
      <c r="AR5" s="207"/>
      <c r="AS5" s="207"/>
      <c r="AT5" s="341"/>
      <c r="AU5" s="219">
        <v>4189</v>
      </c>
      <c r="AV5" s="219"/>
      <c r="AW5" s="219"/>
      <c r="AX5" s="221"/>
    </row>
    <row r="6" spans="1:50" ht="28.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t="s">
        <v>806</v>
      </c>
      <c r="AF6" s="219"/>
      <c r="AG6" s="219"/>
      <c r="AH6" s="219"/>
      <c r="AI6" s="218" t="s">
        <v>805</v>
      </c>
      <c r="AJ6" s="219"/>
      <c r="AK6" s="219"/>
      <c r="AL6" s="219"/>
      <c r="AM6" s="218" t="s">
        <v>804</v>
      </c>
      <c r="AN6" s="219"/>
      <c r="AO6" s="219"/>
      <c r="AP6" s="219"/>
      <c r="AQ6" s="340" t="s">
        <v>804</v>
      </c>
      <c r="AR6" s="207"/>
      <c r="AS6" s="207"/>
      <c r="AT6" s="341"/>
      <c r="AU6" s="219" t="s">
        <v>804</v>
      </c>
      <c r="AV6" s="219"/>
      <c r="AW6" s="219"/>
      <c r="AX6" s="221"/>
    </row>
    <row r="7" spans="1:50" customFormat="1" ht="33.049999999999997" customHeight="1" x14ac:dyDescent="0.2">
      <c r="A7" s="226" t="s">
        <v>490</v>
      </c>
      <c r="B7" s="227"/>
      <c r="C7" s="227"/>
      <c r="D7" s="227"/>
      <c r="E7" s="227"/>
      <c r="F7" s="228"/>
      <c r="G7" s="232" t="s">
        <v>814</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33.049999999999997"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00" t="s">
        <v>460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542</v>
      </c>
      <c r="AF9" s="1032"/>
      <c r="AG9" s="1032"/>
      <c r="AH9" s="1032"/>
      <c r="AI9" s="1032" t="s">
        <v>538</v>
      </c>
      <c r="AJ9" s="1032"/>
      <c r="AK9" s="1032"/>
      <c r="AL9" s="1032"/>
      <c r="AM9" s="1032" t="s">
        <v>512</v>
      </c>
      <c r="AN9" s="1032"/>
      <c r="AO9" s="1032"/>
      <c r="AP9" s="557"/>
      <c r="AQ9" s="159" t="s">
        <v>352</v>
      </c>
      <c r="AR9" s="130"/>
      <c r="AS9" s="130"/>
      <c r="AT9" s="131"/>
      <c r="AU9" s="533" t="s">
        <v>253</v>
      </c>
      <c r="AV9" s="533"/>
      <c r="AW9" s="533"/>
      <c r="AX9" s="534"/>
    </row>
    <row r="10" spans="1:50" ht="18.8"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v>32</v>
      </c>
      <c r="AR10" s="199"/>
      <c r="AS10" s="133" t="s">
        <v>353</v>
      </c>
      <c r="AT10" s="134"/>
      <c r="AU10" s="199">
        <v>42</v>
      </c>
      <c r="AV10" s="199"/>
      <c r="AW10" s="398" t="s">
        <v>300</v>
      </c>
      <c r="AX10" s="399"/>
    </row>
    <row r="11" spans="1:50" ht="28.5" customHeight="1" x14ac:dyDescent="0.2">
      <c r="A11" s="403"/>
      <c r="B11" s="401"/>
      <c r="C11" s="401"/>
      <c r="D11" s="401"/>
      <c r="E11" s="401"/>
      <c r="F11" s="402"/>
      <c r="G11" s="564" t="s">
        <v>833</v>
      </c>
      <c r="H11" s="999"/>
      <c r="I11" s="999"/>
      <c r="J11" s="999"/>
      <c r="K11" s="999"/>
      <c r="L11" s="999"/>
      <c r="M11" s="999"/>
      <c r="N11" s="999"/>
      <c r="O11" s="1000"/>
      <c r="P11" s="105" t="s">
        <v>813</v>
      </c>
      <c r="Q11" s="1007"/>
      <c r="R11" s="1007"/>
      <c r="S11" s="1007"/>
      <c r="T11" s="1007"/>
      <c r="U11" s="1007"/>
      <c r="V11" s="1007"/>
      <c r="W11" s="1007"/>
      <c r="X11" s="1008"/>
      <c r="Y11" s="1017" t="s">
        <v>12</v>
      </c>
      <c r="Z11" s="1018"/>
      <c r="AA11" s="1019"/>
      <c r="AB11" s="461" t="s">
        <v>799</v>
      </c>
      <c r="AC11" s="1021"/>
      <c r="AD11" s="1021"/>
      <c r="AE11" s="218" t="s">
        <v>804</v>
      </c>
      <c r="AF11" s="219"/>
      <c r="AG11" s="219"/>
      <c r="AH11" s="219"/>
      <c r="AI11" s="218" t="s">
        <v>804</v>
      </c>
      <c r="AJ11" s="219"/>
      <c r="AK11" s="219"/>
      <c r="AL11" s="219"/>
      <c r="AM11" s="218" t="s">
        <v>804</v>
      </c>
      <c r="AN11" s="219"/>
      <c r="AO11" s="219"/>
      <c r="AP11" s="219"/>
      <c r="AQ11" s="340" t="s">
        <v>805</v>
      </c>
      <c r="AR11" s="207"/>
      <c r="AS11" s="207"/>
      <c r="AT11" s="341"/>
      <c r="AU11" s="219" t="s">
        <v>817</v>
      </c>
      <c r="AV11" s="219"/>
      <c r="AW11" s="219"/>
      <c r="AX11" s="221"/>
    </row>
    <row r="12" spans="1:50" ht="28.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t="s">
        <v>799</v>
      </c>
      <c r="AC12" s="1020"/>
      <c r="AD12" s="1020"/>
      <c r="AE12" s="218" t="s">
        <v>806</v>
      </c>
      <c r="AF12" s="219"/>
      <c r="AG12" s="219"/>
      <c r="AH12" s="219"/>
      <c r="AI12" s="218" t="s">
        <v>804</v>
      </c>
      <c r="AJ12" s="219"/>
      <c r="AK12" s="219"/>
      <c r="AL12" s="219"/>
      <c r="AM12" s="218" t="s">
        <v>804</v>
      </c>
      <c r="AN12" s="219"/>
      <c r="AO12" s="219"/>
      <c r="AP12" s="219"/>
      <c r="AQ12" s="340" t="s">
        <v>818</v>
      </c>
      <c r="AR12" s="207"/>
      <c r="AS12" s="207"/>
      <c r="AT12" s="341"/>
      <c r="AU12" s="219">
        <v>2419</v>
      </c>
      <c r="AV12" s="219"/>
      <c r="AW12" s="219"/>
      <c r="AX12" s="221"/>
    </row>
    <row r="13" spans="1:50" ht="28.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t="s">
        <v>804</v>
      </c>
      <c r="AF13" s="219"/>
      <c r="AG13" s="219"/>
      <c r="AH13" s="219"/>
      <c r="AI13" s="218" t="s">
        <v>804</v>
      </c>
      <c r="AJ13" s="219"/>
      <c r="AK13" s="219"/>
      <c r="AL13" s="219"/>
      <c r="AM13" s="218" t="s">
        <v>804</v>
      </c>
      <c r="AN13" s="219"/>
      <c r="AO13" s="219"/>
      <c r="AP13" s="219"/>
      <c r="AQ13" s="340" t="s">
        <v>818</v>
      </c>
      <c r="AR13" s="207"/>
      <c r="AS13" s="207"/>
      <c r="AT13" s="341"/>
      <c r="AU13" s="219" t="s">
        <v>804</v>
      </c>
      <c r="AV13" s="219"/>
      <c r="AW13" s="219"/>
      <c r="AX13" s="221"/>
    </row>
    <row r="14" spans="1:50" customFormat="1" ht="33.049999999999997" customHeight="1" x14ac:dyDescent="0.2">
      <c r="A14" s="226" t="s">
        <v>490</v>
      </c>
      <c r="B14" s="227"/>
      <c r="C14" s="227"/>
      <c r="D14" s="227"/>
      <c r="E14" s="227"/>
      <c r="F14" s="228"/>
      <c r="G14" s="232" t="s">
        <v>811</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33.049999999999997"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hidden="1" customHeight="1" x14ac:dyDescent="0.2">
      <c r="A16" s="400" t="s">
        <v>460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541</v>
      </c>
      <c r="AF16" s="1032"/>
      <c r="AG16" s="1032"/>
      <c r="AH16" s="1032"/>
      <c r="AI16" s="1032" t="s">
        <v>539</v>
      </c>
      <c r="AJ16" s="1032"/>
      <c r="AK16" s="1032"/>
      <c r="AL16" s="1032"/>
      <c r="AM16" s="1032" t="s">
        <v>512</v>
      </c>
      <c r="AN16" s="1032"/>
      <c r="AO16" s="1032"/>
      <c r="AP16" s="557"/>
      <c r="AQ16" s="159" t="s">
        <v>352</v>
      </c>
      <c r="AR16" s="130"/>
      <c r="AS16" s="130"/>
      <c r="AT16" s="131"/>
      <c r="AU16" s="533" t="s">
        <v>253</v>
      </c>
      <c r="AV16" s="533"/>
      <c r="AW16" s="533"/>
      <c r="AX16" s="534"/>
    </row>
    <row r="17" spans="1:50" ht="18.8" hidden="1"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353</v>
      </c>
      <c r="AT17" s="134"/>
      <c r="AU17" s="199"/>
      <c r="AV17" s="199"/>
      <c r="AW17" s="398" t="s">
        <v>300</v>
      </c>
      <c r="AX17" s="399"/>
    </row>
    <row r="18" spans="1:50" ht="22.6" hidden="1"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6" hidden="1"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6" hidden="1"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hidden="1" customHeight="1" x14ac:dyDescent="0.2">
      <c r="A21" s="226" t="s">
        <v>490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hidden="1"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hidden="1" customHeight="1" x14ac:dyDescent="0.2">
      <c r="A23" s="400" t="s">
        <v>460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543</v>
      </c>
      <c r="AF23" s="1032"/>
      <c r="AG23" s="1032"/>
      <c r="AH23" s="1032"/>
      <c r="AI23" s="1032" t="s">
        <v>538</v>
      </c>
      <c r="AJ23" s="1032"/>
      <c r="AK23" s="1032"/>
      <c r="AL23" s="1032"/>
      <c r="AM23" s="1032" t="s">
        <v>512</v>
      </c>
      <c r="AN23" s="1032"/>
      <c r="AO23" s="1032"/>
      <c r="AP23" s="557"/>
      <c r="AQ23" s="159" t="s">
        <v>352</v>
      </c>
      <c r="AR23" s="130"/>
      <c r="AS23" s="130"/>
      <c r="AT23" s="131"/>
      <c r="AU23" s="533" t="s">
        <v>253</v>
      </c>
      <c r="AV23" s="533"/>
      <c r="AW23" s="533"/>
      <c r="AX23" s="534"/>
    </row>
    <row r="24" spans="1:50" ht="18.8" hidden="1"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353</v>
      </c>
      <c r="AT24" s="134"/>
      <c r="AU24" s="199"/>
      <c r="AV24" s="199"/>
      <c r="AW24" s="398" t="s">
        <v>300</v>
      </c>
      <c r="AX24" s="399"/>
    </row>
    <row r="25" spans="1:50" ht="22.6" hidden="1"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6" hidden="1"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6" hidden="1"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hidden="1" customHeight="1" x14ac:dyDescent="0.2">
      <c r="A28" s="226" t="s">
        <v>490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hidden="1" customHeight="1" x14ac:dyDescent="0.2">
      <c r="A30" s="400" t="s">
        <v>460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541</v>
      </c>
      <c r="AF30" s="1032"/>
      <c r="AG30" s="1032"/>
      <c r="AH30" s="1032"/>
      <c r="AI30" s="1032" t="s">
        <v>538</v>
      </c>
      <c r="AJ30" s="1032"/>
      <c r="AK30" s="1032"/>
      <c r="AL30" s="1032"/>
      <c r="AM30" s="1032" t="s">
        <v>536</v>
      </c>
      <c r="AN30" s="1032"/>
      <c r="AO30" s="1032"/>
      <c r="AP30" s="557"/>
      <c r="AQ30" s="159" t="s">
        <v>352</v>
      </c>
      <c r="AR30" s="130"/>
      <c r="AS30" s="130"/>
      <c r="AT30" s="131"/>
      <c r="AU30" s="533" t="s">
        <v>253</v>
      </c>
      <c r="AV30" s="533"/>
      <c r="AW30" s="533"/>
      <c r="AX30" s="534"/>
    </row>
    <row r="31" spans="1:50" ht="18.8" hidden="1"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353</v>
      </c>
      <c r="AT31" s="134"/>
      <c r="AU31" s="199"/>
      <c r="AV31" s="199"/>
      <c r="AW31" s="398" t="s">
        <v>300</v>
      </c>
      <c r="AX31" s="399"/>
    </row>
    <row r="32" spans="1:50" ht="22.6" hidden="1"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6" hidden="1"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6" hidden="1"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2">
      <c r="A35" s="226" t="s">
        <v>490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hidden="1" customHeight="1" x14ac:dyDescent="0.2">
      <c r="A37" s="400" t="s">
        <v>460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543</v>
      </c>
      <c r="AF37" s="1032"/>
      <c r="AG37" s="1032"/>
      <c r="AH37" s="1032"/>
      <c r="AI37" s="1032" t="s">
        <v>540</v>
      </c>
      <c r="AJ37" s="1032"/>
      <c r="AK37" s="1032"/>
      <c r="AL37" s="1032"/>
      <c r="AM37" s="1032" t="s">
        <v>537</v>
      </c>
      <c r="AN37" s="1032"/>
      <c r="AO37" s="1032"/>
      <c r="AP37" s="557"/>
      <c r="AQ37" s="159" t="s">
        <v>352</v>
      </c>
      <c r="AR37" s="130"/>
      <c r="AS37" s="130"/>
      <c r="AT37" s="131"/>
      <c r="AU37" s="533" t="s">
        <v>253</v>
      </c>
      <c r="AV37" s="533"/>
      <c r="AW37" s="533"/>
      <c r="AX37" s="534"/>
    </row>
    <row r="38" spans="1:50" ht="18.8"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353</v>
      </c>
      <c r="AT38" s="134"/>
      <c r="AU38" s="199"/>
      <c r="AV38" s="199"/>
      <c r="AW38" s="398" t="s">
        <v>300</v>
      </c>
      <c r="AX38" s="399"/>
    </row>
    <row r="39" spans="1:50" ht="22.6" hidden="1"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6" hidden="1"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6" hidden="1"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2">
      <c r="A42" s="226" t="s">
        <v>490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hidden="1" customHeight="1" x14ac:dyDescent="0.2">
      <c r="A44" s="400" t="s">
        <v>460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541</v>
      </c>
      <c r="AF44" s="1032"/>
      <c r="AG44" s="1032"/>
      <c r="AH44" s="1032"/>
      <c r="AI44" s="1032" t="s">
        <v>538</v>
      </c>
      <c r="AJ44" s="1032"/>
      <c r="AK44" s="1032"/>
      <c r="AL44" s="1032"/>
      <c r="AM44" s="1032" t="s">
        <v>512</v>
      </c>
      <c r="AN44" s="1032"/>
      <c r="AO44" s="1032"/>
      <c r="AP44" s="557"/>
      <c r="AQ44" s="159" t="s">
        <v>352</v>
      </c>
      <c r="AR44" s="130"/>
      <c r="AS44" s="130"/>
      <c r="AT44" s="131"/>
      <c r="AU44" s="533" t="s">
        <v>253</v>
      </c>
      <c r="AV44" s="533"/>
      <c r="AW44" s="533"/>
      <c r="AX44" s="534"/>
    </row>
    <row r="45" spans="1:50" ht="18.8"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353</v>
      </c>
      <c r="AT45" s="134"/>
      <c r="AU45" s="199"/>
      <c r="AV45" s="199"/>
      <c r="AW45" s="398" t="s">
        <v>300</v>
      </c>
      <c r="AX45" s="399"/>
    </row>
    <row r="46" spans="1:50" ht="22.6" hidden="1"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6" hidden="1"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6" hidden="1"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2">
      <c r="A49" s="226" t="s">
        <v>490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0" t="s">
        <v>460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541</v>
      </c>
      <c r="AF51" s="1032"/>
      <c r="AG51" s="1032"/>
      <c r="AH51" s="1032"/>
      <c r="AI51" s="1032" t="s">
        <v>538</v>
      </c>
      <c r="AJ51" s="1032"/>
      <c r="AK51" s="1032"/>
      <c r="AL51" s="1032"/>
      <c r="AM51" s="1032" t="s">
        <v>512</v>
      </c>
      <c r="AN51" s="1032"/>
      <c r="AO51" s="1032"/>
      <c r="AP51" s="557"/>
      <c r="AQ51" s="159" t="s">
        <v>352</v>
      </c>
      <c r="AR51" s="130"/>
      <c r="AS51" s="130"/>
      <c r="AT51" s="131"/>
      <c r="AU51" s="533" t="s">
        <v>253</v>
      </c>
      <c r="AV51" s="533"/>
      <c r="AW51" s="533"/>
      <c r="AX51" s="534"/>
    </row>
    <row r="52" spans="1:50" ht="18.8"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353</v>
      </c>
      <c r="AT52" s="134"/>
      <c r="AU52" s="199"/>
      <c r="AV52" s="199"/>
      <c r="AW52" s="398" t="s">
        <v>300</v>
      </c>
      <c r="AX52" s="399"/>
    </row>
    <row r="53" spans="1:50" ht="22.6" hidden="1"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6" hidden="1"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6" hidden="1"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2">
      <c r="A56" s="226" t="s">
        <v>490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0" t="s">
        <v>460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541</v>
      </c>
      <c r="AF58" s="1032"/>
      <c r="AG58" s="1032"/>
      <c r="AH58" s="1032"/>
      <c r="AI58" s="1032" t="s">
        <v>538</v>
      </c>
      <c r="AJ58" s="1032"/>
      <c r="AK58" s="1032"/>
      <c r="AL58" s="1032"/>
      <c r="AM58" s="1032" t="s">
        <v>512</v>
      </c>
      <c r="AN58" s="1032"/>
      <c r="AO58" s="1032"/>
      <c r="AP58" s="557"/>
      <c r="AQ58" s="159" t="s">
        <v>352</v>
      </c>
      <c r="AR58" s="130"/>
      <c r="AS58" s="130"/>
      <c r="AT58" s="131"/>
      <c r="AU58" s="533" t="s">
        <v>253</v>
      </c>
      <c r="AV58" s="533"/>
      <c r="AW58" s="533"/>
      <c r="AX58" s="534"/>
    </row>
    <row r="59" spans="1:50" ht="18.8"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353</v>
      </c>
      <c r="AT59" s="134"/>
      <c r="AU59" s="199"/>
      <c r="AV59" s="199"/>
      <c r="AW59" s="398" t="s">
        <v>300</v>
      </c>
      <c r="AX59" s="399"/>
    </row>
    <row r="60" spans="1:50" ht="22.6" hidden="1"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6" hidden="1"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6" hidden="1"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2">
      <c r="A63" s="226" t="s">
        <v>490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hidden="1" customHeight="1" x14ac:dyDescent="0.2">
      <c r="A65" s="400" t="s">
        <v>460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541</v>
      </c>
      <c r="AF65" s="1032"/>
      <c r="AG65" s="1032"/>
      <c r="AH65" s="1032"/>
      <c r="AI65" s="1032" t="s">
        <v>538</v>
      </c>
      <c r="AJ65" s="1032"/>
      <c r="AK65" s="1032"/>
      <c r="AL65" s="1032"/>
      <c r="AM65" s="1032" t="s">
        <v>512</v>
      </c>
      <c r="AN65" s="1032"/>
      <c r="AO65" s="1032"/>
      <c r="AP65" s="557"/>
      <c r="AQ65" s="159" t="s">
        <v>352</v>
      </c>
      <c r="AR65" s="130"/>
      <c r="AS65" s="130"/>
      <c r="AT65" s="131"/>
      <c r="AU65" s="533" t="s">
        <v>253</v>
      </c>
      <c r="AV65" s="533"/>
      <c r="AW65" s="533"/>
      <c r="AX65" s="534"/>
    </row>
    <row r="66" spans="1:50" ht="18.8" hidden="1"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353</v>
      </c>
      <c r="AT66" s="134"/>
      <c r="AU66" s="199"/>
      <c r="AV66" s="199"/>
      <c r="AW66" s="398" t="s">
        <v>300</v>
      </c>
      <c r="AX66" s="399"/>
    </row>
    <row r="67" spans="1:50" ht="22.6" hidden="1"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6" hidden="1"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6" hidden="1"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2">
      <c r="A70" s="226" t="s">
        <v>490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Normal="75" zoomScaleSheetLayoutView="100" zoomScalePageLayoutView="70" workbookViewId="0">
      <selection activeCell="L47" sqref="L47:X47"/>
    </sheetView>
  </sheetViews>
  <sheetFormatPr defaultColWidth="9" defaultRowHeight="12.8" x14ac:dyDescent="0.2"/>
  <cols>
    <col min="1" max="49" width="2.58203125" style="36" customWidth="1"/>
    <col min="50" max="50" width="4.332031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758</v>
      </c>
      <c r="H2" s="596"/>
      <c r="I2" s="596"/>
      <c r="J2" s="596"/>
      <c r="K2" s="596"/>
      <c r="L2" s="596"/>
      <c r="M2" s="596"/>
      <c r="N2" s="596"/>
      <c r="O2" s="596"/>
      <c r="P2" s="596"/>
      <c r="Q2" s="596"/>
      <c r="R2" s="596"/>
      <c r="S2" s="596"/>
      <c r="T2" s="596"/>
      <c r="U2" s="596"/>
      <c r="V2" s="596"/>
      <c r="W2" s="596"/>
      <c r="X2" s="596"/>
      <c r="Y2" s="596"/>
      <c r="Z2" s="596"/>
      <c r="AA2" s="596"/>
      <c r="AB2" s="597"/>
      <c r="AC2" s="595" t="s">
        <v>706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39" customHeight="1" x14ac:dyDescent="0.2">
      <c r="A4" s="1045"/>
      <c r="B4" s="1046"/>
      <c r="C4" s="1046"/>
      <c r="D4" s="1046"/>
      <c r="E4" s="1046"/>
      <c r="F4" s="1047"/>
      <c r="G4" s="670" t="s">
        <v>680</v>
      </c>
      <c r="H4" s="671"/>
      <c r="I4" s="671"/>
      <c r="J4" s="671"/>
      <c r="K4" s="672"/>
      <c r="L4" s="664" t="s">
        <v>679</v>
      </c>
      <c r="M4" s="665"/>
      <c r="N4" s="665"/>
      <c r="O4" s="665"/>
      <c r="P4" s="665"/>
      <c r="Q4" s="665"/>
      <c r="R4" s="665"/>
      <c r="S4" s="665"/>
      <c r="T4" s="665"/>
      <c r="U4" s="665"/>
      <c r="V4" s="665"/>
      <c r="W4" s="665"/>
      <c r="X4" s="666"/>
      <c r="Y4" s="388">
        <v>2</v>
      </c>
      <c r="Z4" s="389"/>
      <c r="AA4" s="389"/>
      <c r="AB4" s="805"/>
      <c r="AC4" s="670" t="s">
        <v>652</v>
      </c>
      <c r="AD4" s="671"/>
      <c r="AE4" s="671"/>
      <c r="AF4" s="671"/>
      <c r="AG4" s="672"/>
      <c r="AH4" s="664" t="s">
        <v>689</v>
      </c>
      <c r="AI4" s="665"/>
      <c r="AJ4" s="665"/>
      <c r="AK4" s="665"/>
      <c r="AL4" s="665"/>
      <c r="AM4" s="665"/>
      <c r="AN4" s="665"/>
      <c r="AO4" s="665"/>
      <c r="AP4" s="665"/>
      <c r="AQ4" s="665"/>
      <c r="AR4" s="665"/>
      <c r="AS4" s="665"/>
      <c r="AT4" s="666"/>
      <c r="AU4" s="388">
        <v>48</v>
      </c>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t="s">
        <v>690</v>
      </c>
      <c r="AD5" s="607"/>
      <c r="AE5" s="607"/>
      <c r="AF5" s="607"/>
      <c r="AG5" s="608"/>
      <c r="AH5" s="598" t="s">
        <v>691</v>
      </c>
      <c r="AI5" s="599"/>
      <c r="AJ5" s="599"/>
      <c r="AK5" s="599"/>
      <c r="AL5" s="599"/>
      <c r="AM5" s="599"/>
      <c r="AN5" s="599"/>
      <c r="AO5" s="599"/>
      <c r="AP5" s="599"/>
      <c r="AQ5" s="599"/>
      <c r="AR5" s="599"/>
      <c r="AS5" s="599"/>
      <c r="AT5" s="600"/>
      <c r="AU5" s="601">
        <v>17</v>
      </c>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t="s">
        <v>624</v>
      </c>
      <c r="AD6" s="607"/>
      <c r="AE6" s="607"/>
      <c r="AF6" s="607"/>
      <c r="AG6" s="608"/>
      <c r="AH6" s="598" t="s">
        <v>692</v>
      </c>
      <c r="AI6" s="599"/>
      <c r="AJ6" s="599"/>
      <c r="AK6" s="599"/>
      <c r="AL6" s="599"/>
      <c r="AM6" s="599"/>
      <c r="AN6" s="599"/>
      <c r="AO6" s="599"/>
      <c r="AP6" s="599"/>
      <c r="AQ6" s="599"/>
      <c r="AR6" s="599"/>
      <c r="AS6" s="599"/>
      <c r="AT6" s="600"/>
      <c r="AU6" s="601">
        <v>14</v>
      </c>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t="s">
        <v>620</v>
      </c>
      <c r="AD7" s="607"/>
      <c r="AE7" s="607"/>
      <c r="AF7" s="607"/>
      <c r="AG7" s="608"/>
      <c r="AH7" s="598" t="s">
        <v>693</v>
      </c>
      <c r="AI7" s="599"/>
      <c r="AJ7" s="599"/>
      <c r="AK7" s="599"/>
      <c r="AL7" s="599"/>
      <c r="AM7" s="599"/>
      <c r="AN7" s="599"/>
      <c r="AO7" s="599"/>
      <c r="AP7" s="599"/>
      <c r="AQ7" s="599"/>
      <c r="AR7" s="599"/>
      <c r="AS7" s="599"/>
      <c r="AT7" s="600"/>
      <c r="AU7" s="601">
        <v>8</v>
      </c>
      <c r="AV7" s="602"/>
      <c r="AW7" s="602"/>
      <c r="AX7" s="603"/>
    </row>
    <row r="8" spans="1:50" ht="39"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t="s">
        <v>622</v>
      </c>
      <c r="AD8" s="607"/>
      <c r="AE8" s="607"/>
      <c r="AF8" s="607"/>
      <c r="AG8" s="608"/>
      <c r="AH8" s="598" t="s">
        <v>694</v>
      </c>
      <c r="AI8" s="599"/>
      <c r="AJ8" s="599"/>
      <c r="AK8" s="599"/>
      <c r="AL8" s="599"/>
      <c r="AM8" s="599"/>
      <c r="AN8" s="599"/>
      <c r="AO8" s="599"/>
      <c r="AP8" s="599"/>
      <c r="AQ8" s="599"/>
      <c r="AR8" s="599"/>
      <c r="AS8" s="599"/>
      <c r="AT8" s="600"/>
      <c r="AU8" s="601">
        <v>5</v>
      </c>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t="s">
        <v>634</v>
      </c>
      <c r="AD9" s="607"/>
      <c r="AE9" s="607"/>
      <c r="AF9" s="607"/>
      <c r="AG9" s="608"/>
      <c r="AH9" s="598" t="s">
        <v>695</v>
      </c>
      <c r="AI9" s="599"/>
      <c r="AJ9" s="599"/>
      <c r="AK9" s="599"/>
      <c r="AL9" s="599"/>
      <c r="AM9" s="599"/>
      <c r="AN9" s="599"/>
      <c r="AO9" s="599"/>
      <c r="AP9" s="599"/>
      <c r="AQ9" s="599"/>
      <c r="AR9" s="599"/>
      <c r="AS9" s="599"/>
      <c r="AT9" s="600"/>
      <c r="AU9" s="601">
        <v>5</v>
      </c>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2</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97</v>
      </c>
      <c r="AV14" s="832"/>
      <c r="AW14" s="832"/>
      <c r="AX14" s="834"/>
    </row>
    <row r="15" spans="1:50" ht="30" customHeight="1" x14ac:dyDescent="0.2">
      <c r="A15" s="1045"/>
      <c r="B15" s="1046"/>
      <c r="C15" s="1046"/>
      <c r="D15" s="1046"/>
      <c r="E15" s="1046"/>
      <c r="F15" s="1047"/>
      <c r="G15" s="595" t="s">
        <v>678</v>
      </c>
      <c r="H15" s="596"/>
      <c r="I15" s="596"/>
      <c r="J15" s="596"/>
      <c r="K15" s="596"/>
      <c r="L15" s="596"/>
      <c r="M15" s="596"/>
      <c r="N15" s="596"/>
      <c r="O15" s="596"/>
      <c r="P15" s="596"/>
      <c r="Q15" s="596"/>
      <c r="R15" s="596"/>
      <c r="S15" s="596"/>
      <c r="T15" s="596"/>
      <c r="U15" s="596"/>
      <c r="V15" s="596"/>
      <c r="W15" s="596"/>
      <c r="X15" s="596"/>
      <c r="Y15" s="596"/>
      <c r="Z15" s="596"/>
      <c r="AA15" s="596"/>
      <c r="AB15" s="597"/>
      <c r="AC15" s="595" t="s">
        <v>755</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t="s">
        <v>680</v>
      </c>
      <c r="H17" s="671"/>
      <c r="I17" s="671"/>
      <c r="J17" s="671"/>
      <c r="K17" s="672"/>
      <c r="L17" s="664" t="s">
        <v>696</v>
      </c>
      <c r="M17" s="665"/>
      <c r="N17" s="665"/>
      <c r="O17" s="665"/>
      <c r="P17" s="665"/>
      <c r="Q17" s="665"/>
      <c r="R17" s="665"/>
      <c r="S17" s="665"/>
      <c r="T17" s="665"/>
      <c r="U17" s="665"/>
      <c r="V17" s="665"/>
      <c r="W17" s="665"/>
      <c r="X17" s="666"/>
      <c r="Y17" s="388">
        <v>25</v>
      </c>
      <c r="Z17" s="389"/>
      <c r="AA17" s="389"/>
      <c r="AB17" s="805"/>
      <c r="AC17" s="670" t="s">
        <v>620</v>
      </c>
      <c r="AD17" s="671"/>
      <c r="AE17" s="671"/>
      <c r="AF17" s="671"/>
      <c r="AG17" s="672"/>
      <c r="AH17" s="664" t="s">
        <v>756</v>
      </c>
      <c r="AI17" s="665"/>
      <c r="AJ17" s="665"/>
      <c r="AK17" s="665"/>
      <c r="AL17" s="665"/>
      <c r="AM17" s="665"/>
      <c r="AN17" s="665"/>
      <c r="AO17" s="665"/>
      <c r="AP17" s="665"/>
      <c r="AQ17" s="665"/>
      <c r="AR17" s="665"/>
      <c r="AS17" s="665"/>
      <c r="AT17" s="666"/>
      <c r="AU17" s="388">
        <v>22</v>
      </c>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t="s">
        <v>624</v>
      </c>
      <c r="AD18" s="607"/>
      <c r="AE18" s="607"/>
      <c r="AF18" s="607"/>
      <c r="AG18" s="608"/>
      <c r="AH18" s="598" t="s">
        <v>757</v>
      </c>
      <c r="AI18" s="599"/>
      <c r="AJ18" s="599"/>
      <c r="AK18" s="599"/>
      <c r="AL18" s="599"/>
      <c r="AM18" s="599"/>
      <c r="AN18" s="599"/>
      <c r="AO18" s="599"/>
      <c r="AP18" s="599"/>
      <c r="AQ18" s="599"/>
      <c r="AR18" s="599"/>
      <c r="AS18" s="599"/>
      <c r="AT18" s="600"/>
      <c r="AU18" s="601">
        <v>7</v>
      </c>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t="s">
        <v>652</v>
      </c>
      <c r="AD19" s="607"/>
      <c r="AE19" s="607"/>
      <c r="AF19" s="607"/>
      <c r="AG19" s="608"/>
      <c r="AH19" s="598" t="s">
        <v>766</v>
      </c>
      <c r="AI19" s="599"/>
      <c r="AJ19" s="599"/>
      <c r="AK19" s="599"/>
      <c r="AL19" s="599"/>
      <c r="AM19" s="599"/>
      <c r="AN19" s="599"/>
      <c r="AO19" s="599"/>
      <c r="AP19" s="599"/>
      <c r="AQ19" s="599"/>
      <c r="AR19" s="599"/>
      <c r="AS19" s="599"/>
      <c r="AT19" s="600"/>
      <c r="AU19" s="601">
        <v>4</v>
      </c>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t="s">
        <v>625</v>
      </c>
      <c r="AD20" s="607"/>
      <c r="AE20" s="607"/>
      <c r="AF20" s="607"/>
      <c r="AG20" s="608"/>
      <c r="AH20" s="598" t="s">
        <v>760</v>
      </c>
      <c r="AI20" s="599"/>
      <c r="AJ20" s="599"/>
      <c r="AK20" s="599"/>
      <c r="AL20" s="599"/>
      <c r="AM20" s="599"/>
      <c r="AN20" s="599"/>
      <c r="AO20" s="599"/>
      <c r="AP20" s="599"/>
      <c r="AQ20" s="599"/>
      <c r="AR20" s="599"/>
      <c r="AS20" s="599"/>
      <c r="AT20" s="600"/>
      <c r="AU20" s="601">
        <v>3</v>
      </c>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t="s">
        <v>761</v>
      </c>
      <c r="AD21" s="607"/>
      <c r="AE21" s="607"/>
      <c r="AF21" s="607"/>
      <c r="AG21" s="608"/>
      <c r="AH21" s="598"/>
      <c r="AI21" s="599"/>
      <c r="AJ21" s="599"/>
      <c r="AK21" s="599"/>
      <c r="AL21" s="599"/>
      <c r="AM21" s="599"/>
      <c r="AN21" s="599"/>
      <c r="AO21" s="599"/>
      <c r="AP21" s="599"/>
      <c r="AQ21" s="599"/>
      <c r="AR21" s="599"/>
      <c r="AS21" s="599"/>
      <c r="AT21" s="600"/>
      <c r="AU21" s="601">
        <v>5</v>
      </c>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25</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41</v>
      </c>
      <c r="AV27" s="832"/>
      <c r="AW27" s="832"/>
      <c r="AX27" s="834"/>
    </row>
    <row r="28" spans="1:50" ht="30" customHeight="1" x14ac:dyDescent="0.2">
      <c r="A28" s="1045"/>
      <c r="B28" s="1046"/>
      <c r="C28" s="1046"/>
      <c r="D28" s="1046"/>
      <c r="E28" s="1046"/>
      <c r="F28" s="1047"/>
      <c r="G28" s="595" t="s">
        <v>765</v>
      </c>
      <c r="H28" s="596"/>
      <c r="I28" s="596"/>
      <c r="J28" s="596"/>
      <c r="K28" s="596"/>
      <c r="L28" s="596"/>
      <c r="M28" s="596"/>
      <c r="N28" s="596"/>
      <c r="O28" s="596"/>
      <c r="P28" s="596"/>
      <c r="Q28" s="596"/>
      <c r="R28" s="596"/>
      <c r="S28" s="596"/>
      <c r="T28" s="596"/>
      <c r="U28" s="596"/>
      <c r="V28" s="596"/>
      <c r="W28" s="596"/>
      <c r="X28" s="596"/>
      <c r="Y28" s="596"/>
      <c r="Z28" s="596"/>
      <c r="AA28" s="596"/>
      <c r="AB28" s="597"/>
      <c r="AC28" s="595" t="s">
        <v>768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t="s">
        <v>680</v>
      </c>
      <c r="H30" s="671"/>
      <c r="I30" s="671"/>
      <c r="J30" s="671"/>
      <c r="K30" s="672"/>
      <c r="L30" s="664" t="s">
        <v>766</v>
      </c>
      <c r="M30" s="665"/>
      <c r="N30" s="665"/>
      <c r="O30" s="665"/>
      <c r="P30" s="665"/>
      <c r="Q30" s="665"/>
      <c r="R30" s="665"/>
      <c r="S30" s="665"/>
      <c r="T30" s="665"/>
      <c r="U30" s="665"/>
      <c r="V30" s="665"/>
      <c r="W30" s="665"/>
      <c r="X30" s="666"/>
      <c r="Y30" s="388">
        <v>4</v>
      </c>
      <c r="Z30" s="389"/>
      <c r="AA30" s="389"/>
      <c r="AB30" s="805"/>
      <c r="AC30" s="670" t="s">
        <v>622</v>
      </c>
      <c r="AD30" s="671"/>
      <c r="AE30" s="671"/>
      <c r="AF30" s="671"/>
      <c r="AG30" s="672"/>
      <c r="AH30" s="664" t="s">
        <v>769</v>
      </c>
      <c r="AI30" s="665"/>
      <c r="AJ30" s="665"/>
      <c r="AK30" s="665"/>
      <c r="AL30" s="665"/>
      <c r="AM30" s="665"/>
      <c r="AN30" s="665"/>
      <c r="AO30" s="665"/>
      <c r="AP30" s="665"/>
      <c r="AQ30" s="665"/>
      <c r="AR30" s="665"/>
      <c r="AS30" s="665"/>
      <c r="AT30" s="666"/>
      <c r="AU30" s="388">
        <v>24</v>
      </c>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t="s">
        <v>620</v>
      </c>
      <c r="AD31" s="607"/>
      <c r="AE31" s="607"/>
      <c r="AF31" s="607"/>
      <c r="AG31" s="608"/>
      <c r="AH31" s="598" t="s">
        <v>770</v>
      </c>
      <c r="AI31" s="599"/>
      <c r="AJ31" s="599"/>
      <c r="AK31" s="599"/>
      <c r="AL31" s="599"/>
      <c r="AM31" s="599"/>
      <c r="AN31" s="599"/>
      <c r="AO31" s="599"/>
      <c r="AP31" s="599"/>
      <c r="AQ31" s="599"/>
      <c r="AR31" s="599"/>
      <c r="AS31" s="599"/>
      <c r="AT31" s="600"/>
      <c r="AU31" s="601">
        <v>14</v>
      </c>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t="s">
        <v>665</v>
      </c>
      <c r="AD32" s="607"/>
      <c r="AE32" s="607"/>
      <c r="AF32" s="607"/>
      <c r="AG32" s="608"/>
      <c r="AH32" s="598" t="s">
        <v>771</v>
      </c>
      <c r="AI32" s="599"/>
      <c r="AJ32" s="599"/>
      <c r="AK32" s="599"/>
      <c r="AL32" s="599"/>
      <c r="AM32" s="599"/>
      <c r="AN32" s="599"/>
      <c r="AO32" s="599"/>
      <c r="AP32" s="599"/>
      <c r="AQ32" s="599"/>
      <c r="AR32" s="599"/>
      <c r="AS32" s="599"/>
      <c r="AT32" s="600"/>
      <c r="AU32" s="601">
        <v>4</v>
      </c>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t="s">
        <v>634</v>
      </c>
      <c r="AD33" s="607"/>
      <c r="AE33" s="607"/>
      <c r="AF33" s="607"/>
      <c r="AG33" s="608"/>
      <c r="AH33" s="598" t="s">
        <v>772</v>
      </c>
      <c r="AI33" s="599"/>
      <c r="AJ33" s="599"/>
      <c r="AK33" s="599"/>
      <c r="AL33" s="599"/>
      <c r="AM33" s="599"/>
      <c r="AN33" s="599"/>
      <c r="AO33" s="599"/>
      <c r="AP33" s="599"/>
      <c r="AQ33" s="599"/>
      <c r="AR33" s="599"/>
      <c r="AS33" s="599"/>
      <c r="AT33" s="600"/>
      <c r="AU33" s="601">
        <v>7</v>
      </c>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4</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49</v>
      </c>
      <c r="AV40" s="832"/>
      <c r="AW40" s="832"/>
      <c r="AX40" s="834"/>
    </row>
    <row r="41" spans="1:50" ht="30" customHeight="1" x14ac:dyDescent="0.2">
      <c r="A41" s="1045"/>
      <c r="B41" s="1046"/>
      <c r="C41" s="1046"/>
      <c r="D41" s="1046"/>
      <c r="E41" s="1046"/>
      <c r="F41" s="1047"/>
      <c r="G41" s="595" t="s">
        <v>775</v>
      </c>
      <c r="H41" s="596"/>
      <c r="I41" s="596"/>
      <c r="J41" s="596"/>
      <c r="K41" s="596"/>
      <c r="L41" s="596"/>
      <c r="M41" s="596"/>
      <c r="N41" s="596"/>
      <c r="O41" s="596"/>
      <c r="P41" s="596"/>
      <c r="Q41" s="596"/>
      <c r="R41" s="596"/>
      <c r="S41" s="596"/>
      <c r="T41" s="596"/>
      <c r="U41" s="596"/>
      <c r="V41" s="596"/>
      <c r="W41" s="596"/>
      <c r="X41" s="596"/>
      <c r="Y41" s="596"/>
      <c r="Z41" s="596"/>
      <c r="AA41" s="596"/>
      <c r="AB41" s="597"/>
      <c r="AC41" s="595" t="s">
        <v>786</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t="s">
        <v>618</v>
      </c>
      <c r="H43" s="671"/>
      <c r="I43" s="671"/>
      <c r="J43" s="671"/>
      <c r="K43" s="672"/>
      <c r="L43" s="664" t="s">
        <v>776</v>
      </c>
      <c r="M43" s="665"/>
      <c r="N43" s="665"/>
      <c r="O43" s="665"/>
      <c r="P43" s="665"/>
      <c r="Q43" s="665"/>
      <c r="R43" s="665"/>
      <c r="S43" s="665"/>
      <c r="T43" s="665"/>
      <c r="U43" s="665"/>
      <c r="V43" s="665"/>
      <c r="W43" s="665"/>
      <c r="X43" s="666"/>
      <c r="Y43" s="388">
        <v>86</v>
      </c>
      <c r="Z43" s="389"/>
      <c r="AA43" s="389"/>
      <c r="AB43" s="805"/>
      <c r="AC43" s="670" t="s">
        <v>680</v>
      </c>
      <c r="AD43" s="671"/>
      <c r="AE43" s="671"/>
      <c r="AF43" s="671"/>
      <c r="AG43" s="672"/>
      <c r="AH43" s="664" t="s">
        <v>785</v>
      </c>
      <c r="AI43" s="665"/>
      <c r="AJ43" s="665"/>
      <c r="AK43" s="665"/>
      <c r="AL43" s="665"/>
      <c r="AM43" s="665"/>
      <c r="AN43" s="665"/>
      <c r="AO43" s="665"/>
      <c r="AP43" s="665"/>
      <c r="AQ43" s="665"/>
      <c r="AR43" s="665"/>
      <c r="AS43" s="665"/>
      <c r="AT43" s="666"/>
      <c r="AU43" s="388">
        <v>4</v>
      </c>
      <c r="AV43" s="389"/>
      <c r="AW43" s="389"/>
      <c r="AX43" s="390"/>
    </row>
    <row r="44" spans="1:50" ht="24.75" customHeight="1" x14ac:dyDescent="0.2">
      <c r="A44" s="1045"/>
      <c r="B44" s="1046"/>
      <c r="C44" s="1046"/>
      <c r="D44" s="1046"/>
      <c r="E44" s="1046"/>
      <c r="F44" s="1047"/>
      <c r="G44" s="606" t="s">
        <v>620</v>
      </c>
      <c r="H44" s="607"/>
      <c r="I44" s="607"/>
      <c r="J44" s="607"/>
      <c r="K44" s="608"/>
      <c r="L44" s="598" t="s">
        <v>784</v>
      </c>
      <c r="M44" s="599"/>
      <c r="N44" s="599"/>
      <c r="O44" s="599"/>
      <c r="P44" s="599"/>
      <c r="Q44" s="599"/>
      <c r="R44" s="599"/>
      <c r="S44" s="599"/>
      <c r="T44" s="599"/>
      <c r="U44" s="599"/>
      <c r="V44" s="599"/>
      <c r="W44" s="599"/>
      <c r="X44" s="600"/>
      <c r="Y44" s="601">
        <v>30</v>
      </c>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t="s">
        <v>624</v>
      </c>
      <c r="H45" s="607"/>
      <c r="I45" s="607"/>
      <c r="J45" s="607"/>
      <c r="K45" s="608"/>
      <c r="L45" s="598" t="s">
        <v>628</v>
      </c>
      <c r="M45" s="599"/>
      <c r="N45" s="599"/>
      <c r="O45" s="599"/>
      <c r="P45" s="599"/>
      <c r="Q45" s="599"/>
      <c r="R45" s="599"/>
      <c r="S45" s="599"/>
      <c r="T45" s="599"/>
      <c r="U45" s="599"/>
      <c r="V45" s="599"/>
      <c r="W45" s="599"/>
      <c r="X45" s="600"/>
      <c r="Y45" s="601">
        <v>11</v>
      </c>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t="s">
        <v>652</v>
      </c>
      <c r="H46" s="607"/>
      <c r="I46" s="607"/>
      <c r="J46" s="607"/>
      <c r="K46" s="608"/>
      <c r="L46" s="598" t="s">
        <v>820</v>
      </c>
      <c r="M46" s="599"/>
      <c r="N46" s="599"/>
      <c r="O46" s="599"/>
      <c r="P46" s="599"/>
      <c r="Q46" s="599"/>
      <c r="R46" s="599"/>
      <c r="S46" s="599"/>
      <c r="T46" s="599"/>
      <c r="U46" s="599"/>
      <c r="V46" s="599"/>
      <c r="W46" s="599"/>
      <c r="X46" s="600"/>
      <c r="Y46" s="601">
        <v>5</v>
      </c>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t="s">
        <v>665</v>
      </c>
      <c r="H47" s="607"/>
      <c r="I47" s="607"/>
      <c r="J47" s="607"/>
      <c r="K47" s="608"/>
      <c r="L47" s="598" t="s">
        <v>788</v>
      </c>
      <c r="M47" s="599"/>
      <c r="N47" s="599"/>
      <c r="O47" s="599"/>
      <c r="P47" s="599"/>
      <c r="Q47" s="599"/>
      <c r="R47" s="599"/>
      <c r="S47" s="599"/>
      <c r="T47" s="599"/>
      <c r="U47" s="599"/>
      <c r="V47" s="599"/>
      <c r="W47" s="599"/>
      <c r="X47" s="600"/>
      <c r="Y47" s="601">
        <v>2</v>
      </c>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t="s">
        <v>625</v>
      </c>
      <c r="H48" s="607"/>
      <c r="I48" s="607"/>
      <c r="J48" s="607"/>
      <c r="K48" s="608"/>
      <c r="L48" s="598" t="s">
        <v>760</v>
      </c>
      <c r="M48" s="599"/>
      <c r="N48" s="599"/>
      <c r="O48" s="599"/>
      <c r="P48" s="599"/>
      <c r="Q48" s="599"/>
      <c r="R48" s="599"/>
      <c r="S48" s="599"/>
      <c r="T48" s="599"/>
      <c r="U48" s="599"/>
      <c r="V48" s="599"/>
      <c r="W48" s="599"/>
      <c r="X48" s="600"/>
      <c r="Y48" s="601">
        <v>1</v>
      </c>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t="s">
        <v>634</v>
      </c>
      <c r="H49" s="607"/>
      <c r="I49" s="607"/>
      <c r="J49" s="607"/>
      <c r="K49" s="608"/>
      <c r="L49" s="598" t="s">
        <v>787</v>
      </c>
      <c r="M49" s="599"/>
      <c r="N49" s="599"/>
      <c r="O49" s="599"/>
      <c r="P49" s="599"/>
      <c r="Q49" s="599"/>
      <c r="R49" s="599"/>
      <c r="S49" s="599"/>
      <c r="T49" s="599"/>
      <c r="U49" s="599"/>
      <c r="V49" s="599"/>
      <c r="W49" s="599"/>
      <c r="X49" s="600"/>
      <c r="Y49" s="601">
        <v>14</v>
      </c>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149</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4</v>
      </c>
      <c r="AV53" s="1039"/>
      <c r="AW53" s="1039"/>
      <c r="AX53" s="1041"/>
    </row>
    <row r="54" spans="1:50" s="39" customFormat="1" ht="24.75" hidden="1" customHeight="1" thickBot="1" x14ac:dyDescent="0.25"/>
    <row r="55" spans="1:50" ht="30" hidden="1" customHeight="1" x14ac:dyDescent="0.2">
      <c r="A55" s="1051" t="s">
        <v>28</v>
      </c>
      <c r="B55" s="1052"/>
      <c r="C55" s="1052"/>
      <c r="D55" s="1052"/>
      <c r="E55" s="1052"/>
      <c r="F55" s="1053"/>
      <c r="G55" s="595" t="s">
        <v>302</v>
      </c>
      <c r="H55" s="596"/>
      <c r="I55" s="596"/>
      <c r="J55" s="596"/>
      <c r="K55" s="596"/>
      <c r="L55" s="596"/>
      <c r="M55" s="596"/>
      <c r="N55" s="596"/>
      <c r="O55" s="596"/>
      <c r="P55" s="596"/>
      <c r="Q55" s="596"/>
      <c r="R55" s="596"/>
      <c r="S55" s="596"/>
      <c r="T55" s="596"/>
      <c r="U55" s="596"/>
      <c r="V55" s="596"/>
      <c r="W55" s="596"/>
      <c r="X55" s="596"/>
      <c r="Y55" s="596"/>
      <c r="Z55" s="596"/>
      <c r="AA55" s="596"/>
      <c r="AB55" s="597"/>
      <c r="AC55" s="595" t="s">
        <v>386</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45"/>
      <c r="B68" s="1046"/>
      <c r="C68" s="1046"/>
      <c r="D68" s="1046"/>
      <c r="E68" s="1046"/>
      <c r="F68" s="1047"/>
      <c r="G68" s="595" t="s">
        <v>387</v>
      </c>
      <c r="H68" s="596"/>
      <c r="I68" s="596"/>
      <c r="J68" s="596"/>
      <c r="K68" s="596"/>
      <c r="L68" s="596"/>
      <c r="M68" s="596"/>
      <c r="N68" s="596"/>
      <c r="O68" s="596"/>
      <c r="P68" s="596"/>
      <c r="Q68" s="596"/>
      <c r="R68" s="596"/>
      <c r="S68" s="596"/>
      <c r="T68" s="596"/>
      <c r="U68" s="596"/>
      <c r="V68" s="596"/>
      <c r="W68" s="596"/>
      <c r="X68" s="596"/>
      <c r="Y68" s="596"/>
      <c r="Z68" s="596"/>
      <c r="AA68" s="596"/>
      <c r="AB68" s="597"/>
      <c r="AC68" s="595" t="s">
        <v>388</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5" hidden="1"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45"/>
      <c r="B81" s="1046"/>
      <c r="C81" s="1046"/>
      <c r="D81" s="1046"/>
      <c r="E81" s="1046"/>
      <c r="F81" s="1047"/>
      <c r="G81" s="595" t="s">
        <v>389</v>
      </c>
      <c r="H81" s="596"/>
      <c r="I81" s="596"/>
      <c r="J81" s="596"/>
      <c r="K81" s="596"/>
      <c r="L81" s="596"/>
      <c r="M81" s="596"/>
      <c r="N81" s="596"/>
      <c r="O81" s="596"/>
      <c r="P81" s="596"/>
      <c r="Q81" s="596"/>
      <c r="R81" s="596"/>
      <c r="S81" s="596"/>
      <c r="T81" s="596"/>
      <c r="U81" s="596"/>
      <c r="V81" s="596"/>
      <c r="W81" s="596"/>
      <c r="X81" s="596"/>
      <c r="Y81" s="596"/>
      <c r="Z81" s="596"/>
      <c r="AA81" s="596"/>
      <c r="AB81" s="597"/>
      <c r="AC81" s="595" t="s">
        <v>390</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45"/>
      <c r="B94" s="1046"/>
      <c r="C94" s="1046"/>
      <c r="D94" s="1046"/>
      <c r="E94" s="1046"/>
      <c r="F94" s="1047"/>
      <c r="G94" s="595" t="s">
        <v>391</v>
      </c>
      <c r="H94" s="596"/>
      <c r="I94" s="596"/>
      <c r="J94" s="596"/>
      <c r="K94" s="596"/>
      <c r="L94" s="596"/>
      <c r="M94" s="596"/>
      <c r="N94" s="596"/>
      <c r="O94" s="596"/>
      <c r="P94" s="596"/>
      <c r="Q94" s="596"/>
      <c r="R94" s="596"/>
      <c r="S94" s="596"/>
      <c r="T94" s="596"/>
      <c r="U94" s="596"/>
      <c r="V94" s="596"/>
      <c r="W94" s="596"/>
      <c r="X94" s="596"/>
      <c r="Y94" s="596"/>
      <c r="Z94" s="596"/>
      <c r="AA94" s="596"/>
      <c r="AB94" s="597"/>
      <c r="AC94" s="595" t="s">
        <v>303</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5"/>
    <row r="108" spans="1:50" ht="30" hidden="1" customHeight="1" x14ac:dyDescent="0.2">
      <c r="A108" s="1051" t="s">
        <v>28</v>
      </c>
      <c r="B108" s="1052"/>
      <c r="C108" s="1052"/>
      <c r="D108" s="1052"/>
      <c r="E108" s="1052"/>
      <c r="F108" s="1053"/>
      <c r="G108" s="595" t="s">
        <v>304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392</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45"/>
      <c r="B121" s="1046"/>
      <c r="C121" s="1046"/>
      <c r="D121" s="1046"/>
      <c r="E121" s="1046"/>
      <c r="F121" s="1047"/>
      <c r="G121" s="595" t="s">
        <v>393</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394</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5" hidden="1"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45"/>
      <c r="B134" s="1046"/>
      <c r="C134" s="1046"/>
      <c r="D134" s="1046"/>
      <c r="E134" s="1046"/>
      <c r="F134" s="1047"/>
      <c r="G134" s="595" t="s">
        <v>395</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396</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45"/>
      <c r="B147" s="1046"/>
      <c r="C147" s="1046"/>
      <c r="D147" s="1046"/>
      <c r="E147" s="1046"/>
      <c r="F147" s="1047"/>
      <c r="G147" s="595" t="s">
        <v>397</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5"/>
    <row r="161" spans="1:50" ht="30" hidden="1" customHeight="1" x14ac:dyDescent="0.2">
      <c r="A161" s="1051" t="s">
        <v>28</v>
      </c>
      <c r="B161" s="1052"/>
      <c r="C161" s="1052"/>
      <c r="D161" s="1052"/>
      <c r="E161" s="1052"/>
      <c r="F161" s="1053"/>
      <c r="G161" s="595" t="s">
        <v>306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398</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45"/>
      <c r="B174" s="1046"/>
      <c r="C174" s="1046"/>
      <c r="D174" s="1046"/>
      <c r="E174" s="1046"/>
      <c r="F174" s="1047"/>
      <c r="G174" s="595" t="s">
        <v>399</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400</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5" hidden="1"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45"/>
      <c r="B187" s="1046"/>
      <c r="C187" s="1046"/>
      <c r="D187" s="1046"/>
      <c r="E187" s="1046"/>
      <c r="F187" s="1047"/>
      <c r="G187" s="595" t="s">
        <v>402</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401</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45"/>
      <c r="B200" s="1046"/>
      <c r="C200" s="1046"/>
      <c r="D200" s="1046"/>
      <c r="E200" s="1046"/>
      <c r="F200" s="1047"/>
      <c r="G200" s="595" t="s">
        <v>403</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5"/>
    <row r="214" spans="1:50" ht="30" hidden="1" customHeight="1" x14ac:dyDescent="0.2">
      <c r="A214" s="1042" t="s">
        <v>28</v>
      </c>
      <c r="B214" s="1043"/>
      <c r="C214" s="1043"/>
      <c r="D214" s="1043"/>
      <c r="E214" s="1043"/>
      <c r="F214" s="1044"/>
      <c r="G214" s="595" t="s">
        <v>308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404</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45"/>
      <c r="B227" s="1046"/>
      <c r="C227" s="1046"/>
      <c r="D227" s="1046"/>
      <c r="E227" s="1046"/>
      <c r="F227" s="1047"/>
      <c r="G227" s="595" t="s">
        <v>405</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406</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5" hidden="1"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45"/>
      <c r="B240" s="1046"/>
      <c r="C240" s="1046"/>
      <c r="D240" s="1046"/>
      <c r="E240" s="1046"/>
      <c r="F240" s="1047"/>
      <c r="G240" s="595" t="s">
        <v>407</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408</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45"/>
      <c r="B253" s="1046"/>
      <c r="C253" s="1046"/>
      <c r="D253" s="1046"/>
      <c r="E253" s="1046"/>
      <c r="F253" s="1047"/>
      <c r="G253" s="595" t="s">
        <v>409</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6" zoomScaleNormal="75" zoomScaleSheetLayoutView="100" zoomScalePageLayoutView="70" workbookViewId="0">
      <selection activeCell="AF233" sqref="AF233"/>
    </sheetView>
  </sheetViews>
  <sheetFormatPr defaultColWidth="9" defaultRowHeight="12.8" x14ac:dyDescent="0.2"/>
  <cols>
    <col min="1" max="2" width="2.58203125" style="36" customWidth="1"/>
    <col min="3" max="33" width="2.58203125" style="73" customWidth="1"/>
    <col min="34" max="37" width="3.33203125" style="73" customWidth="1"/>
    <col min="38" max="41" width="2.58203125" style="73" customWidth="1"/>
    <col min="42" max="50" width="3.25" style="74"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464</v>
      </c>
      <c r="Z3" s="368"/>
      <c r="AA3" s="368"/>
      <c r="AB3" s="368"/>
      <c r="AC3" s="149" t="s">
        <v>450</v>
      </c>
      <c r="AD3" s="149"/>
      <c r="AE3" s="149"/>
      <c r="AF3" s="149"/>
      <c r="AG3" s="149"/>
      <c r="AH3" s="367" t="s">
        <v>378</v>
      </c>
      <c r="AI3" s="364"/>
      <c r="AJ3" s="364"/>
      <c r="AK3" s="364"/>
      <c r="AL3" s="364" t="s">
        <v>21</v>
      </c>
      <c r="AM3" s="364"/>
      <c r="AN3" s="364"/>
      <c r="AO3" s="369"/>
      <c r="AP3" s="370" t="s">
        <v>413</v>
      </c>
      <c r="AQ3" s="370"/>
      <c r="AR3" s="370"/>
      <c r="AS3" s="370"/>
      <c r="AT3" s="370"/>
      <c r="AU3" s="370"/>
      <c r="AV3" s="370"/>
      <c r="AW3" s="370"/>
      <c r="AX3" s="370"/>
    </row>
    <row r="4" spans="1:50" ht="26.2" customHeight="1" x14ac:dyDescent="0.2">
      <c r="A4" s="1056">
        <v>1</v>
      </c>
      <c r="B4" s="1056">
        <v>1</v>
      </c>
      <c r="C4" s="361" t="s">
        <v>759</v>
      </c>
      <c r="D4" s="347"/>
      <c r="E4" s="347"/>
      <c r="F4" s="347"/>
      <c r="G4" s="347"/>
      <c r="H4" s="347"/>
      <c r="I4" s="347"/>
      <c r="J4" s="348">
        <v>6040001071675</v>
      </c>
      <c r="K4" s="349"/>
      <c r="L4" s="349"/>
      <c r="M4" s="349"/>
      <c r="N4" s="349"/>
      <c r="O4" s="349"/>
      <c r="P4" s="362" t="s">
        <v>713</v>
      </c>
      <c r="Q4" s="350"/>
      <c r="R4" s="350"/>
      <c r="S4" s="350"/>
      <c r="T4" s="350"/>
      <c r="U4" s="350"/>
      <c r="V4" s="350"/>
      <c r="W4" s="350"/>
      <c r="X4" s="350"/>
      <c r="Y4" s="351">
        <v>2</v>
      </c>
      <c r="Z4" s="352"/>
      <c r="AA4" s="352"/>
      <c r="AB4" s="353"/>
      <c r="AC4" s="354" t="s">
        <v>489</v>
      </c>
      <c r="AD4" s="354"/>
      <c r="AE4" s="354"/>
      <c r="AF4" s="354"/>
      <c r="AG4" s="354"/>
      <c r="AH4" s="355" t="s">
        <v>575</v>
      </c>
      <c r="AI4" s="356"/>
      <c r="AJ4" s="356"/>
      <c r="AK4" s="356"/>
      <c r="AL4" s="357" t="s">
        <v>576</v>
      </c>
      <c r="AM4" s="358"/>
      <c r="AN4" s="358"/>
      <c r="AO4" s="359"/>
      <c r="AP4" s="360" t="s">
        <v>575</v>
      </c>
      <c r="AQ4" s="360"/>
      <c r="AR4" s="360"/>
      <c r="AS4" s="360"/>
      <c r="AT4" s="360"/>
      <c r="AU4" s="360"/>
      <c r="AV4" s="360"/>
      <c r="AW4" s="360"/>
      <c r="AX4" s="360"/>
    </row>
    <row r="5" spans="1:50" ht="26.2" customHeight="1" x14ac:dyDescent="0.2">
      <c r="A5" s="1056">
        <v>2</v>
      </c>
      <c r="B5" s="1056">
        <v>1</v>
      </c>
      <c r="C5" s="361" t="s">
        <v>774</v>
      </c>
      <c r="D5" s="347"/>
      <c r="E5" s="347"/>
      <c r="F5" s="347"/>
      <c r="G5" s="347"/>
      <c r="H5" s="347"/>
      <c r="I5" s="347"/>
      <c r="J5" s="348">
        <v>6240001034975</v>
      </c>
      <c r="K5" s="349"/>
      <c r="L5" s="349"/>
      <c r="M5" s="349"/>
      <c r="N5" s="349"/>
      <c r="O5" s="349"/>
      <c r="P5" s="362" t="s">
        <v>713</v>
      </c>
      <c r="Q5" s="350"/>
      <c r="R5" s="350"/>
      <c r="S5" s="350"/>
      <c r="T5" s="350"/>
      <c r="U5" s="350"/>
      <c r="V5" s="350"/>
      <c r="W5" s="350"/>
      <c r="X5" s="350"/>
      <c r="Y5" s="351">
        <v>2</v>
      </c>
      <c r="Z5" s="352"/>
      <c r="AA5" s="352"/>
      <c r="AB5" s="353"/>
      <c r="AC5" s="354" t="s">
        <v>489</v>
      </c>
      <c r="AD5" s="354"/>
      <c r="AE5" s="354"/>
      <c r="AF5" s="354"/>
      <c r="AG5" s="354"/>
      <c r="AH5" s="355" t="s">
        <v>575</v>
      </c>
      <c r="AI5" s="356"/>
      <c r="AJ5" s="356"/>
      <c r="AK5" s="356"/>
      <c r="AL5" s="357" t="s">
        <v>575</v>
      </c>
      <c r="AM5" s="358"/>
      <c r="AN5" s="358"/>
      <c r="AO5" s="359"/>
      <c r="AP5" s="360" t="s">
        <v>701</v>
      </c>
      <c r="AQ5" s="360"/>
      <c r="AR5" s="360"/>
      <c r="AS5" s="360"/>
      <c r="AT5" s="360"/>
      <c r="AU5" s="360"/>
      <c r="AV5" s="360"/>
      <c r="AW5" s="360"/>
      <c r="AX5" s="360"/>
    </row>
    <row r="6" spans="1:50" ht="26.2" hidden="1"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 hidden="1"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 hidden="1"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 hidden="1"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 hidden="1"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 hidden="1"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 hidden="1"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 hidden="1"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 hidden="1"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 hidden="1"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 hidden="1"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 hidden="1"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 hidden="1"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 hidden="1"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 hidden="1"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 hidden="1"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 hidden="1"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 hidden="1"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 hidden="1"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 hidden="1"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 hidden="1"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 hidden="1"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 hidden="1"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 hidden="1"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 hidden="1"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 hidden="1"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 hidden="1"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 hidden="1"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464</v>
      </c>
      <c r="Z36" s="368"/>
      <c r="AA36" s="368"/>
      <c r="AB36" s="368"/>
      <c r="AC36" s="149" t="s">
        <v>450</v>
      </c>
      <c r="AD36" s="149"/>
      <c r="AE36" s="149"/>
      <c r="AF36" s="149"/>
      <c r="AG36" s="149"/>
      <c r="AH36" s="367" t="s">
        <v>378</v>
      </c>
      <c r="AI36" s="364"/>
      <c r="AJ36" s="364"/>
      <c r="AK36" s="364"/>
      <c r="AL36" s="364" t="s">
        <v>21</v>
      </c>
      <c r="AM36" s="364"/>
      <c r="AN36" s="364"/>
      <c r="AO36" s="369"/>
      <c r="AP36" s="370" t="s">
        <v>413</v>
      </c>
      <c r="AQ36" s="370"/>
      <c r="AR36" s="370"/>
      <c r="AS36" s="370"/>
      <c r="AT36" s="370"/>
      <c r="AU36" s="370"/>
      <c r="AV36" s="370"/>
      <c r="AW36" s="370"/>
      <c r="AX36" s="370"/>
    </row>
    <row r="37" spans="1:50" ht="39" customHeight="1" x14ac:dyDescent="0.2">
      <c r="A37" s="1056">
        <v>1</v>
      </c>
      <c r="B37" s="1056">
        <v>1</v>
      </c>
      <c r="C37" s="361" t="s">
        <v>707</v>
      </c>
      <c r="D37" s="347"/>
      <c r="E37" s="347"/>
      <c r="F37" s="347"/>
      <c r="G37" s="347"/>
      <c r="H37" s="347"/>
      <c r="I37" s="347"/>
      <c r="J37" s="348">
        <v>2220005004311</v>
      </c>
      <c r="K37" s="349"/>
      <c r="L37" s="349"/>
      <c r="M37" s="349"/>
      <c r="N37" s="349"/>
      <c r="O37" s="349"/>
      <c r="P37" s="362" t="s">
        <v>763</v>
      </c>
      <c r="Q37" s="350"/>
      <c r="R37" s="350"/>
      <c r="S37" s="350"/>
      <c r="T37" s="350"/>
      <c r="U37" s="350"/>
      <c r="V37" s="350"/>
      <c r="W37" s="350"/>
      <c r="X37" s="350"/>
      <c r="Y37" s="351">
        <v>97</v>
      </c>
      <c r="Z37" s="352"/>
      <c r="AA37" s="352"/>
      <c r="AB37" s="353"/>
      <c r="AC37" s="354" t="s">
        <v>487</v>
      </c>
      <c r="AD37" s="354"/>
      <c r="AE37" s="354"/>
      <c r="AF37" s="354"/>
      <c r="AG37" s="354"/>
      <c r="AH37" s="355" t="s">
        <v>579</v>
      </c>
      <c r="AI37" s="356"/>
      <c r="AJ37" s="356"/>
      <c r="AK37" s="356"/>
      <c r="AL37" s="357" t="s">
        <v>575</v>
      </c>
      <c r="AM37" s="358"/>
      <c r="AN37" s="358"/>
      <c r="AO37" s="359"/>
      <c r="AP37" s="360" t="s">
        <v>575</v>
      </c>
      <c r="AQ37" s="360"/>
      <c r="AR37" s="360"/>
      <c r="AS37" s="360"/>
      <c r="AT37" s="360"/>
      <c r="AU37" s="360"/>
      <c r="AV37" s="360"/>
      <c r="AW37" s="360"/>
      <c r="AX37" s="360"/>
    </row>
    <row r="38" spans="1:50" ht="26.2" customHeight="1" x14ac:dyDescent="0.2">
      <c r="A38" s="1056">
        <v>2</v>
      </c>
      <c r="B38" s="1056">
        <v>1</v>
      </c>
      <c r="C38" s="361" t="s">
        <v>708</v>
      </c>
      <c r="D38" s="347"/>
      <c r="E38" s="347"/>
      <c r="F38" s="347"/>
      <c r="G38" s="347"/>
      <c r="H38" s="347"/>
      <c r="I38" s="347"/>
      <c r="J38" s="348">
        <v>5050005005266</v>
      </c>
      <c r="K38" s="349"/>
      <c r="L38" s="349"/>
      <c r="M38" s="349"/>
      <c r="N38" s="349"/>
      <c r="O38" s="349"/>
      <c r="P38" s="362" t="s">
        <v>739</v>
      </c>
      <c r="Q38" s="350"/>
      <c r="R38" s="350"/>
      <c r="S38" s="350"/>
      <c r="T38" s="350"/>
      <c r="U38" s="350"/>
      <c r="V38" s="350"/>
      <c r="W38" s="350"/>
      <c r="X38" s="350"/>
      <c r="Y38" s="351">
        <v>17</v>
      </c>
      <c r="Z38" s="352"/>
      <c r="AA38" s="352"/>
      <c r="AB38" s="353"/>
      <c r="AC38" s="354" t="s">
        <v>196</v>
      </c>
      <c r="AD38" s="354"/>
      <c r="AE38" s="354"/>
      <c r="AF38" s="354"/>
      <c r="AG38" s="354"/>
      <c r="AH38" s="355" t="s">
        <v>575</v>
      </c>
      <c r="AI38" s="356"/>
      <c r="AJ38" s="356"/>
      <c r="AK38" s="356"/>
      <c r="AL38" s="357" t="s">
        <v>576</v>
      </c>
      <c r="AM38" s="358"/>
      <c r="AN38" s="358"/>
      <c r="AO38" s="359"/>
      <c r="AP38" s="360" t="s">
        <v>710</v>
      </c>
      <c r="AQ38" s="360"/>
      <c r="AR38" s="360"/>
      <c r="AS38" s="360"/>
      <c r="AT38" s="360"/>
      <c r="AU38" s="360"/>
      <c r="AV38" s="360"/>
      <c r="AW38" s="360"/>
      <c r="AX38" s="360"/>
    </row>
    <row r="39" spans="1:50" ht="26.2" hidden="1"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 hidden="1"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 hidden="1"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 hidden="1"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 hidden="1"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 hidden="1"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 hidden="1"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 hidden="1"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 hidden="1"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 hidden="1"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 hidden="1"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 hidden="1"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 hidden="1"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 hidden="1"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 hidden="1"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 hidden="1"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 hidden="1"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 hidden="1"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 hidden="1"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 hidden="1"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 hidden="1"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 hidden="1"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 hidden="1"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 hidden="1"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 hidden="1"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 hidden="1"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 hidden="1"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 hidden="1"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464</v>
      </c>
      <c r="Z69" s="368"/>
      <c r="AA69" s="368"/>
      <c r="AB69" s="368"/>
      <c r="AC69" s="149" t="s">
        <v>450</v>
      </c>
      <c r="AD69" s="149"/>
      <c r="AE69" s="149"/>
      <c r="AF69" s="149"/>
      <c r="AG69" s="149"/>
      <c r="AH69" s="367" t="s">
        <v>378</v>
      </c>
      <c r="AI69" s="364"/>
      <c r="AJ69" s="364"/>
      <c r="AK69" s="364"/>
      <c r="AL69" s="364" t="s">
        <v>21</v>
      </c>
      <c r="AM69" s="364"/>
      <c r="AN69" s="364"/>
      <c r="AO69" s="369"/>
      <c r="AP69" s="370" t="s">
        <v>413</v>
      </c>
      <c r="AQ69" s="370"/>
      <c r="AR69" s="370"/>
      <c r="AS69" s="370"/>
      <c r="AT69" s="370"/>
      <c r="AU69" s="370"/>
      <c r="AV69" s="370"/>
      <c r="AW69" s="370"/>
      <c r="AX69" s="370"/>
    </row>
    <row r="70" spans="1:50" ht="39" customHeight="1" x14ac:dyDescent="0.2">
      <c r="A70" s="1056">
        <v>1</v>
      </c>
      <c r="B70" s="1056">
        <v>1</v>
      </c>
      <c r="C70" s="361" t="s">
        <v>711</v>
      </c>
      <c r="D70" s="347"/>
      <c r="E70" s="347"/>
      <c r="F70" s="347"/>
      <c r="G70" s="347"/>
      <c r="H70" s="347"/>
      <c r="I70" s="347"/>
      <c r="J70" s="348">
        <v>4010005015204</v>
      </c>
      <c r="K70" s="349"/>
      <c r="L70" s="349"/>
      <c r="M70" s="349"/>
      <c r="N70" s="349"/>
      <c r="O70" s="349"/>
      <c r="P70" s="362" t="s">
        <v>723</v>
      </c>
      <c r="Q70" s="350"/>
      <c r="R70" s="350"/>
      <c r="S70" s="350"/>
      <c r="T70" s="350"/>
      <c r="U70" s="350"/>
      <c r="V70" s="350"/>
      <c r="W70" s="350"/>
      <c r="X70" s="350"/>
      <c r="Y70" s="351">
        <v>25</v>
      </c>
      <c r="Z70" s="352"/>
      <c r="AA70" s="352"/>
      <c r="AB70" s="353"/>
      <c r="AC70" s="354" t="s">
        <v>489</v>
      </c>
      <c r="AD70" s="354"/>
      <c r="AE70" s="354"/>
      <c r="AF70" s="354"/>
      <c r="AG70" s="354"/>
      <c r="AH70" s="355" t="s">
        <v>714</v>
      </c>
      <c r="AI70" s="356"/>
      <c r="AJ70" s="356"/>
      <c r="AK70" s="356"/>
      <c r="AL70" s="357" t="s">
        <v>575</v>
      </c>
      <c r="AM70" s="358"/>
      <c r="AN70" s="358"/>
      <c r="AO70" s="359"/>
      <c r="AP70" s="360" t="s">
        <v>575</v>
      </c>
      <c r="AQ70" s="360"/>
      <c r="AR70" s="360"/>
      <c r="AS70" s="360"/>
      <c r="AT70" s="360"/>
      <c r="AU70" s="360"/>
      <c r="AV70" s="360"/>
      <c r="AW70" s="360"/>
      <c r="AX70" s="360"/>
    </row>
    <row r="71" spans="1:50" ht="39" customHeight="1" x14ac:dyDescent="0.2">
      <c r="A71" s="1056">
        <v>2</v>
      </c>
      <c r="B71" s="1056">
        <v>1</v>
      </c>
      <c r="C71" s="361" t="s">
        <v>716</v>
      </c>
      <c r="D71" s="347"/>
      <c r="E71" s="347"/>
      <c r="F71" s="347"/>
      <c r="G71" s="347"/>
      <c r="H71" s="347"/>
      <c r="I71" s="347"/>
      <c r="J71" s="348">
        <v>7010401023055</v>
      </c>
      <c r="K71" s="349"/>
      <c r="L71" s="349"/>
      <c r="M71" s="349"/>
      <c r="N71" s="349"/>
      <c r="O71" s="349"/>
      <c r="P71" s="362" t="s">
        <v>767</v>
      </c>
      <c r="Q71" s="350"/>
      <c r="R71" s="350"/>
      <c r="S71" s="350"/>
      <c r="T71" s="350"/>
      <c r="U71" s="350"/>
      <c r="V71" s="350"/>
      <c r="W71" s="350"/>
      <c r="X71" s="350"/>
      <c r="Y71" s="351">
        <v>23</v>
      </c>
      <c r="Z71" s="352"/>
      <c r="AA71" s="352"/>
      <c r="AB71" s="353"/>
      <c r="AC71" s="354" t="s">
        <v>489</v>
      </c>
      <c r="AD71" s="354"/>
      <c r="AE71" s="354"/>
      <c r="AF71" s="354"/>
      <c r="AG71" s="354"/>
      <c r="AH71" s="355" t="s">
        <v>715</v>
      </c>
      <c r="AI71" s="356"/>
      <c r="AJ71" s="356"/>
      <c r="AK71" s="356"/>
      <c r="AL71" s="357" t="s">
        <v>575</v>
      </c>
      <c r="AM71" s="358"/>
      <c r="AN71" s="358"/>
      <c r="AO71" s="359"/>
      <c r="AP71" s="360" t="s">
        <v>575</v>
      </c>
      <c r="AQ71" s="360"/>
      <c r="AR71" s="360"/>
      <c r="AS71" s="360"/>
      <c r="AT71" s="360"/>
      <c r="AU71" s="360"/>
      <c r="AV71" s="360"/>
      <c r="AW71" s="360"/>
      <c r="AX71" s="360"/>
    </row>
    <row r="72" spans="1:50" ht="26.2" hidden="1"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 hidden="1"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 hidden="1"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 hidden="1"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 hidden="1"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 hidden="1"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 hidden="1"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 hidden="1"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 hidden="1"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 hidden="1"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 hidden="1"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 hidden="1"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 hidden="1"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 hidden="1"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 hidden="1"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 hidden="1"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 hidden="1"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 hidden="1"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 hidden="1"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 hidden="1"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 hidden="1"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 hidden="1"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 hidden="1"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 hidden="1"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 hidden="1"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 hidden="1"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 hidden="1"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 hidden="1"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464</v>
      </c>
      <c r="Z102" s="368"/>
      <c r="AA102" s="368"/>
      <c r="AB102" s="368"/>
      <c r="AC102" s="149" t="s">
        <v>450</v>
      </c>
      <c r="AD102" s="149"/>
      <c r="AE102" s="149"/>
      <c r="AF102" s="149"/>
      <c r="AG102" s="149"/>
      <c r="AH102" s="367" t="s">
        <v>378</v>
      </c>
      <c r="AI102" s="364"/>
      <c r="AJ102" s="364"/>
      <c r="AK102" s="364"/>
      <c r="AL102" s="364" t="s">
        <v>21</v>
      </c>
      <c r="AM102" s="364"/>
      <c r="AN102" s="364"/>
      <c r="AO102" s="369"/>
      <c r="AP102" s="370" t="s">
        <v>413</v>
      </c>
      <c r="AQ102" s="370"/>
      <c r="AR102" s="370"/>
      <c r="AS102" s="370"/>
      <c r="AT102" s="370"/>
      <c r="AU102" s="370"/>
      <c r="AV102" s="370"/>
      <c r="AW102" s="370"/>
      <c r="AX102" s="370"/>
    </row>
    <row r="103" spans="1:50" ht="26.2" customHeight="1" x14ac:dyDescent="0.2">
      <c r="A103" s="1056">
        <v>1</v>
      </c>
      <c r="B103" s="1056">
        <v>1</v>
      </c>
      <c r="C103" s="361" t="s">
        <v>762</v>
      </c>
      <c r="D103" s="347"/>
      <c r="E103" s="347"/>
      <c r="F103" s="347"/>
      <c r="G103" s="347"/>
      <c r="H103" s="347"/>
      <c r="I103" s="347"/>
      <c r="J103" s="348">
        <v>9180301014276</v>
      </c>
      <c r="K103" s="349"/>
      <c r="L103" s="349"/>
      <c r="M103" s="349"/>
      <c r="N103" s="349"/>
      <c r="O103" s="349"/>
      <c r="P103" s="362" t="s">
        <v>637</v>
      </c>
      <c r="Q103" s="350"/>
      <c r="R103" s="350"/>
      <c r="S103" s="350"/>
      <c r="T103" s="350"/>
      <c r="U103" s="350"/>
      <c r="V103" s="350"/>
      <c r="W103" s="350"/>
      <c r="X103" s="350"/>
      <c r="Y103" s="351">
        <v>39</v>
      </c>
      <c r="Z103" s="352"/>
      <c r="AA103" s="352"/>
      <c r="AB103" s="353"/>
      <c r="AC103" s="354" t="s">
        <v>487</v>
      </c>
      <c r="AD103" s="354"/>
      <c r="AE103" s="354"/>
      <c r="AF103" s="354"/>
      <c r="AG103" s="354"/>
      <c r="AH103" s="355" t="s">
        <v>575</v>
      </c>
      <c r="AI103" s="356"/>
      <c r="AJ103" s="356"/>
      <c r="AK103" s="356"/>
      <c r="AL103" s="357" t="s">
        <v>575</v>
      </c>
      <c r="AM103" s="358"/>
      <c r="AN103" s="358"/>
      <c r="AO103" s="359"/>
      <c r="AP103" s="360" t="s">
        <v>575</v>
      </c>
      <c r="AQ103" s="360"/>
      <c r="AR103" s="360"/>
      <c r="AS103" s="360"/>
      <c r="AT103" s="360"/>
      <c r="AU103" s="360"/>
      <c r="AV103" s="360"/>
      <c r="AW103" s="360"/>
      <c r="AX103" s="360"/>
    </row>
    <row r="104" spans="1:50" ht="26.2" hidden="1"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 hidden="1"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 hidden="1"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 hidden="1"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 hidden="1"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 hidden="1"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 hidden="1"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 hidden="1"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 hidden="1"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 hidden="1"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 hidden="1"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 hidden="1"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 hidden="1"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 hidden="1"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 hidden="1"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 hidden="1"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 hidden="1"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 hidden="1"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 hidden="1"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 hidden="1"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 hidden="1"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 hidden="1"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 hidden="1"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 hidden="1"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 hidden="1"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 hidden="1"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 hidden="1"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 hidden="1"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 hidden="1"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464</v>
      </c>
      <c r="Z135" s="368"/>
      <c r="AA135" s="368"/>
      <c r="AB135" s="368"/>
      <c r="AC135" s="149" t="s">
        <v>450</v>
      </c>
      <c r="AD135" s="149"/>
      <c r="AE135" s="149"/>
      <c r="AF135" s="149"/>
      <c r="AG135" s="149"/>
      <c r="AH135" s="367" t="s">
        <v>378</v>
      </c>
      <c r="AI135" s="364"/>
      <c r="AJ135" s="364"/>
      <c r="AK135" s="364"/>
      <c r="AL135" s="364" t="s">
        <v>21</v>
      </c>
      <c r="AM135" s="364"/>
      <c r="AN135" s="364"/>
      <c r="AO135" s="369"/>
      <c r="AP135" s="370" t="s">
        <v>413</v>
      </c>
      <c r="AQ135" s="370"/>
      <c r="AR135" s="370"/>
      <c r="AS135" s="370"/>
      <c r="AT135" s="370"/>
      <c r="AU135" s="370"/>
      <c r="AV135" s="370"/>
      <c r="AW135" s="370"/>
      <c r="AX135" s="370"/>
    </row>
    <row r="136" spans="1:50" ht="26.2" customHeight="1" x14ac:dyDescent="0.2">
      <c r="A136" s="1056">
        <v>1</v>
      </c>
      <c r="B136" s="1056">
        <v>1</v>
      </c>
      <c r="C136" s="361" t="s">
        <v>764</v>
      </c>
      <c r="D136" s="347"/>
      <c r="E136" s="347"/>
      <c r="F136" s="347"/>
      <c r="G136" s="347"/>
      <c r="H136" s="347"/>
      <c r="I136" s="347"/>
      <c r="J136" s="348">
        <v>1010405010435</v>
      </c>
      <c r="K136" s="349"/>
      <c r="L136" s="349"/>
      <c r="M136" s="349"/>
      <c r="N136" s="349"/>
      <c r="O136" s="349"/>
      <c r="P136" s="362" t="s">
        <v>767</v>
      </c>
      <c r="Q136" s="350"/>
      <c r="R136" s="350"/>
      <c r="S136" s="350"/>
      <c r="T136" s="350"/>
      <c r="U136" s="350"/>
      <c r="V136" s="350"/>
      <c r="W136" s="350"/>
      <c r="X136" s="350"/>
      <c r="Y136" s="351">
        <v>4</v>
      </c>
      <c r="Z136" s="352"/>
      <c r="AA136" s="352"/>
      <c r="AB136" s="353"/>
      <c r="AC136" s="354" t="s">
        <v>489</v>
      </c>
      <c r="AD136" s="354"/>
      <c r="AE136" s="354"/>
      <c r="AF136" s="354"/>
      <c r="AG136" s="354"/>
      <c r="AH136" s="355" t="s">
        <v>575</v>
      </c>
      <c r="AI136" s="356"/>
      <c r="AJ136" s="356"/>
      <c r="AK136" s="356"/>
      <c r="AL136" s="357" t="s">
        <v>575</v>
      </c>
      <c r="AM136" s="358"/>
      <c r="AN136" s="358"/>
      <c r="AO136" s="359"/>
      <c r="AP136" s="360" t="s">
        <v>596</v>
      </c>
      <c r="AQ136" s="360"/>
      <c r="AR136" s="360"/>
      <c r="AS136" s="360"/>
      <c r="AT136" s="360"/>
      <c r="AU136" s="360"/>
      <c r="AV136" s="360"/>
      <c r="AW136" s="360"/>
      <c r="AX136" s="360"/>
    </row>
    <row r="137" spans="1:50" ht="26.2" hidden="1"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 hidden="1"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 hidden="1"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 hidden="1"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 hidden="1"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 hidden="1"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 hidden="1"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 hidden="1"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 hidden="1"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 hidden="1"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 hidden="1"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 hidden="1"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 hidden="1"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 hidden="1"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 hidden="1"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 hidden="1"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 hidden="1"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 hidden="1"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 hidden="1"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 hidden="1"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 hidden="1"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 hidden="1"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 hidden="1"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 hidden="1"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 hidden="1"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 hidden="1"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 hidden="1"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 hidden="1"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 hidden="1"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464</v>
      </c>
      <c r="Z168" s="368"/>
      <c r="AA168" s="368"/>
      <c r="AB168" s="368"/>
      <c r="AC168" s="149" t="s">
        <v>450</v>
      </c>
      <c r="AD168" s="149"/>
      <c r="AE168" s="149"/>
      <c r="AF168" s="149"/>
      <c r="AG168" s="149"/>
      <c r="AH168" s="367" t="s">
        <v>378</v>
      </c>
      <c r="AI168" s="364"/>
      <c r="AJ168" s="364"/>
      <c r="AK168" s="364"/>
      <c r="AL168" s="364" t="s">
        <v>21</v>
      </c>
      <c r="AM168" s="364"/>
      <c r="AN168" s="364"/>
      <c r="AO168" s="369"/>
      <c r="AP168" s="370" t="s">
        <v>413</v>
      </c>
      <c r="AQ168" s="370"/>
      <c r="AR168" s="370"/>
      <c r="AS168" s="370"/>
      <c r="AT168" s="370"/>
      <c r="AU168" s="370"/>
      <c r="AV168" s="370"/>
      <c r="AW168" s="370"/>
      <c r="AX168" s="370"/>
    </row>
    <row r="169" spans="1:50" ht="26.2" customHeight="1" x14ac:dyDescent="0.2">
      <c r="A169" s="1056">
        <v>1</v>
      </c>
      <c r="B169" s="1056">
        <v>1</v>
      </c>
      <c r="C169" s="361" t="s">
        <v>773</v>
      </c>
      <c r="D169" s="347"/>
      <c r="E169" s="347"/>
      <c r="F169" s="347"/>
      <c r="G169" s="347"/>
      <c r="H169" s="347"/>
      <c r="I169" s="347"/>
      <c r="J169" s="348">
        <v>5120001158218</v>
      </c>
      <c r="K169" s="349"/>
      <c r="L169" s="349"/>
      <c r="M169" s="349"/>
      <c r="N169" s="349"/>
      <c r="O169" s="349"/>
      <c r="P169" s="362" t="s">
        <v>780</v>
      </c>
      <c r="Q169" s="350"/>
      <c r="R169" s="350"/>
      <c r="S169" s="350"/>
      <c r="T169" s="350"/>
      <c r="U169" s="350"/>
      <c r="V169" s="350"/>
      <c r="W169" s="350"/>
      <c r="X169" s="350"/>
      <c r="Y169" s="351">
        <v>49</v>
      </c>
      <c r="Z169" s="352"/>
      <c r="AA169" s="352"/>
      <c r="AB169" s="353"/>
      <c r="AC169" s="354" t="s">
        <v>487</v>
      </c>
      <c r="AD169" s="354"/>
      <c r="AE169" s="354"/>
      <c r="AF169" s="354"/>
      <c r="AG169" s="354"/>
      <c r="AH169" s="355" t="s">
        <v>575</v>
      </c>
      <c r="AI169" s="356"/>
      <c r="AJ169" s="356"/>
      <c r="AK169" s="356"/>
      <c r="AL169" s="357" t="s">
        <v>575</v>
      </c>
      <c r="AM169" s="358"/>
      <c r="AN169" s="358"/>
      <c r="AO169" s="359"/>
      <c r="AP169" s="360" t="s">
        <v>575</v>
      </c>
      <c r="AQ169" s="360"/>
      <c r="AR169" s="360"/>
      <c r="AS169" s="360"/>
      <c r="AT169" s="360"/>
      <c r="AU169" s="360"/>
      <c r="AV169" s="360"/>
      <c r="AW169" s="360"/>
      <c r="AX169" s="360"/>
    </row>
    <row r="170" spans="1:50" ht="26.2" hidden="1"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 hidden="1"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 hidden="1"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 hidden="1"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 hidden="1"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 hidden="1"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 hidden="1"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 hidden="1"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 hidden="1"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 hidden="1"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 hidden="1"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 hidden="1"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 hidden="1"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 hidden="1"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 hidden="1"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 hidden="1"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 hidden="1"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 hidden="1"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 hidden="1"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 hidden="1"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 hidden="1"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 hidden="1"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 hidden="1"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 hidden="1"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 hidden="1"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 hidden="1"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 hidden="1"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 hidden="1"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 hidden="1"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464</v>
      </c>
      <c r="Z201" s="368"/>
      <c r="AA201" s="368"/>
      <c r="AB201" s="368"/>
      <c r="AC201" s="149" t="s">
        <v>450</v>
      </c>
      <c r="AD201" s="149"/>
      <c r="AE201" s="149"/>
      <c r="AF201" s="149"/>
      <c r="AG201" s="149"/>
      <c r="AH201" s="367" t="s">
        <v>378</v>
      </c>
      <c r="AI201" s="364"/>
      <c r="AJ201" s="364"/>
      <c r="AK201" s="364"/>
      <c r="AL201" s="364" t="s">
        <v>21</v>
      </c>
      <c r="AM201" s="364"/>
      <c r="AN201" s="364"/>
      <c r="AO201" s="369"/>
      <c r="AP201" s="370" t="s">
        <v>413</v>
      </c>
      <c r="AQ201" s="370"/>
      <c r="AR201" s="370"/>
      <c r="AS201" s="370"/>
      <c r="AT201" s="370"/>
      <c r="AU201" s="370"/>
      <c r="AV201" s="370"/>
      <c r="AW201" s="370"/>
      <c r="AX201" s="370"/>
    </row>
    <row r="202" spans="1:50" ht="26.2" customHeight="1" x14ac:dyDescent="0.2">
      <c r="A202" s="1056">
        <v>1</v>
      </c>
      <c r="B202" s="1056">
        <v>1</v>
      </c>
      <c r="C202" s="361" t="s">
        <v>777</v>
      </c>
      <c r="D202" s="347"/>
      <c r="E202" s="347"/>
      <c r="F202" s="347"/>
      <c r="G202" s="347"/>
      <c r="H202" s="347"/>
      <c r="I202" s="347"/>
      <c r="J202" s="348">
        <v>7080005003835</v>
      </c>
      <c r="K202" s="349"/>
      <c r="L202" s="349"/>
      <c r="M202" s="349"/>
      <c r="N202" s="349"/>
      <c r="O202" s="349"/>
      <c r="P202" s="362" t="s">
        <v>709</v>
      </c>
      <c r="Q202" s="350"/>
      <c r="R202" s="350"/>
      <c r="S202" s="350"/>
      <c r="T202" s="350"/>
      <c r="U202" s="350"/>
      <c r="V202" s="350"/>
      <c r="W202" s="350"/>
      <c r="X202" s="350"/>
      <c r="Y202" s="351">
        <v>150</v>
      </c>
      <c r="Z202" s="352"/>
      <c r="AA202" s="352"/>
      <c r="AB202" s="353"/>
      <c r="AC202" s="354" t="s">
        <v>487</v>
      </c>
      <c r="AD202" s="354"/>
      <c r="AE202" s="354"/>
      <c r="AF202" s="354"/>
      <c r="AG202" s="354"/>
      <c r="AH202" s="355" t="s">
        <v>783</v>
      </c>
      <c r="AI202" s="356"/>
      <c r="AJ202" s="356"/>
      <c r="AK202" s="356"/>
      <c r="AL202" s="357" t="s">
        <v>575</v>
      </c>
      <c r="AM202" s="358"/>
      <c r="AN202" s="358"/>
      <c r="AO202" s="359"/>
      <c r="AP202" s="360" t="s">
        <v>575</v>
      </c>
      <c r="AQ202" s="360"/>
      <c r="AR202" s="360"/>
      <c r="AS202" s="360"/>
      <c r="AT202" s="360"/>
      <c r="AU202" s="360"/>
      <c r="AV202" s="360"/>
      <c r="AW202" s="360"/>
      <c r="AX202" s="360"/>
    </row>
    <row r="203" spans="1:50" ht="26.2" customHeight="1" x14ac:dyDescent="0.2">
      <c r="A203" s="1056">
        <v>2</v>
      </c>
      <c r="B203" s="1056">
        <v>1</v>
      </c>
      <c r="C203" s="361" t="s">
        <v>724</v>
      </c>
      <c r="D203" s="347"/>
      <c r="E203" s="347"/>
      <c r="F203" s="347"/>
      <c r="G203" s="347"/>
      <c r="H203" s="347"/>
      <c r="I203" s="347"/>
      <c r="J203" s="348">
        <v>2011001095571</v>
      </c>
      <c r="K203" s="349"/>
      <c r="L203" s="349"/>
      <c r="M203" s="349"/>
      <c r="N203" s="349"/>
      <c r="O203" s="349"/>
      <c r="P203" s="362" t="s">
        <v>781</v>
      </c>
      <c r="Q203" s="350"/>
      <c r="R203" s="350"/>
      <c r="S203" s="350"/>
      <c r="T203" s="350"/>
      <c r="U203" s="350"/>
      <c r="V203" s="350"/>
      <c r="W203" s="350"/>
      <c r="X203" s="350"/>
      <c r="Y203" s="351">
        <v>44</v>
      </c>
      <c r="Z203" s="352"/>
      <c r="AA203" s="352"/>
      <c r="AB203" s="353"/>
      <c r="AC203" s="354" t="s">
        <v>196</v>
      </c>
      <c r="AD203" s="354"/>
      <c r="AE203" s="354"/>
      <c r="AF203" s="354"/>
      <c r="AG203" s="354"/>
      <c r="AH203" s="355" t="s">
        <v>701</v>
      </c>
      <c r="AI203" s="356"/>
      <c r="AJ203" s="356"/>
      <c r="AK203" s="356"/>
      <c r="AL203" s="357" t="s">
        <v>594</v>
      </c>
      <c r="AM203" s="358"/>
      <c r="AN203" s="358"/>
      <c r="AO203" s="359"/>
      <c r="AP203" s="360" t="s">
        <v>575</v>
      </c>
      <c r="AQ203" s="360"/>
      <c r="AR203" s="360"/>
      <c r="AS203" s="360"/>
      <c r="AT203" s="360"/>
      <c r="AU203" s="360"/>
      <c r="AV203" s="360"/>
      <c r="AW203" s="360"/>
      <c r="AX203" s="360"/>
    </row>
    <row r="204" spans="1:50" ht="26.2" customHeight="1" x14ac:dyDescent="0.2">
      <c r="A204" s="1056">
        <v>3</v>
      </c>
      <c r="B204" s="1056">
        <v>1</v>
      </c>
      <c r="C204" s="361" t="s">
        <v>778</v>
      </c>
      <c r="D204" s="347"/>
      <c r="E204" s="347"/>
      <c r="F204" s="347"/>
      <c r="G204" s="347"/>
      <c r="H204" s="347"/>
      <c r="I204" s="347"/>
      <c r="J204" s="348">
        <v>4240001020853</v>
      </c>
      <c r="K204" s="349"/>
      <c r="L204" s="349"/>
      <c r="M204" s="349"/>
      <c r="N204" s="349"/>
      <c r="O204" s="349"/>
      <c r="P204" s="362" t="s">
        <v>782</v>
      </c>
      <c r="Q204" s="350"/>
      <c r="R204" s="350"/>
      <c r="S204" s="350"/>
      <c r="T204" s="350"/>
      <c r="U204" s="350"/>
      <c r="V204" s="350"/>
      <c r="W204" s="350"/>
      <c r="X204" s="350"/>
      <c r="Y204" s="351">
        <v>25</v>
      </c>
      <c r="Z204" s="352"/>
      <c r="AA204" s="352"/>
      <c r="AB204" s="353"/>
      <c r="AC204" s="354" t="s">
        <v>196</v>
      </c>
      <c r="AD204" s="354"/>
      <c r="AE204" s="354"/>
      <c r="AF204" s="354"/>
      <c r="AG204" s="354"/>
      <c r="AH204" s="355" t="s">
        <v>575</v>
      </c>
      <c r="AI204" s="356"/>
      <c r="AJ204" s="356"/>
      <c r="AK204" s="356"/>
      <c r="AL204" s="357" t="s">
        <v>575</v>
      </c>
      <c r="AM204" s="358"/>
      <c r="AN204" s="358"/>
      <c r="AO204" s="359"/>
      <c r="AP204" s="360" t="s">
        <v>575</v>
      </c>
      <c r="AQ204" s="360"/>
      <c r="AR204" s="360"/>
      <c r="AS204" s="360"/>
      <c r="AT204" s="360"/>
      <c r="AU204" s="360"/>
      <c r="AV204" s="360"/>
      <c r="AW204" s="360"/>
      <c r="AX204" s="360"/>
    </row>
    <row r="205" spans="1:50" ht="26.2" customHeight="1" x14ac:dyDescent="0.2">
      <c r="A205" s="1056">
        <v>4</v>
      </c>
      <c r="B205" s="1056">
        <v>1</v>
      </c>
      <c r="C205" s="361" t="s">
        <v>779</v>
      </c>
      <c r="D205" s="347"/>
      <c r="E205" s="347"/>
      <c r="F205" s="347"/>
      <c r="G205" s="347"/>
      <c r="H205" s="347"/>
      <c r="I205" s="347"/>
      <c r="J205" s="348">
        <v>2010001013790</v>
      </c>
      <c r="K205" s="349"/>
      <c r="L205" s="349"/>
      <c r="M205" s="349"/>
      <c r="N205" s="349"/>
      <c r="O205" s="349"/>
      <c r="P205" s="362" t="s">
        <v>712</v>
      </c>
      <c r="Q205" s="350"/>
      <c r="R205" s="350"/>
      <c r="S205" s="350"/>
      <c r="T205" s="350"/>
      <c r="U205" s="350"/>
      <c r="V205" s="350"/>
      <c r="W205" s="350"/>
      <c r="X205" s="350"/>
      <c r="Y205" s="351">
        <v>17</v>
      </c>
      <c r="Z205" s="352"/>
      <c r="AA205" s="352"/>
      <c r="AB205" s="353"/>
      <c r="AC205" s="354" t="s">
        <v>196</v>
      </c>
      <c r="AD205" s="354"/>
      <c r="AE205" s="354"/>
      <c r="AF205" s="354"/>
      <c r="AG205" s="354"/>
      <c r="AH205" s="355" t="s">
        <v>575</v>
      </c>
      <c r="AI205" s="356"/>
      <c r="AJ205" s="356"/>
      <c r="AK205" s="356"/>
      <c r="AL205" s="357" t="s">
        <v>575</v>
      </c>
      <c r="AM205" s="358"/>
      <c r="AN205" s="358"/>
      <c r="AO205" s="359"/>
      <c r="AP205" s="360" t="s">
        <v>575</v>
      </c>
      <c r="AQ205" s="360"/>
      <c r="AR205" s="360"/>
      <c r="AS205" s="360"/>
      <c r="AT205" s="360"/>
      <c r="AU205" s="360"/>
      <c r="AV205" s="360"/>
      <c r="AW205" s="360"/>
      <c r="AX205" s="360"/>
    </row>
    <row r="206" spans="1:50" ht="26.2" hidden="1"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 hidden="1"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 hidden="1"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 hidden="1"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 hidden="1"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 hidden="1"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 hidden="1"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 hidden="1"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 hidden="1"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 hidden="1"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 hidden="1"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 hidden="1"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 hidden="1"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 hidden="1"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 hidden="1"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 hidden="1"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 hidden="1"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 hidden="1"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 hidden="1"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 hidden="1"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 hidden="1"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 hidden="1"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 hidden="1"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 hidden="1"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 hidden="1"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 hidden="1"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464</v>
      </c>
      <c r="Z234" s="368"/>
      <c r="AA234" s="368"/>
      <c r="AB234" s="368"/>
      <c r="AC234" s="149" t="s">
        <v>450</v>
      </c>
      <c r="AD234" s="149"/>
      <c r="AE234" s="149"/>
      <c r="AF234" s="149"/>
      <c r="AG234" s="149"/>
      <c r="AH234" s="367" t="s">
        <v>378</v>
      </c>
      <c r="AI234" s="364"/>
      <c r="AJ234" s="364"/>
      <c r="AK234" s="364"/>
      <c r="AL234" s="364" t="s">
        <v>21</v>
      </c>
      <c r="AM234" s="364"/>
      <c r="AN234" s="364"/>
      <c r="AO234" s="369"/>
      <c r="AP234" s="370" t="s">
        <v>413</v>
      </c>
      <c r="AQ234" s="370"/>
      <c r="AR234" s="370"/>
      <c r="AS234" s="370"/>
      <c r="AT234" s="370"/>
      <c r="AU234" s="370"/>
      <c r="AV234" s="370"/>
      <c r="AW234" s="370"/>
      <c r="AX234" s="370"/>
    </row>
    <row r="235" spans="1:50" ht="26.2" customHeight="1" x14ac:dyDescent="0.2">
      <c r="A235" s="1056">
        <v>1</v>
      </c>
      <c r="B235" s="1056">
        <v>1</v>
      </c>
      <c r="C235" s="361" t="s">
        <v>704</v>
      </c>
      <c r="D235" s="347"/>
      <c r="E235" s="347"/>
      <c r="F235" s="347"/>
      <c r="G235" s="347"/>
      <c r="H235" s="347"/>
      <c r="I235" s="347"/>
      <c r="J235" s="348">
        <v>1290003005818</v>
      </c>
      <c r="K235" s="349"/>
      <c r="L235" s="349"/>
      <c r="M235" s="349"/>
      <c r="N235" s="349"/>
      <c r="O235" s="349"/>
      <c r="P235" s="362" t="s">
        <v>789</v>
      </c>
      <c r="Q235" s="350"/>
      <c r="R235" s="350"/>
      <c r="S235" s="350"/>
      <c r="T235" s="350"/>
      <c r="U235" s="350"/>
      <c r="V235" s="350"/>
      <c r="W235" s="350"/>
      <c r="X235" s="350"/>
      <c r="Y235" s="351">
        <v>4</v>
      </c>
      <c r="Z235" s="352"/>
      <c r="AA235" s="352"/>
      <c r="AB235" s="353"/>
      <c r="AC235" s="354" t="s">
        <v>489</v>
      </c>
      <c r="AD235" s="354"/>
      <c r="AE235" s="354"/>
      <c r="AF235" s="354"/>
      <c r="AG235" s="354"/>
      <c r="AH235" s="355" t="s">
        <v>575</v>
      </c>
      <c r="AI235" s="356"/>
      <c r="AJ235" s="356"/>
      <c r="AK235" s="356"/>
      <c r="AL235" s="357" t="s">
        <v>701</v>
      </c>
      <c r="AM235" s="358"/>
      <c r="AN235" s="358"/>
      <c r="AO235" s="359"/>
      <c r="AP235" s="360" t="s">
        <v>575</v>
      </c>
      <c r="AQ235" s="360"/>
      <c r="AR235" s="360"/>
      <c r="AS235" s="360"/>
      <c r="AT235" s="360"/>
      <c r="AU235" s="360"/>
      <c r="AV235" s="360"/>
      <c r="AW235" s="360"/>
      <c r="AX235" s="360"/>
    </row>
    <row r="236" spans="1:50" ht="26.2" customHeight="1" x14ac:dyDescent="0.2">
      <c r="A236" s="1056">
        <v>2</v>
      </c>
      <c r="B236" s="1056">
        <v>1</v>
      </c>
      <c r="C236" s="361" t="s">
        <v>727</v>
      </c>
      <c r="D236" s="347"/>
      <c r="E236" s="347"/>
      <c r="F236" s="347"/>
      <c r="G236" s="347"/>
      <c r="H236" s="347"/>
      <c r="I236" s="347"/>
      <c r="J236" s="348">
        <v>9250005001134</v>
      </c>
      <c r="K236" s="349"/>
      <c r="L236" s="349"/>
      <c r="M236" s="349"/>
      <c r="N236" s="349"/>
      <c r="O236" s="349"/>
      <c r="P236" s="362" t="s">
        <v>790</v>
      </c>
      <c r="Q236" s="350"/>
      <c r="R236" s="350"/>
      <c r="S236" s="350"/>
      <c r="T236" s="350"/>
      <c r="U236" s="350"/>
      <c r="V236" s="350"/>
      <c r="W236" s="350"/>
      <c r="X236" s="350"/>
      <c r="Y236" s="351">
        <v>1</v>
      </c>
      <c r="Z236" s="352"/>
      <c r="AA236" s="352"/>
      <c r="AB236" s="353"/>
      <c r="AC236" s="354" t="s">
        <v>489</v>
      </c>
      <c r="AD236" s="354"/>
      <c r="AE236" s="354"/>
      <c r="AF236" s="354"/>
      <c r="AG236" s="354"/>
      <c r="AH236" s="355" t="s">
        <v>575</v>
      </c>
      <c r="AI236" s="356"/>
      <c r="AJ236" s="356"/>
      <c r="AK236" s="356"/>
      <c r="AL236" s="357" t="s">
        <v>575</v>
      </c>
      <c r="AM236" s="358"/>
      <c r="AN236" s="358"/>
      <c r="AO236" s="359"/>
      <c r="AP236" s="360" t="s">
        <v>783</v>
      </c>
      <c r="AQ236" s="360"/>
      <c r="AR236" s="360"/>
      <c r="AS236" s="360"/>
      <c r="AT236" s="360"/>
      <c r="AU236" s="360"/>
      <c r="AV236" s="360"/>
      <c r="AW236" s="360"/>
      <c r="AX236" s="360"/>
    </row>
    <row r="237" spans="1:50" ht="26.2" hidden="1"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 hidden="1"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 hidden="1"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 hidden="1"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 hidden="1"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 hidden="1"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 hidden="1"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 hidden="1"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 hidden="1"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 hidden="1"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 hidden="1"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 hidden="1"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 hidden="1"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 hidden="1"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 hidden="1"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 hidden="1"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 hidden="1"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 hidden="1"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 hidden="1"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 hidden="1"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 hidden="1"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 hidden="1"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 hidden="1"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 hidden="1"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 hidden="1"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 hidden="1"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 hidden="1"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 hidden="1"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464</v>
      </c>
      <c r="Z267" s="368"/>
      <c r="AA267" s="368"/>
      <c r="AB267" s="368"/>
      <c r="AC267" s="149" t="s">
        <v>450</v>
      </c>
      <c r="AD267" s="149"/>
      <c r="AE267" s="149"/>
      <c r="AF267" s="149"/>
      <c r="AG267" s="149"/>
      <c r="AH267" s="367" t="s">
        <v>378</v>
      </c>
      <c r="AI267" s="364"/>
      <c r="AJ267" s="364"/>
      <c r="AK267" s="364"/>
      <c r="AL267" s="364" t="s">
        <v>21</v>
      </c>
      <c r="AM267" s="364"/>
      <c r="AN267" s="364"/>
      <c r="AO267" s="369"/>
      <c r="AP267" s="370" t="s">
        <v>413</v>
      </c>
      <c r="AQ267" s="370"/>
      <c r="AR267" s="370"/>
      <c r="AS267" s="370"/>
      <c r="AT267" s="370"/>
      <c r="AU267" s="370"/>
      <c r="AV267" s="370"/>
      <c r="AW267" s="370"/>
      <c r="AX267" s="370"/>
    </row>
    <row r="268" spans="1:50" ht="26.2" hidden="1"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 hidden="1"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 hidden="1"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 hidden="1"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 hidden="1"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 hidden="1"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 hidden="1"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 hidden="1"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 hidden="1"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 hidden="1"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 hidden="1"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 hidden="1"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 hidden="1"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 hidden="1"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 hidden="1"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 hidden="1"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 hidden="1"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 hidden="1"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 hidden="1"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 hidden="1"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 hidden="1"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 hidden="1"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 hidden="1"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 hidden="1"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 hidden="1"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 hidden="1"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 hidden="1"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 hidden="1"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 hidden="1"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 hidden="1"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464</v>
      </c>
      <c r="Z300" s="368"/>
      <c r="AA300" s="368"/>
      <c r="AB300" s="368"/>
      <c r="AC300" s="149" t="s">
        <v>450</v>
      </c>
      <c r="AD300" s="149"/>
      <c r="AE300" s="149"/>
      <c r="AF300" s="149"/>
      <c r="AG300" s="149"/>
      <c r="AH300" s="367" t="s">
        <v>378</v>
      </c>
      <c r="AI300" s="364"/>
      <c r="AJ300" s="364"/>
      <c r="AK300" s="364"/>
      <c r="AL300" s="364" t="s">
        <v>21</v>
      </c>
      <c r="AM300" s="364"/>
      <c r="AN300" s="364"/>
      <c r="AO300" s="369"/>
      <c r="AP300" s="370" t="s">
        <v>413</v>
      </c>
      <c r="AQ300" s="370"/>
      <c r="AR300" s="370"/>
      <c r="AS300" s="370"/>
      <c r="AT300" s="370"/>
      <c r="AU300" s="370"/>
      <c r="AV300" s="370"/>
      <c r="AW300" s="370"/>
      <c r="AX300" s="370"/>
    </row>
    <row r="301" spans="1:50" ht="26.2" hidden="1"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 hidden="1"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 hidden="1"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 hidden="1"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 hidden="1"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 hidden="1"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 hidden="1"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 hidden="1"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 hidden="1"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 hidden="1"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 hidden="1"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 hidden="1"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 hidden="1"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 hidden="1"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 hidden="1"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 hidden="1"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 hidden="1"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 hidden="1"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 hidden="1"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 hidden="1"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 hidden="1"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 hidden="1"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 hidden="1"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 hidden="1"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 hidden="1"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 hidden="1"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 hidden="1"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 hidden="1"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 hidden="1"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 hidden="1"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464</v>
      </c>
      <c r="Z333" s="368"/>
      <c r="AA333" s="368"/>
      <c r="AB333" s="368"/>
      <c r="AC333" s="149" t="s">
        <v>450</v>
      </c>
      <c r="AD333" s="149"/>
      <c r="AE333" s="149"/>
      <c r="AF333" s="149"/>
      <c r="AG333" s="149"/>
      <c r="AH333" s="367" t="s">
        <v>378</v>
      </c>
      <c r="AI333" s="364"/>
      <c r="AJ333" s="364"/>
      <c r="AK333" s="364"/>
      <c r="AL333" s="364" t="s">
        <v>21</v>
      </c>
      <c r="AM333" s="364"/>
      <c r="AN333" s="364"/>
      <c r="AO333" s="369"/>
      <c r="AP333" s="370" t="s">
        <v>413</v>
      </c>
      <c r="AQ333" s="370"/>
      <c r="AR333" s="370"/>
      <c r="AS333" s="370"/>
      <c r="AT333" s="370"/>
      <c r="AU333" s="370"/>
      <c r="AV333" s="370"/>
      <c r="AW333" s="370"/>
      <c r="AX333" s="370"/>
    </row>
    <row r="334" spans="1:50" ht="26.2" hidden="1"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 hidden="1"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 hidden="1"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 hidden="1"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 hidden="1"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 hidden="1"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 hidden="1"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 hidden="1"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 hidden="1"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 hidden="1"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 hidden="1"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 hidden="1"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 hidden="1"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 hidden="1"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 hidden="1"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 hidden="1"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 hidden="1"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 hidden="1"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 hidden="1"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 hidden="1"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 hidden="1"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 hidden="1"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 hidden="1"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 hidden="1"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 hidden="1"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 hidden="1"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 hidden="1"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 hidden="1"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 hidden="1"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 hidden="1"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464</v>
      </c>
      <c r="Z366" s="368"/>
      <c r="AA366" s="368"/>
      <c r="AB366" s="368"/>
      <c r="AC366" s="149" t="s">
        <v>450</v>
      </c>
      <c r="AD366" s="149"/>
      <c r="AE366" s="149"/>
      <c r="AF366" s="149"/>
      <c r="AG366" s="149"/>
      <c r="AH366" s="367" t="s">
        <v>378</v>
      </c>
      <c r="AI366" s="364"/>
      <c r="AJ366" s="364"/>
      <c r="AK366" s="364"/>
      <c r="AL366" s="364" t="s">
        <v>21</v>
      </c>
      <c r="AM366" s="364"/>
      <c r="AN366" s="364"/>
      <c r="AO366" s="369"/>
      <c r="AP366" s="370" t="s">
        <v>413</v>
      </c>
      <c r="AQ366" s="370"/>
      <c r="AR366" s="370"/>
      <c r="AS366" s="370"/>
      <c r="AT366" s="370"/>
      <c r="AU366" s="370"/>
      <c r="AV366" s="370"/>
      <c r="AW366" s="370"/>
      <c r="AX366" s="370"/>
    </row>
    <row r="367" spans="1:50" ht="26.2" hidden="1"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 hidden="1"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 hidden="1"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 hidden="1"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 hidden="1"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 hidden="1"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 hidden="1"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 hidden="1"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 hidden="1"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 hidden="1"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 hidden="1"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 hidden="1"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 hidden="1"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 hidden="1"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 hidden="1"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 hidden="1"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 hidden="1"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 hidden="1"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 hidden="1"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 hidden="1"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 hidden="1"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 hidden="1"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 hidden="1"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 hidden="1"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 hidden="1"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 hidden="1"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 hidden="1"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 hidden="1"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 hidden="1"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 hidden="1"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464</v>
      </c>
      <c r="Z399" s="368"/>
      <c r="AA399" s="368"/>
      <c r="AB399" s="368"/>
      <c r="AC399" s="149" t="s">
        <v>450</v>
      </c>
      <c r="AD399" s="149"/>
      <c r="AE399" s="149"/>
      <c r="AF399" s="149"/>
      <c r="AG399" s="149"/>
      <c r="AH399" s="367" t="s">
        <v>378</v>
      </c>
      <c r="AI399" s="364"/>
      <c r="AJ399" s="364"/>
      <c r="AK399" s="364"/>
      <c r="AL399" s="364" t="s">
        <v>21</v>
      </c>
      <c r="AM399" s="364"/>
      <c r="AN399" s="364"/>
      <c r="AO399" s="369"/>
      <c r="AP399" s="370" t="s">
        <v>413</v>
      </c>
      <c r="AQ399" s="370"/>
      <c r="AR399" s="370"/>
      <c r="AS399" s="370"/>
      <c r="AT399" s="370"/>
      <c r="AU399" s="370"/>
      <c r="AV399" s="370"/>
      <c r="AW399" s="370"/>
      <c r="AX399" s="370"/>
    </row>
    <row r="400" spans="1:50" ht="26.2" hidden="1"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 hidden="1"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 hidden="1"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 hidden="1"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 hidden="1"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 hidden="1"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 hidden="1"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 hidden="1"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 hidden="1"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 hidden="1"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 hidden="1"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 hidden="1"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 hidden="1"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 hidden="1"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 hidden="1"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 hidden="1"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 hidden="1"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 hidden="1"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 hidden="1"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 hidden="1"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 hidden="1"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 hidden="1"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 hidden="1"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 hidden="1"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 hidden="1"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 hidden="1"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 hidden="1"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 hidden="1"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 hidden="1"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 hidden="1"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464</v>
      </c>
      <c r="Z432" s="368"/>
      <c r="AA432" s="368"/>
      <c r="AB432" s="368"/>
      <c r="AC432" s="149" t="s">
        <v>450</v>
      </c>
      <c r="AD432" s="149"/>
      <c r="AE432" s="149"/>
      <c r="AF432" s="149"/>
      <c r="AG432" s="149"/>
      <c r="AH432" s="367" t="s">
        <v>378</v>
      </c>
      <c r="AI432" s="364"/>
      <c r="AJ432" s="364"/>
      <c r="AK432" s="364"/>
      <c r="AL432" s="364" t="s">
        <v>21</v>
      </c>
      <c r="AM432" s="364"/>
      <c r="AN432" s="364"/>
      <c r="AO432" s="369"/>
      <c r="AP432" s="370" t="s">
        <v>413</v>
      </c>
      <c r="AQ432" s="370"/>
      <c r="AR432" s="370"/>
      <c r="AS432" s="370"/>
      <c r="AT432" s="370"/>
      <c r="AU432" s="370"/>
      <c r="AV432" s="370"/>
      <c r="AW432" s="370"/>
      <c r="AX432" s="370"/>
    </row>
    <row r="433" spans="1:50" ht="26.2" hidden="1"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 hidden="1"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 hidden="1"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 hidden="1"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 hidden="1"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 hidden="1"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 hidden="1"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 hidden="1"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 hidden="1"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 hidden="1"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 hidden="1"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 hidden="1"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 hidden="1"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 hidden="1"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 hidden="1"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 hidden="1"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 hidden="1"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 hidden="1"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 hidden="1"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 hidden="1"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 hidden="1"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 hidden="1"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 hidden="1"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 hidden="1"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 hidden="1"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 hidden="1"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 hidden="1"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 hidden="1"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 hidden="1"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 hidden="1"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464</v>
      </c>
      <c r="Z465" s="368"/>
      <c r="AA465" s="368"/>
      <c r="AB465" s="368"/>
      <c r="AC465" s="149" t="s">
        <v>450</v>
      </c>
      <c r="AD465" s="149"/>
      <c r="AE465" s="149"/>
      <c r="AF465" s="149"/>
      <c r="AG465" s="149"/>
      <c r="AH465" s="367" t="s">
        <v>378</v>
      </c>
      <c r="AI465" s="364"/>
      <c r="AJ465" s="364"/>
      <c r="AK465" s="364"/>
      <c r="AL465" s="364" t="s">
        <v>21</v>
      </c>
      <c r="AM465" s="364"/>
      <c r="AN465" s="364"/>
      <c r="AO465" s="369"/>
      <c r="AP465" s="370" t="s">
        <v>413</v>
      </c>
      <c r="AQ465" s="370"/>
      <c r="AR465" s="370"/>
      <c r="AS465" s="370"/>
      <c r="AT465" s="370"/>
      <c r="AU465" s="370"/>
      <c r="AV465" s="370"/>
      <c r="AW465" s="370"/>
      <c r="AX465" s="370"/>
    </row>
    <row r="466" spans="1:50" ht="26.2" hidden="1"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 hidden="1"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 hidden="1"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 hidden="1"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 hidden="1"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 hidden="1"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 hidden="1"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 hidden="1"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 hidden="1"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 hidden="1"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 hidden="1"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 hidden="1"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 hidden="1"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 hidden="1"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 hidden="1"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 hidden="1"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 hidden="1"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 hidden="1"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 hidden="1"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 hidden="1"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 hidden="1"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 hidden="1"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 hidden="1"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 hidden="1"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 hidden="1"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 hidden="1"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 hidden="1"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 hidden="1"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 hidden="1"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 hidden="1"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464</v>
      </c>
      <c r="Z498" s="368"/>
      <c r="AA498" s="368"/>
      <c r="AB498" s="368"/>
      <c r="AC498" s="149" t="s">
        <v>450</v>
      </c>
      <c r="AD498" s="149"/>
      <c r="AE498" s="149"/>
      <c r="AF498" s="149"/>
      <c r="AG498" s="149"/>
      <c r="AH498" s="367" t="s">
        <v>378</v>
      </c>
      <c r="AI498" s="364"/>
      <c r="AJ498" s="364"/>
      <c r="AK498" s="364"/>
      <c r="AL498" s="364" t="s">
        <v>21</v>
      </c>
      <c r="AM498" s="364"/>
      <c r="AN498" s="364"/>
      <c r="AO498" s="369"/>
      <c r="AP498" s="370" t="s">
        <v>413</v>
      </c>
      <c r="AQ498" s="370"/>
      <c r="AR498" s="370"/>
      <c r="AS498" s="370"/>
      <c r="AT498" s="370"/>
      <c r="AU498" s="370"/>
      <c r="AV498" s="370"/>
      <c r="AW498" s="370"/>
      <c r="AX498" s="370"/>
    </row>
    <row r="499" spans="1:50" ht="26.2" hidden="1"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 hidden="1"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 hidden="1"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 hidden="1"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 hidden="1"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 hidden="1"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 hidden="1"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 hidden="1"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 hidden="1"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 hidden="1"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 hidden="1"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 hidden="1"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 hidden="1"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 hidden="1"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 hidden="1"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 hidden="1"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 hidden="1"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 hidden="1"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 hidden="1"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 hidden="1"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 hidden="1"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 hidden="1"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 hidden="1"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 hidden="1"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 hidden="1"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 hidden="1"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 hidden="1"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 hidden="1"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 hidden="1"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 hidden="1"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464</v>
      </c>
      <c r="Z531" s="368"/>
      <c r="AA531" s="368"/>
      <c r="AB531" s="368"/>
      <c r="AC531" s="149" t="s">
        <v>450</v>
      </c>
      <c r="AD531" s="149"/>
      <c r="AE531" s="149"/>
      <c r="AF531" s="149"/>
      <c r="AG531" s="149"/>
      <c r="AH531" s="367" t="s">
        <v>378</v>
      </c>
      <c r="AI531" s="364"/>
      <c r="AJ531" s="364"/>
      <c r="AK531" s="364"/>
      <c r="AL531" s="364" t="s">
        <v>21</v>
      </c>
      <c r="AM531" s="364"/>
      <c r="AN531" s="364"/>
      <c r="AO531" s="369"/>
      <c r="AP531" s="370" t="s">
        <v>413</v>
      </c>
      <c r="AQ531" s="370"/>
      <c r="AR531" s="370"/>
      <c r="AS531" s="370"/>
      <c r="AT531" s="370"/>
      <c r="AU531" s="370"/>
      <c r="AV531" s="370"/>
      <c r="AW531" s="370"/>
      <c r="AX531" s="370"/>
    </row>
    <row r="532" spans="1:50" ht="26.2" hidden="1"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 hidden="1"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 hidden="1"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 hidden="1"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 hidden="1"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 hidden="1"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 hidden="1"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 hidden="1"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 hidden="1"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 hidden="1"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 hidden="1"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 hidden="1"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 hidden="1"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 hidden="1"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 hidden="1"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 hidden="1"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 hidden="1"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 hidden="1"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 hidden="1"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 hidden="1"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 hidden="1"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 hidden="1"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 hidden="1"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 hidden="1"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 hidden="1"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 hidden="1"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 hidden="1"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 hidden="1"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 hidden="1"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 hidden="1"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464</v>
      </c>
      <c r="Z564" s="368"/>
      <c r="AA564" s="368"/>
      <c r="AB564" s="368"/>
      <c r="AC564" s="149" t="s">
        <v>450</v>
      </c>
      <c r="AD564" s="149"/>
      <c r="AE564" s="149"/>
      <c r="AF564" s="149"/>
      <c r="AG564" s="149"/>
      <c r="AH564" s="367" t="s">
        <v>378</v>
      </c>
      <c r="AI564" s="364"/>
      <c r="AJ564" s="364"/>
      <c r="AK564" s="364"/>
      <c r="AL564" s="364" t="s">
        <v>21</v>
      </c>
      <c r="AM564" s="364"/>
      <c r="AN564" s="364"/>
      <c r="AO564" s="369"/>
      <c r="AP564" s="370" t="s">
        <v>413</v>
      </c>
      <c r="AQ564" s="370"/>
      <c r="AR564" s="370"/>
      <c r="AS564" s="370"/>
      <c r="AT564" s="370"/>
      <c r="AU564" s="370"/>
      <c r="AV564" s="370"/>
      <c r="AW564" s="370"/>
      <c r="AX564" s="370"/>
    </row>
    <row r="565" spans="1:50" ht="26.2" hidden="1"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 hidden="1"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 hidden="1"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 hidden="1"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 hidden="1"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 hidden="1"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 hidden="1"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 hidden="1"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 hidden="1"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 hidden="1"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 hidden="1"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 hidden="1"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 hidden="1"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 hidden="1"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 hidden="1"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 hidden="1"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 hidden="1"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 hidden="1"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 hidden="1"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 hidden="1"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 hidden="1"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 hidden="1"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 hidden="1"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 hidden="1"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 hidden="1"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 hidden="1"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 hidden="1"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 hidden="1"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 hidden="1"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 hidden="1"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464</v>
      </c>
      <c r="Z597" s="368"/>
      <c r="AA597" s="368"/>
      <c r="AB597" s="368"/>
      <c r="AC597" s="149" t="s">
        <v>450</v>
      </c>
      <c r="AD597" s="149"/>
      <c r="AE597" s="149"/>
      <c r="AF597" s="149"/>
      <c r="AG597" s="149"/>
      <c r="AH597" s="367" t="s">
        <v>378</v>
      </c>
      <c r="AI597" s="364"/>
      <c r="AJ597" s="364"/>
      <c r="AK597" s="364"/>
      <c r="AL597" s="364" t="s">
        <v>21</v>
      </c>
      <c r="AM597" s="364"/>
      <c r="AN597" s="364"/>
      <c r="AO597" s="369"/>
      <c r="AP597" s="370" t="s">
        <v>413</v>
      </c>
      <c r="AQ597" s="370"/>
      <c r="AR597" s="370"/>
      <c r="AS597" s="370"/>
      <c r="AT597" s="370"/>
      <c r="AU597" s="370"/>
      <c r="AV597" s="370"/>
      <c r="AW597" s="370"/>
      <c r="AX597" s="370"/>
    </row>
    <row r="598" spans="1:50" ht="26.2" hidden="1"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 hidden="1"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 hidden="1"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 hidden="1"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 hidden="1"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 hidden="1"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 hidden="1"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 hidden="1"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 hidden="1"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 hidden="1"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 hidden="1"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 hidden="1"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 hidden="1"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 hidden="1"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 hidden="1"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 hidden="1"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 hidden="1"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 hidden="1"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 hidden="1"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 hidden="1"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 hidden="1"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 hidden="1"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 hidden="1"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 hidden="1"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 hidden="1"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 hidden="1"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 hidden="1"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 hidden="1"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 hidden="1"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 hidden="1"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464</v>
      </c>
      <c r="Z630" s="368"/>
      <c r="AA630" s="368"/>
      <c r="AB630" s="368"/>
      <c r="AC630" s="149" t="s">
        <v>450</v>
      </c>
      <c r="AD630" s="149"/>
      <c r="AE630" s="149"/>
      <c r="AF630" s="149"/>
      <c r="AG630" s="149"/>
      <c r="AH630" s="367" t="s">
        <v>378</v>
      </c>
      <c r="AI630" s="364"/>
      <c r="AJ630" s="364"/>
      <c r="AK630" s="364"/>
      <c r="AL630" s="364" t="s">
        <v>21</v>
      </c>
      <c r="AM630" s="364"/>
      <c r="AN630" s="364"/>
      <c r="AO630" s="369"/>
      <c r="AP630" s="370" t="s">
        <v>413</v>
      </c>
      <c r="AQ630" s="370"/>
      <c r="AR630" s="370"/>
      <c r="AS630" s="370"/>
      <c r="AT630" s="370"/>
      <c r="AU630" s="370"/>
      <c r="AV630" s="370"/>
      <c r="AW630" s="370"/>
      <c r="AX630" s="370"/>
    </row>
    <row r="631" spans="1:50" ht="26.2" hidden="1"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 hidden="1"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 hidden="1"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 hidden="1"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 hidden="1"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 hidden="1"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 hidden="1"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 hidden="1"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 hidden="1"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 hidden="1"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 hidden="1"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 hidden="1"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 hidden="1"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 hidden="1"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 hidden="1"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 hidden="1"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 hidden="1"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 hidden="1"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 hidden="1"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 hidden="1"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 hidden="1"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 hidden="1"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 hidden="1"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 hidden="1"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 hidden="1"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 hidden="1"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 hidden="1"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 hidden="1"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 hidden="1"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 hidden="1"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464</v>
      </c>
      <c r="Z663" s="368"/>
      <c r="AA663" s="368"/>
      <c r="AB663" s="368"/>
      <c r="AC663" s="149" t="s">
        <v>450</v>
      </c>
      <c r="AD663" s="149"/>
      <c r="AE663" s="149"/>
      <c r="AF663" s="149"/>
      <c r="AG663" s="149"/>
      <c r="AH663" s="367" t="s">
        <v>378</v>
      </c>
      <c r="AI663" s="364"/>
      <c r="AJ663" s="364"/>
      <c r="AK663" s="364"/>
      <c r="AL663" s="364" t="s">
        <v>21</v>
      </c>
      <c r="AM663" s="364"/>
      <c r="AN663" s="364"/>
      <c r="AO663" s="369"/>
      <c r="AP663" s="370" t="s">
        <v>413</v>
      </c>
      <c r="AQ663" s="370"/>
      <c r="AR663" s="370"/>
      <c r="AS663" s="370"/>
      <c r="AT663" s="370"/>
      <c r="AU663" s="370"/>
      <c r="AV663" s="370"/>
      <c r="AW663" s="370"/>
      <c r="AX663" s="370"/>
    </row>
    <row r="664" spans="1:50" ht="26.2" hidden="1"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 hidden="1"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 hidden="1"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 hidden="1"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 hidden="1"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 hidden="1"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 hidden="1"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 hidden="1"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 hidden="1"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 hidden="1"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 hidden="1"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 hidden="1"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 hidden="1"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 hidden="1"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 hidden="1"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 hidden="1"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 hidden="1"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 hidden="1"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 hidden="1"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 hidden="1"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 hidden="1"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 hidden="1"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 hidden="1"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 hidden="1"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 hidden="1"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 hidden="1"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 hidden="1"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 hidden="1"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 hidden="1"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 hidden="1"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464</v>
      </c>
      <c r="Z696" s="368"/>
      <c r="AA696" s="368"/>
      <c r="AB696" s="368"/>
      <c r="AC696" s="149" t="s">
        <v>450</v>
      </c>
      <c r="AD696" s="149"/>
      <c r="AE696" s="149"/>
      <c r="AF696" s="149"/>
      <c r="AG696" s="149"/>
      <c r="AH696" s="367" t="s">
        <v>378</v>
      </c>
      <c r="AI696" s="364"/>
      <c r="AJ696" s="364"/>
      <c r="AK696" s="364"/>
      <c r="AL696" s="364" t="s">
        <v>21</v>
      </c>
      <c r="AM696" s="364"/>
      <c r="AN696" s="364"/>
      <c r="AO696" s="369"/>
      <c r="AP696" s="370" t="s">
        <v>413</v>
      </c>
      <c r="AQ696" s="370"/>
      <c r="AR696" s="370"/>
      <c r="AS696" s="370"/>
      <c r="AT696" s="370"/>
      <c r="AU696" s="370"/>
      <c r="AV696" s="370"/>
      <c r="AW696" s="370"/>
      <c r="AX696" s="370"/>
    </row>
    <row r="697" spans="1:50" ht="26.2" hidden="1"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 hidden="1"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 hidden="1"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 hidden="1"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 hidden="1"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 hidden="1"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 hidden="1"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 hidden="1"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 hidden="1"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 hidden="1"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 hidden="1"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 hidden="1"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 hidden="1"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 hidden="1"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 hidden="1"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 hidden="1"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 hidden="1"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 hidden="1"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 hidden="1"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 hidden="1"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 hidden="1"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 hidden="1"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 hidden="1"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 hidden="1"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 hidden="1"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 hidden="1"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 hidden="1"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 hidden="1"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 hidden="1"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 hidden="1"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464</v>
      </c>
      <c r="Z729" s="368"/>
      <c r="AA729" s="368"/>
      <c r="AB729" s="368"/>
      <c r="AC729" s="149" t="s">
        <v>450</v>
      </c>
      <c r="AD729" s="149"/>
      <c r="AE729" s="149"/>
      <c r="AF729" s="149"/>
      <c r="AG729" s="149"/>
      <c r="AH729" s="367" t="s">
        <v>378</v>
      </c>
      <c r="AI729" s="364"/>
      <c r="AJ729" s="364"/>
      <c r="AK729" s="364"/>
      <c r="AL729" s="364" t="s">
        <v>21</v>
      </c>
      <c r="AM729" s="364"/>
      <c r="AN729" s="364"/>
      <c r="AO729" s="369"/>
      <c r="AP729" s="370" t="s">
        <v>413</v>
      </c>
      <c r="AQ729" s="370"/>
      <c r="AR729" s="370"/>
      <c r="AS729" s="370"/>
      <c r="AT729" s="370"/>
      <c r="AU729" s="370"/>
      <c r="AV729" s="370"/>
      <c r="AW729" s="370"/>
      <c r="AX729" s="370"/>
    </row>
    <row r="730" spans="1:50" ht="26.2" hidden="1"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 hidden="1"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 hidden="1"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 hidden="1"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 hidden="1"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 hidden="1"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 hidden="1"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 hidden="1"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 hidden="1"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 hidden="1"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 hidden="1"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 hidden="1"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 hidden="1"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 hidden="1"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 hidden="1"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 hidden="1"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 hidden="1"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 hidden="1"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 hidden="1"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 hidden="1"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 hidden="1"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 hidden="1"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 hidden="1"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 hidden="1"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 hidden="1"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 hidden="1"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 hidden="1"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 hidden="1"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 hidden="1"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 hidden="1"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464</v>
      </c>
      <c r="Z762" s="368"/>
      <c r="AA762" s="368"/>
      <c r="AB762" s="368"/>
      <c r="AC762" s="149" t="s">
        <v>450</v>
      </c>
      <c r="AD762" s="149"/>
      <c r="AE762" s="149"/>
      <c r="AF762" s="149"/>
      <c r="AG762" s="149"/>
      <c r="AH762" s="367" t="s">
        <v>378</v>
      </c>
      <c r="AI762" s="364"/>
      <c r="AJ762" s="364"/>
      <c r="AK762" s="364"/>
      <c r="AL762" s="364" t="s">
        <v>21</v>
      </c>
      <c r="AM762" s="364"/>
      <c r="AN762" s="364"/>
      <c r="AO762" s="369"/>
      <c r="AP762" s="370" t="s">
        <v>413</v>
      </c>
      <c r="AQ762" s="370"/>
      <c r="AR762" s="370"/>
      <c r="AS762" s="370"/>
      <c r="AT762" s="370"/>
      <c r="AU762" s="370"/>
      <c r="AV762" s="370"/>
      <c r="AW762" s="370"/>
      <c r="AX762" s="370"/>
    </row>
    <row r="763" spans="1:50" ht="26.2" hidden="1"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 hidden="1"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 hidden="1"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 hidden="1"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 hidden="1"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 hidden="1"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 hidden="1"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 hidden="1"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 hidden="1"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 hidden="1"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 hidden="1"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 hidden="1"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 hidden="1"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 hidden="1"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 hidden="1"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 hidden="1"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 hidden="1"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 hidden="1"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 hidden="1"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 hidden="1"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 hidden="1"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 hidden="1"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 hidden="1"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 hidden="1"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 hidden="1"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 hidden="1"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 hidden="1"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 hidden="1"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 hidden="1"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 hidden="1"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464</v>
      </c>
      <c r="Z795" s="368"/>
      <c r="AA795" s="368"/>
      <c r="AB795" s="368"/>
      <c r="AC795" s="149" t="s">
        <v>450</v>
      </c>
      <c r="AD795" s="149"/>
      <c r="AE795" s="149"/>
      <c r="AF795" s="149"/>
      <c r="AG795" s="149"/>
      <c r="AH795" s="367" t="s">
        <v>378</v>
      </c>
      <c r="AI795" s="364"/>
      <c r="AJ795" s="364"/>
      <c r="AK795" s="364"/>
      <c r="AL795" s="364" t="s">
        <v>21</v>
      </c>
      <c r="AM795" s="364"/>
      <c r="AN795" s="364"/>
      <c r="AO795" s="369"/>
      <c r="AP795" s="370" t="s">
        <v>413</v>
      </c>
      <c r="AQ795" s="370"/>
      <c r="AR795" s="370"/>
      <c r="AS795" s="370"/>
      <c r="AT795" s="370"/>
      <c r="AU795" s="370"/>
      <c r="AV795" s="370"/>
      <c r="AW795" s="370"/>
      <c r="AX795" s="370"/>
    </row>
    <row r="796" spans="1:50" ht="26.2" hidden="1"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 hidden="1"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 hidden="1"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 hidden="1"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 hidden="1"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 hidden="1"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 hidden="1"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 hidden="1"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 hidden="1"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 hidden="1"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 hidden="1"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 hidden="1"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 hidden="1"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 hidden="1"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 hidden="1"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 hidden="1"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 hidden="1"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 hidden="1"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 hidden="1"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 hidden="1"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 hidden="1"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 hidden="1"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 hidden="1"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 hidden="1"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 hidden="1"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 hidden="1"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 hidden="1"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 hidden="1"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 hidden="1"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 hidden="1"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464</v>
      </c>
      <c r="Z828" s="368"/>
      <c r="AA828" s="368"/>
      <c r="AB828" s="368"/>
      <c r="AC828" s="149" t="s">
        <v>450</v>
      </c>
      <c r="AD828" s="149"/>
      <c r="AE828" s="149"/>
      <c r="AF828" s="149"/>
      <c r="AG828" s="149"/>
      <c r="AH828" s="367" t="s">
        <v>378</v>
      </c>
      <c r="AI828" s="364"/>
      <c r="AJ828" s="364"/>
      <c r="AK828" s="364"/>
      <c r="AL828" s="364" t="s">
        <v>21</v>
      </c>
      <c r="AM828" s="364"/>
      <c r="AN828" s="364"/>
      <c r="AO828" s="369"/>
      <c r="AP828" s="370" t="s">
        <v>413</v>
      </c>
      <c r="AQ828" s="370"/>
      <c r="AR828" s="370"/>
      <c r="AS828" s="370"/>
      <c r="AT828" s="370"/>
      <c r="AU828" s="370"/>
      <c r="AV828" s="370"/>
      <c r="AW828" s="370"/>
      <c r="AX828" s="370"/>
    </row>
    <row r="829" spans="1:50" ht="26.2" hidden="1"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 hidden="1"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 hidden="1"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 hidden="1"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 hidden="1"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 hidden="1"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 hidden="1"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 hidden="1"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 hidden="1"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 hidden="1"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 hidden="1"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 hidden="1"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 hidden="1"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 hidden="1"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 hidden="1"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 hidden="1"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 hidden="1"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 hidden="1"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 hidden="1"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 hidden="1"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 hidden="1"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 hidden="1"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 hidden="1"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 hidden="1"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 hidden="1"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 hidden="1"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 hidden="1"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 hidden="1"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 hidden="1"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 hidden="1"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464</v>
      </c>
      <c r="Z861" s="368"/>
      <c r="AA861" s="368"/>
      <c r="AB861" s="368"/>
      <c r="AC861" s="149" t="s">
        <v>450</v>
      </c>
      <c r="AD861" s="149"/>
      <c r="AE861" s="149"/>
      <c r="AF861" s="149"/>
      <c r="AG861" s="149"/>
      <c r="AH861" s="367" t="s">
        <v>378</v>
      </c>
      <c r="AI861" s="364"/>
      <c r="AJ861" s="364"/>
      <c r="AK861" s="364"/>
      <c r="AL861" s="364" t="s">
        <v>21</v>
      </c>
      <c r="AM861" s="364"/>
      <c r="AN861" s="364"/>
      <c r="AO861" s="369"/>
      <c r="AP861" s="370" t="s">
        <v>413</v>
      </c>
      <c r="AQ861" s="370"/>
      <c r="AR861" s="370"/>
      <c r="AS861" s="370"/>
      <c r="AT861" s="370"/>
      <c r="AU861" s="370"/>
      <c r="AV861" s="370"/>
      <c r="AW861" s="370"/>
      <c r="AX861" s="370"/>
    </row>
    <row r="862" spans="1:50" ht="26.2" hidden="1"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 hidden="1"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 hidden="1"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 hidden="1"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 hidden="1"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 hidden="1"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 hidden="1"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 hidden="1"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 hidden="1"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 hidden="1"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 hidden="1"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 hidden="1"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 hidden="1"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 hidden="1"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 hidden="1"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 hidden="1"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 hidden="1"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 hidden="1"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 hidden="1"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 hidden="1"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 hidden="1"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 hidden="1"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 hidden="1"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 hidden="1"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 hidden="1"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 hidden="1"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 hidden="1"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 hidden="1"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 hidden="1"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 hidden="1"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464</v>
      </c>
      <c r="Z894" s="368"/>
      <c r="AA894" s="368"/>
      <c r="AB894" s="368"/>
      <c r="AC894" s="149" t="s">
        <v>450</v>
      </c>
      <c r="AD894" s="149"/>
      <c r="AE894" s="149"/>
      <c r="AF894" s="149"/>
      <c r="AG894" s="149"/>
      <c r="AH894" s="367" t="s">
        <v>378</v>
      </c>
      <c r="AI894" s="364"/>
      <c r="AJ894" s="364"/>
      <c r="AK894" s="364"/>
      <c r="AL894" s="364" t="s">
        <v>21</v>
      </c>
      <c r="AM894" s="364"/>
      <c r="AN894" s="364"/>
      <c r="AO894" s="369"/>
      <c r="AP894" s="370" t="s">
        <v>413</v>
      </c>
      <c r="AQ894" s="370"/>
      <c r="AR894" s="370"/>
      <c r="AS894" s="370"/>
      <c r="AT894" s="370"/>
      <c r="AU894" s="370"/>
      <c r="AV894" s="370"/>
      <c r="AW894" s="370"/>
      <c r="AX894" s="370"/>
    </row>
    <row r="895" spans="1:50" ht="26.2" hidden="1"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 hidden="1"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 hidden="1"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 hidden="1"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 hidden="1"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 hidden="1"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 hidden="1"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 hidden="1"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 hidden="1"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 hidden="1"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 hidden="1"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 hidden="1"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 hidden="1"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 hidden="1"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 hidden="1"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 hidden="1"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 hidden="1"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 hidden="1"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 hidden="1"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 hidden="1"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 hidden="1"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 hidden="1"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 hidden="1"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 hidden="1"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 hidden="1"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 hidden="1"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 hidden="1"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 hidden="1"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 hidden="1"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 hidden="1"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464</v>
      </c>
      <c r="Z927" s="368"/>
      <c r="AA927" s="368"/>
      <c r="AB927" s="368"/>
      <c r="AC927" s="149" t="s">
        <v>450</v>
      </c>
      <c r="AD927" s="149"/>
      <c r="AE927" s="149"/>
      <c r="AF927" s="149"/>
      <c r="AG927" s="149"/>
      <c r="AH927" s="367" t="s">
        <v>378</v>
      </c>
      <c r="AI927" s="364"/>
      <c r="AJ927" s="364"/>
      <c r="AK927" s="364"/>
      <c r="AL927" s="364" t="s">
        <v>21</v>
      </c>
      <c r="AM927" s="364"/>
      <c r="AN927" s="364"/>
      <c r="AO927" s="369"/>
      <c r="AP927" s="370" t="s">
        <v>413</v>
      </c>
      <c r="AQ927" s="370"/>
      <c r="AR927" s="370"/>
      <c r="AS927" s="370"/>
      <c r="AT927" s="370"/>
      <c r="AU927" s="370"/>
      <c r="AV927" s="370"/>
      <c r="AW927" s="370"/>
      <c r="AX927" s="370"/>
    </row>
    <row r="928" spans="1:50" ht="26.2" hidden="1"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 hidden="1"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 hidden="1"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 hidden="1"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 hidden="1"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 hidden="1"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 hidden="1"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 hidden="1"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 hidden="1"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 hidden="1"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 hidden="1"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 hidden="1"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 hidden="1"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 hidden="1"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 hidden="1"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 hidden="1"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 hidden="1"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 hidden="1"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 hidden="1"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 hidden="1"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 hidden="1"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 hidden="1"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 hidden="1"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 hidden="1"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 hidden="1"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 hidden="1"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 hidden="1"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 hidden="1"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 hidden="1"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 hidden="1"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464</v>
      </c>
      <c r="Z960" s="368"/>
      <c r="AA960" s="368"/>
      <c r="AB960" s="368"/>
      <c r="AC960" s="149" t="s">
        <v>450</v>
      </c>
      <c r="AD960" s="149"/>
      <c r="AE960" s="149"/>
      <c r="AF960" s="149"/>
      <c r="AG960" s="149"/>
      <c r="AH960" s="367" t="s">
        <v>378</v>
      </c>
      <c r="AI960" s="364"/>
      <c r="AJ960" s="364"/>
      <c r="AK960" s="364"/>
      <c r="AL960" s="364" t="s">
        <v>21</v>
      </c>
      <c r="AM960" s="364"/>
      <c r="AN960" s="364"/>
      <c r="AO960" s="369"/>
      <c r="AP960" s="370" t="s">
        <v>413</v>
      </c>
      <c r="AQ960" s="370"/>
      <c r="AR960" s="370"/>
      <c r="AS960" s="370"/>
      <c r="AT960" s="370"/>
      <c r="AU960" s="370"/>
      <c r="AV960" s="370"/>
      <c r="AW960" s="370"/>
      <c r="AX960" s="370"/>
    </row>
    <row r="961" spans="1:50" ht="26.2" hidden="1"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 hidden="1"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 hidden="1"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 hidden="1"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 hidden="1"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 hidden="1"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 hidden="1"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 hidden="1"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 hidden="1"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 hidden="1"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 hidden="1"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 hidden="1"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 hidden="1"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 hidden="1"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 hidden="1"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 hidden="1"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 hidden="1"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 hidden="1"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 hidden="1"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 hidden="1"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 hidden="1"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 hidden="1"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 hidden="1"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 hidden="1"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 hidden="1"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 hidden="1"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 hidden="1"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 hidden="1"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 hidden="1"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 hidden="1"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464</v>
      </c>
      <c r="Z993" s="368"/>
      <c r="AA993" s="368"/>
      <c r="AB993" s="368"/>
      <c r="AC993" s="149" t="s">
        <v>450</v>
      </c>
      <c r="AD993" s="149"/>
      <c r="AE993" s="149"/>
      <c r="AF993" s="149"/>
      <c r="AG993" s="149"/>
      <c r="AH993" s="367" t="s">
        <v>378</v>
      </c>
      <c r="AI993" s="364"/>
      <c r="AJ993" s="364"/>
      <c r="AK993" s="364"/>
      <c r="AL993" s="364" t="s">
        <v>21</v>
      </c>
      <c r="AM993" s="364"/>
      <c r="AN993" s="364"/>
      <c r="AO993" s="369"/>
      <c r="AP993" s="370" t="s">
        <v>413</v>
      </c>
      <c r="AQ993" s="370"/>
      <c r="AR993" s="370"/>
      <c r="AS993" s="370"/>
      <c r="AT993" s="370"/>
      <c r="AU993" s="370"/>
      <c r="AV993" s="370"/>
      <c r="AW993" s="370"/>
      <c r="AX993" s="370"/>
    </row>
    <row r="994" spans="1:50" ht="26.2" hidden="1"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 hidden="1"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 hidden="1"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 hidden="1"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 hidden="1"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 hidden="1"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 hidden="1"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 hidden="1"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 hidden="1"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 hidden="1"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 hidden="1"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 hidden="1"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 hidden="1"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 hidden="1"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 hidden="1"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 hidden="1"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 hidden="1"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 hidden="1"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 hidden="1"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 hidden="1"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 hidden="1"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 hidden="1"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 hidden="1"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 hidden="1"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 hidden="1"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 hidden="1"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 hidden="1"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 hidden="1"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 hidden="1"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 hidden="1"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464</v>
      </c>
      <c r="Z1026" s="368"/>
      <c r="AA1026" s="368"/>
      <c r="AB1026" s="368"/>
      <c r="AC1026" s="149" t="s">
        <v>450</v>
      </c>
      <c r="AD1026" s="149"/>
      <c r="AE1026" s="149"/>
      <c r="AF1026" s="149"/>
      <c r="AG1026" s="149"/>
      <c r="AH1026" s="367" t="s">
        <v>378</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 hidden="1"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 hidden="1"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 hidden="1"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 hidden="1"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 hidden="1"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 hidden="1"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 hidden="1"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 hidden="1"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 hidden="1"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 hidden="1"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 hidden="1"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 hidden="1"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 hidden="1"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 hidden="1"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 hidden="1"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 hidden="1"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 hidden="1"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 hidden="1"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 hidden="1"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 hidden="1"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 hidden="1"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 hidden="1"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 hidden="1"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 hidden="1"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 hidden="1"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 hidden="1"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 hidden="1"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 hidden="1"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 hidden="1"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 hidden="1"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464</v>
      </c>
      <c r="Z1059" s="368"/>
      <c r="AA1059" s="368"/>
      <c r="AB1059" s="368"/>
      <c r="AC1059" s="149" t="s">
        <v>450</v>
      </c>
      <c r="AD1059" s="149"/>
      <c r="AE1059" s="149"/>
      <c r="AF1059" s="149"/>
      <c r="AG1059" s="149"/>
      <c r="AH1059" s="367" t="s">
        <v>378</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 hidden="1"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 hidden="1"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 hidden="1"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 hidden="1"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 hidden="1"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 hidden="1"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 hidden="1"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 hidden="1"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 hidden="1"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 hidden="1"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 hidden="1"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 hidden="1"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 hidden="1"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 hidden="1"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 hidden="1"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 hidden="1"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 hidden="1"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 hidden="1"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 hidden="1"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 hidden="1"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 hidden="1"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 hidden="1"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 hidden="1"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 hidden="1"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 hidden="1"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 hidden="1"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 hidden="1"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 hidden="1"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 hidden="1"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 hidden="1"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464</v>
      </c>
      <c r="Z1092" s="368"/>
      <c r="AA1092" s="368"/>
      <c r="AB1092" s="368"/>
      <c r="AC1092" s="149" t="s">
        <v>450</v>
      </c>
      <c r="AD1092" s="149"/>
      <c r="AE1092" s="149"/>
      <c r="AF1092" s="149"/>
      <c r="AG1092" s="149"/>
      <c r="AH1092" s="367" t="s">
        <v>378</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 hidden="1"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 hidden="1"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 hidden="1"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 hidden="1"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 hidden="1"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 hidden="1"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 hidden="1"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 hidden="1"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 hidden="1"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 hidden="1"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 hidden="1"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 hidden="1"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 hidden="1"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 hidden="1"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 hidden="1"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 hidden="1"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 hidden="1"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 hidden="1"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 hidden="1"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 hidden="1"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 hidden="1"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 hidden="1"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 hidden="1"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 hidden="1"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 hidden="1"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 hidden="1"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 hidden="1"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 hidden="1"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 hidden="1"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 hidden="1"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464</v>
      </c>
      <c r="Z1125" s="368"/>
      <c r="AA1125" s="368"/>
      <c r="AB1125" s="368"/>
      <c r="AC1125" s="149" t="s">
        <v>450</v>
      </c>
      <c r="AD1125" s="149"/>
      <c r="AE1125" s="149"/>
      <c r="AF1125" s="149"/>
      <c r="AG1125" s="149"/>
      <c r="AH1125" s="367" t="s">
        <v>378</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 hidden="1"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 hidden="1"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 hidden="1"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 hidden="1"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 hidden="1"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 hidden="1"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 hidden="1"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 hidden="1"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 hidden="1"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 hidden="1"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 hidden="1"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 hidden="1"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 hidden="1"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 hidden="1"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 hidden="1"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 hidden="1"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 hidden="1"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 hidden="1"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 hidden="1"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 hidden="1"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 hidden="1"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 hidden="1"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 hidden="1"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 hidden="1"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 hidden="1"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 hidden="1"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 hidden="1"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 hidden="1"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 hidden="1"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 hidden="1"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464</v>
      </c>
      <c r="Z1158" s="368"/>
      <c r="AA1158" s="368"/>
      <c r="AB1158" s="368"/>
      <c r="AC1158" s="149" t="s">
        <v>450</v>
      </c>
      <c r="AD1158" s="149"/>
      <c r="AE1158" s="149"/>
      <c r="AF1158" s="149"/>
      <c r="AG1158" s="149"/>
      <c r="AH1158" s="367" t="s">
        <v>378</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 hidden="1"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 hidden="1"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 hidden="1"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 hidden="1"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 hidden="1"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 hidden="1"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 hidden="1"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 hidden="1"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 hidden="1"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 hidden="1"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 hidden="1"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 hidden="1"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 hidden="1"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 hidden="1"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 hidden="1"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 hidden="1"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 hidden="1"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 hidden="1"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 hidden="1"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 hidden="1"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 hidden="1"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 hidden="1"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 hidden="1"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 hidden="1"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 hidden="1"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 hidden="1"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 hidden="1"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 hidden="1"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 hidden="1"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 hidden="1"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464</v>
      </c>
      <c r="Z1191" s="368"/>
      <c r="AA1191" s="368"/>
      <c r="AB1191" s="368"/>
      <c r="AC1191" s="149" t="s">
        <v>450</v>
      </c>
      <c r="AD1191" s="149"/>
      <c r="AE1191" s="149"/>
      <c r="AF1191" s="149"/>
      <c r="AG1191" s="149"/>
      <c r="AH1191" s="367" t="s">
        <v>378</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 hidden="1"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 hidden="1"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 hidden="1"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 hidden="1"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 hidden="1"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 hidden="1"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 hidden="1"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 hidden="1"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 hidden="1"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 hidden="1"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 hidden="1"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 hidden="1"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 hidden="1"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 hidden="1"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 hidden="1"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 hidden="1"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 hidden="1"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 hidden="1"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 hidden="1"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 hidden="1"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 hidden="1"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 hidden="1"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 hidden="1"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 hidden="1"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 hidden="1"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 hidden="1"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 hidden="1"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 hidden="1"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 hidden="1"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 hidden="1"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464</v>
      </c>
      <c r="Z1224" s="368"/>
      <c r="AA1224" s="368"/>
      <c r="AB1224" s="368"/>
      <c r="AC1224" s="149" t="s">
        <v>450</v>
      </c>
      <c r="AD1224" s="149"/>
      <c r="AE1224" s="149"/>
      <c r="AF1224" s="149"/>
      <c r="AG1224" s="149"/>
      <c r="AH1224" s="367" t="s">
        <v>378</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 hidden="1"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 hidden="1"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 hidden="1"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 hidden="1"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 hidden="1"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 hidden="1"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 hidden="1"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 hidden="1"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 hidden="1"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 hidden="1"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 hidden="1"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 hidden="1"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 hidden="1"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 hidden="1"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 hidden="1"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 hidden="1"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 hidden="1"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 hidden="1"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 hidden="1"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 hidden="1"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 hidden="1"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 hidden="1"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 hidden="1"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 hidden="1"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 hidden="1"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 hidden="1"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 hidden="1"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 hidden="1"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 hidden="1"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 hidden="1"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464</v>
      </c>
      <c r="Z1257" s="368"/>
      <c r="AA1257" s="368"/>
      <c r="AB1257" s="368"/>
      <c r="AC1257" s="149" t="s">
        <v>450</v>
      </c>
      <c r="AD1257" s="149"/>
      <c r="AE1257" s="149"/>
      <c r="AF1257" s="149"/>
      <c r="AG1257" s="149"/>
      <c r="AH1257" s="367" t="s">
        <v>378</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 hidden="1"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 hidden="1"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 hidden="1"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 hidden="1"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 hidden="1"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 hidden="1"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 hidden="1"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 hidden="1"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 hidden="1"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 hidden="1"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 hidden="1"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 hidden="1"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 hidden="1"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 hidden="1"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 hidden="1"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 hidden="1"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 hidden="1"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 hidden="1"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 hidden="1"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 hidden="1"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 hidden="1"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 hidden="1"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 hidden="1"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 hidden="1"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 hidden="1"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 hidden="1"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 hidden="1"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 hidden="1"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 hidden="1"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 hidden="1"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464</v>
      </c>
      <c r="Z1290" s="368"/>
      <c r="AA1290" s="368"/>
      <c r="AB1290" s="368"/>
      <c r="AC1290" s="149" t="s">
        <v>450</v>
      </c>
      <c r="AD1290" s="149"/>
      <c r="AE1290" s="149"/>
      <c r="AF1290" s="149"/>
      <c r="AG1290" s="149"/>
      <c r="AH1290" s="367" t="s">
        <v>378</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 hidden="1"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 hidden="1"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 hidden="1"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 hidden="1"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 hidden="1"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 hidden="1"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 hidden="1"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 hidden="1"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 hidden="1"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 hidden="1"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 hidden="1"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 hidden="1"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 hidden="1"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 hidden="1"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 hidden="1"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 hidden="1"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 hidden="1"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 hidden="1"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 hidden="1"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 hidden="1"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 hidden="1"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 hidden="1"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 hidden="1"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 hidden="1"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 hidden="1"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 hidden="1"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 hidden="1"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 hidden="1"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 hidden="1"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 hidden="1"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2019-09-18T15:31:33Z</cp:lastPrinted>
  <dcterms:created xsi:type="dcterms:W3CDTF">2012-03-13T00:50:25Z</dcterms:created>
  <dcterms:modified xsi:type="dcterms:W3CDTF">2019-09-19T05:59:20Z</dcterms:modified>
</cp:coreProperties>
</file>