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IWAMOT01\Desktop\行政事業レビュー\"/>
    </mc:Choice>
  </mc:AlternateContent>
  <bookViews>
    <workbookView xWindow="2493" yWindow="613" windowWidth="28768" windowHeight="1098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<sst xmlns="http://schemas.openxmlformats.org/spreadsheetml/2006/main" count="2920" uniqueCount="669">
  <si>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</si>
  <si>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</si>
  <si>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</si>
  <si>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</si>
  <si>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</si>
  <si>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</si>
  <si>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</si>
  <si>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</si>
  <si>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</si>
  <si>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</si>
  <si>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</si>
  <si>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</si>
  <si>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</si>
  <si>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</si>
  <si>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</si>
  <si>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</si>
  <si>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</si>
  <si>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</si>
  <si>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</si>
  <si>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</si>
  <si>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</si>
  <si>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</si>
  <si>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</si>
  <si>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</si>
  <si>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</si>
  <si>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</si>
  <si>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</si>
  <si>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</si>
  <si>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</si>
  <si>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</si>
  <si>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</si>
  <si>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</si>
  <si>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</si>
  <si>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</si>
  <si>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</si>
  <si>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</si>
  <si>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</si>
  <si>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</si>
  <si>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</si>
  <si>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</si>
  <si>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</si>
  <si>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</si>
  <si>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</si>
  <si>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</si>
  <si>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</si>
  <si>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</si>
  <si>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</si>
  <si>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</si>
  <si>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</si>
  <si>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</si>
  <si>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</si>
  <si>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</si>
  <si>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</si>
  <si>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</si>
  <si>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</si>
  <si>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</si>
  <si>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</si>
  <si>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</si>
  <si>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</si>
  <si>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</si>
  <si>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</si>
  <si>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</si>
  <si>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</si>
  <si>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</si>
  <si>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</si>
  <si>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</si>
  <si>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</si>
  <si>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</si>
  <si>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</si>
  <si>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</si>
  <si>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</si>
  <si>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</si>
  <si>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</si>
  <si>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</si>
  <si>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</si>
  <si>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</si>
  <si>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</si>
  <si>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</si>
  <si>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</si>
  <si>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</si>
  <si>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</si>
  <si>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</si>
  <si>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</si>
  <si>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</si>
  <si>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</si>
  <si>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</si>
  <si>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</si>
  <si>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</si>
  <si>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</si>
  <si>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</si>
  <si>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</si>
  <si>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</si>
  <si>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</si>
  <si>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</si>
  <si>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</si>
  <si>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</si>
  <si>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</si>
  <si>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</si>
  <si>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</si>
  <si>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</si>
  <si>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</si>
  <si>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</si>
  <si>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</si>
  <si>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</si>
  <si>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</si>
  <si>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</si>
  <si>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</si>
  <si>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</si>
  <si>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</si>
  <si>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</si>
  <si>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</si>
  <si>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</si>
  <si>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</si>
  <si>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</si>
  <si>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</si>
  <si>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</si>
  <si>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</si>
  <si>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</si>
  <si>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</si>
  <si>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</si>
  <si>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</si>
  <si>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</si>
  <si>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</si>
  <si>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</si>
  <si>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</si>
  <si>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</si>
  <si>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</si>
  <si>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</si>
  <si>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</si>
  <si>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</si>
  <si>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</si>
  <si>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</si>
  <si>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</si>
  <si>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</si>
  <si>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</si>
  <si>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</si>
  <si>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</si>
  <si>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</si>
  <si>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</si>
  <si>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</si>
  <si>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</si>
  <si>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</si>
  <si>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</si>
  <si>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</si>
  <si>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</si>
  <si>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</si>
  <si>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</si>
  <si>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</si>
  <si>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</si>
  <si>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</si>
  <si>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</si>
  <si>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</si>
  <si>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</si>
  <si>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</si>
  <si>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</si>
  <si>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</si>
  <si>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</si>
  <si>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</si>
  <si>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</si>
  <si>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</si>
  <si>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</si>
  <si>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</si>
  <si>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</si>
  <si>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</si>
  <si>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</si>
  <si>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</si>
  <si>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</si>
  <si>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</si>
  <si>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</si>
  <si>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</si>
  <si>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</si>
  <si>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</si>
  <si>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</si>
  <si>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</si>
  <si>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</si>
  <si>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</si>
  <si>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</si>
  <si>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</si>
  <si>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</si>
  <si>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</si>
  <si>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</si>
  <si>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</si>
  <si>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</si>
  <si>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</si>
  <si>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</si>
  <si>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</si>
  <si>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</si>
  <si>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</si>
  <si>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</si>
  <si>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</si>
  <si>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</si>
  <si>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</si>
  <si>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</si>
  <si>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</si>
  <si>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</si>
  <si>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</si>
  <si>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</si>
  <si>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</si>
  <si>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</si>
  <si>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</si>
  <si>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</si>
  <si>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</si>
  <si>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</si>
  <si>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</si>
  <si>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</si>
  <si>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</si>
  <si>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</si>
  <si>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</si>
  <si>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</si>
  <si>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</si>
  <si>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</si>
  <si>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</si>
  <si>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</si>
  <si>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</si>
  <si>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</si>
  <si>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</si>
  <si>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</si>
  <si>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</si>
  <si>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</si>
  <si>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</si>
  <si>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</si>
  <si>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</si>
  <si>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</si>
  <si>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</si>
  <si>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</si>
  <si>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</si>
  <si>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</si>
  <si>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</si>
  <si>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</si>
  <si>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</si>
  <si>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</si>
  <si>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</si>
  <si>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</si>
  <si>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</si>
  <si>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</si>
  <si>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</si>
  <si>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</si>
  <si>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</si>
  <si>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</si>
  <si>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</si>
  <si>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</si>
  <si>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</si>
  <si>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</si>
  <si>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</si>
  <si>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</si>
  <si>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</si>
  <si>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</si>
  <si>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</si>
  <si>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</si>
  <si>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</si>
  <si>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</si>
  <si>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</si>
  <si>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</si>
  <si>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</si>
  <si>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</si>
  <si>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</si>
  <si>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</si>
  <si>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</si>
  <si>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</si>
  <si>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</si>
  <si>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</si>
  <si>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</si>
  <si>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</si>
  <si>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</si>
  <si>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</si>
  <si>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</si>
  <si>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</si>
  <si>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</si>
  <si>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</si>
  <si>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</si>
  <si>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</si>
  <si>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</si>
  <si>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</si>
  <si>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</si>
  <si>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</si>
  <si>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</si>
  <si>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</si>
  <si>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</si>
  <si>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</si>
  <si>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</si>
  <si>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</si>
  <si>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</si>
  <si>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</si>
  <si>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</si>
  <si>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</si>
  <si>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</si>
  <si>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</si>
  <si>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</si>
  <si>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</si>
  <si>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</si>
  <si>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</si>
  <si>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</si>
  <si>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</si>
  <si>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</si>
  <si>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</si>
  <si>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</si>
  <si>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</si>
  <si>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</si>
  <si>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</si>
  <si>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</si>
  <si>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</si>
  <si>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</si>
  <si>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</si>
  <si>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</si>
  <si>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</si>
  <si>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</si>
  <si>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</si>
  <si>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</si>
  <si>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</si>
  <si>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</si>
  <si>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</si>
  <si>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</si>
  <si>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</si>
  <si>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</si>
  <si>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</si>
  <si>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</si>
  <si>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</si>
  <si>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</si>
  <si>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</si>
  <si>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</si>
  <si>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</si>
  <si>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</si>
  <si>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</si>
  <si>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</si>
  <si>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</si>
  <si>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</si>
  <si>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</si>
  <si>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</si>
  <si>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</si>
  <si>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</si>
  <si>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</si>
  <si>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</si>
  <si>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</si>
  <si>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</si>
  <si>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</si>
  <si>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</si>
  <si>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</si>
  <si>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</si>
  <si>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</si>
  <si>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</si>
  <si>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</si>
  <si>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</si>
  <si>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</si>
  <si>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</si>
  <si>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</si>
  <si>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</si>
  <si>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</si>
  <si>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</si>
  <si>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</si>
  <si>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</si>
  <si>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</si>
  <si>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</si>
  <si>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</si>
  <si>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</si>
  <si>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</si>
  <si>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</si>
  <si>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</si>
  <si>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</si>
  <si>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</si>
  <si>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</si>
  <si>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</si>
  <si>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</si>
  <si>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</si>
  <si>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</si>
  <si>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</si>
  <si>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</si>
  <si>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</si>
  <si>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</si>
  <si>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</si>
  <si>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</si>
  <si>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</si>
  <si>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</si>
  <si>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</si>
  <si>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</si>
  <si>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</si>
  <si>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</si>
  <si>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</si>
  <si>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</si>
  <si>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</si>
  <si>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</si>
  <si>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</si>
  <si>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</si>
  <si>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</si>
  <si>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</si>
  <si>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</si>
  <si>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</si>
  <si>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</si>
  <si>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</si>
  <si>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</si>
  <si>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</si>
  <si>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</si>
  <si>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</si>
  <si>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</si>
  <si>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</si>
  <si>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</si>
  <si>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</si>
  <si>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</si>
  <si>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</si>
  <si>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</si>
  <si>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</si>
  <si>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</si>
  <si>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</si>
  <si>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</si>
  <si>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</si>
  <si>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</si>
  <si>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</si>
  <si>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</si>
  <si>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</si>
  <si>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</si>
  <si>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</si>
  <si>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</si>
  <si>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</si>
  <si>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</si>
  <si>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</si>
  <si>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</si>
  <si>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</si>
  <si>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</si>
  <si>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</si>
  <si>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</si>
  <si>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</si>
  <si>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</si>
  <si>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</si>
  <si>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</si>
  <si>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</si>
  <si>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</si>
  <si>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</si>
  <si>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</si>
  <si>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</si>
  <si>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</si>
  <si>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</si>
  <si>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</si>
  <si>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</si>
  <si>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</si>
  <si>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</si>
  <si>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</si>
  <si>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</si>
  <si>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</si>
  <si>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</si>
  <si>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</si>
  <si>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</si>
  <si>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</si>
  <si>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</si>
  <si>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</si>
  <si>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</si>
  <si>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</si>
  <si>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</si>
  <si>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</si>
  <si>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</si>
  <si>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</si>
  <si>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</si>
  <si>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</si>
  <si>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</si>
  <si>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</si>
  <si>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</si>
  <si>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</si>
  <si>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</si>
  <si>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</si>
  <si>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</si>
  <si>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</si>
  <si>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</si>
  <si>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</si>
  <si>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</si>
  <si>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</si>
  <si>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</si>
  <si>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</si>
  <si>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</si>
  <si>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</si>
  <si>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</si>
  <si>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</si>
  <si>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</si>
  <si>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</si>
  <si>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</si>
  <si>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</si>
  <si>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</si>
  <si>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</si>
  <si>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</si>
  <si>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</si>
  <si>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</si>
  <si>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</si>
  <si>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</si>
  <si>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</si>
  <si>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</si>
  <si>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</si>
  <si>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</si>
  <si>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</si>
  <si>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</si>
  <si>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</si>
  <si>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</si>
  <si>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</si>
  <si>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</si>
  <si>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</si>
  <si>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</si>
  <si>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</si>
  <si>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</si>
  <si>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</si>
  <si>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</si>
  <si>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</si>
  <si>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</si>
  <si>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</si>
  <si>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</si>
  <si>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</si>
  <si>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</si>
  <si>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</si>
  <si>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</si>
  <si>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</si>
  <si>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</si>
  <si>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</si>
  <si>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</si>
  <si>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</si>
  <si>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</si>
  <si>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</si>
  <si>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</si>
  <si>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</si>
  <si>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</si>
  <si>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</si>
  <si>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</si>
  <si>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</si>
  <si>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</si>
  <si>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</si>
  <si>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</si>
  <si>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</si>
  <si>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</si>
  <si>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</si>
  <si>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</si>
  <si>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</si>
  <si>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</si>
  <si>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</si>
  <si>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</si>
  <si>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</si>
  <si>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</si>
  <si>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</si>
  <si>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</si>
  <si>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</si>
  <si>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</si>
  <si>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</si>
  <si>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</si>
  <si>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</si>
  <si>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</si>
  <si>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</si>
  <si>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</si>
  <si>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</si>
  <si>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</si>
  <si>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</si>
  <si>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</si>
  <si>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</si>
  <si>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</si>
  <si>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</si>
  <si>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</si>
  <si>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</si>
  <si>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</si>
  <si>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</si>
  <si>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</si>
  <si>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</si>
  <si>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</si>
  <si>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</si>
  <si>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</si>
  <si>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</si>
  <si>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</si>
  <si>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</si>
  <si>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</si>
  <si>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</si>
  <si>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</si>
  <si>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</si>
  <si>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</si>
  <si>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</si>
  <si>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</si>
  <si>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</si>
  <si>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</si>
  <si>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</si>
  <si>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</si>
  <si>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</si>
  <si>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国際再生可能エネルギー機関分担金</t>
    <phoneticPr fontId="5"/>
  </si>
  <si>
    <t>国際連携課</t>
    <rPh sb="0" eb="5">
      <t>コクサイレンケイカ</t>
    </rPh>
    <phoneticPr fontId="5"/>
  </si>
  <si>
    <t>○</t>
  </si>
  <si>
    <t>－</t>
    <phoneticPr fontId="5"/>
  </si>
  <si>
    <t>特別会計に関する法律第85条第3項第2号
特別会計に関する法律施行令第50条第9項第3号</t>
    <phoneticPr fontId="5"/>
  </si>
  <si>
    <t>IRENAは、環境保全、気候保護、経済成長、持続可能な開発、エネルギーの安定供給などを図りつつ再生可能エネルギー（太陽光、風力、バイオ、地熱、水力及び海洋エネルギー）の導入と持続可能な利用の促進等を目的としており、IRENAの活動に対する資金拠出を通じて、同機関による再生可能エネルギー促進政策に関する助言、技術移転・キャパシティビルディング、国際的な基準づくりへの参加等を支援する。</t>
    <phoneticPr fontId="5"/>
  </si>
  <si>
    <t>-</t>
    <phoneticPr fontId="5"/>
  </si>
  <si>
    <t>-</t>
    <phoneticPr fontId="5"/>
  </si>
  <si>
    <t>-</t>
    <phoneticPr fontId="5"/>
  </si>
  <si>
    <t>国際再生可能エネルギー機関分担金</t>
    <rPh sb="0" eb="2">
      <t>コクサイ</t>
    </rPh>
    <rPh sb="2" eb="4">
      <t>サイセイ</t>
    </rPh>
    <rPh sb="4" eb="6">
      <t>カノウ</t>
    </rPh>
    <rPh sb="11" eb="13">
      <t>キカン</t>
    </rPh>
    <rPh sb="13" eb="16">
      <t>ブンタンキン</t>
    </rPh>
    <phoneticPr fontId="5"/>
  </si>
  <si>
    <t>国際再生可能エネルギー機関へ加盟することにより、同機関による再生可能エネルギー促進政策に関する助言、技術移転・キャパシティビルディング、国際的な基準づくりへの参加等の支援が得られ、再生可能エネルギーが促進されることから、国際再生可能エネルギー機関加盟国数（ＥＵ含）の増加を成果目標として示す。</t>
    <phoneticPr fontId="5"/>
  </si>
  <si>
    <t>国際再生可能エネルギー機関加盟国数（ＥＵ含）</t>
    <phoneticPr fontId="5"/>
  </si>
  <si>
    <t>カ国</t>
    <rPh sb="1" eb="2">
      <t>コク</t>
    </rPh>
    <phoneticPr fontId="5"/>
  </si>
  <si>
    <t>国際再生可能エネルギー機関（IRENA）ホームページ</t>
    <phoneticPr fontId="5"/>
  </si>
  <si>
    <t>ＩＲＥＮＡ職員数（専門職以上）に占める日本人職員数を、日本再興戦略で掲げられた2025年までの国連関係機関の法人職員数を1000人とする目標に向けた水準（3.1%）の達成とする。
ただしIRENAの場合は現状として3人で3.1%を超えるが、分担金の支払い規模に鑑みて目標を5人とする。</t>
    <phoneticPr fontId="5"/>
  </si>
  <si>
    <t>邦人職員数（専門職以上）
※事業終了年度未定のため、目標最終年度は設定できず。</t>
    <phoneticPr fontId="5"/>
  </si>
  <si>
    <t>人</t>
    <rPh sb="0" eb="1">
      <t>ヒト</t>
    </rPh>
    <phoneticPr fontId="5"/>
  </si>
  <si>
    <t>IRENAはD1以上のポストが７つあるため、1人確保することを目標とする。</t>
    <phoneticPr fontId="5"/>
  </si>
  <si>
    <t>日本人幹部職員数
※事業終了年度未定のため、目標最終年度は設定できず。</t>
    <phoneticPr fontId="5"/>
  </si>
  <si>
    <t>-</t>
    <phoneticPr fontId="5"/>
  </si>
  <si>
    <t>国際再生可能エネルギー機関（IRENA）総会資料</t>
    <phoneticPr fontId="5"/>
  </si>
  <si>
    <t>国際再生可能エネルギー機関（IRENA）総会資料</t>
    <phoneticPr fontId="5"/>
  </si>
  <si>
    <t>-</t>
    <phoneticPr fontId="5"/>
  </si>
  <si>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phoneticPr fontId="5"/>
  </si>
  <si>
    <t>IRENAに拠出した分担金のうち、エネルギー安全保障の強化及び低炭素社会の実現のための、ＩＲＥＮＡの活動（再生可能エネルギー利用の分析・検証・体系化、政策上の助言の提供、途上国の能力強化支援等）にかかる出版物（レポート、各種統計報告書等）数。</t>
    <phoneticPr fontId="5"/>
  </si>
  <si>
    <t>出版物数/年</t>
    <phoneticPr fontId="5"/>
  </si>
  <si>
    <t>出版物数/年</t>
    <phoneticPr fontId="5"/>
  </si>
  <si>
    <t>IRENAに拠出した環境省の分担金／出版物数　　　　　　　　　　　　　　</t>
    <rPh sb="6" eb="8">
      <t>キョシュツ</t>
    </rPh>
    <rPh sb="10" eb="13">
      <t>カンキョウショウ</t>
    </rPh>
    <rPh sb="14" eb="17">
      <t>ブンタンキン</t>
    </rPh>
    <rPh sb="18" eb="21">
      <t>シュッパンブツ</t>
    </rPh>
    <rPh sb="21" eb="22">
      <t>スウ</t>
    </rPh>
    <phoneticPr fontId="5"/>
  </si>
  <si>
    <t>千円/件</t>
    <rPh sb="0" eb="2">
      <t>センエン</t>
    </rPh>
    <rPh sb="3" eb="4">
      <t>ケン</t>
    </rPh>
    <phoneticPr fontId="5"/>
  </si>
  <si>
    <t>43,212/45</t>
    <phoneticPr fontId="5"/>
  </si>
  <si>
    <t>35,677/34</t>
    <phoneticPr fontId="5"/>
  </si>
  <si>
    <t>IRENAによる再生可能エネルギー促進政策に関する助言、技術移転・キャパシティビルディング、国際的な基準づくりへの参加等を支援することにより、世界全体での抜本的な排出削減等へ貢献する。</t>
    <phoneticPr fontId="5"/>
  </si>
  <si>
    <t>1. 地球温暖化対策の推進</t>
    <rPh sb="3" eb="5">
      <t>チキュウ</t>
    </rPh>
    <rPh sb="5" eb="8">
      <t>オンダンカ</t>
    </rPh>
    <rPh sb="8" eb="10">
      <t>タイサク</t>
    </rPh>
    <rPh sb="11" eb="13">
      <t>スイシン</t>
    </rPh>
    <phoneticPr fontId="5"/>
  </si>
  <si>
    <t>-</t>
    <phoneticPr fontId="5"/>
  </si>
  <si>
    <t>-</t>
    <phoneticPr fontId="5"/>
  </si>
  <si>
    <t>-</t>
    <phoneticPr fontId="5"/>
  </si>
  <si>
    <t>-</t>
    <phoneticPr fontId="5"/>
  </si>
  <si>
    <t>-</t>
    <phoneticPr fontId="5"/>
  </si>
  <si>
    <t>-</t>
    <phoneticPr fontId="5"/>
  </si>
  <si>
    <t>-</t>
    <phoneticPr fontId="5"/>
  </si>
  <si>
    <t>震災後、我が国はエネルギー政策の見直しを行っており、中長期的には再生可能エネルギーのより一層の推進が見込まれている中、再生可能エネルギーの普及に貢献することを目的としたＩＲＥＮＡの事業に主体的に参加していくことは、我が国にとって極めて重要。</t>
    <phoneticPr fontId="5"/>
  </si>
  <si>
    <t>国際機関への分担金であることから、自治体・民間等に委ねることができない。</t>
    <phoneticPr fontId="5"/>
  </si>
  <si>
    <t>ＩＲＥＮＡは再生可能エネルギーの開発とグローバルな
普及促進を目指す唯一の国際機関であることから、分担金の拠出は必要かつ適切であり、優先度が高い。</t>
    <phoneticPr fontId="5"/>
  </si>
  <si>
    <t>‐</t>
  </si>
  <si>
    <t>無</t>
  </si>
  <si>
    <t>ＩＲＥＮＡ事務局は加盟国の承認を得た作業計画にしたがって活動しており、加盟国の意見も反映した形で事業運営が行われており、各国に対し相応の負担を求めている。</t>
    <phoneticPr fontId="5"/>
  </si>
  <si>
    <t>ＩＲＥＮＡは2011年４月に設立されて間もないこともあり、活動領域の拡大とともに必要経費も増加するが、諸経費（事務所運営費や出張経費等）削減にとりくみ、コスト削減を心がけている。</t>
    <phoneticPr fontId="5"/>
  </si>
  <si>
    <t>ＩＲＥＮＡ事務局は加盟国の承認を得た作業計画にしたがって活動しており、加盟国の意見も反映した形で事業運営が行われるため、使途は真に必要なものに限られている。</t>
    <phoneticPr fontId="5"/>
  </si>
  <si>
    <t>事務局予算は、本来、体制整備（職員雇用数の増大等）のため増加することが見込まれるが、出張旅費の抑制等により、効率的な事業運営に努めている。また、総会において作業計画の承認が求められ、予算執行報告及び年次報告が行われるが、日本を含む加盟国は、これらの議論を通じて、事務局に対して事業の効率化を求めている。</t>
    <phoneticPr fontId="5"/>
  </si>
  <si>
    <t>IRENAは、再生可能エネルギー普及・拡大を目指し、再エネに関する統計情報収集、ポテンシャル調査、政策評価・助言、人材開発等に取り組み、加盟国からも高い評価を得るととともに、加盟国数も毎年増加している。</t>
    <phoneticPr fontId="5"/>
  </si>
  <si>
    <t>IRENAは、世界各国の再生可能エネルギーに関連する統計情報、ポテンシャル、技術情報等に関する質の高いレポートを数多く発行しており着実に実績を上げている。</t>
    <phoneticPr fontId="5"/>
  </si>
  <si>
    <t>成果物はIRENAのホームページに掲載される等、十分に活用されている。</t>
    <phoneticPr fontId="5"/>
  </si>
  <si>
    <t>分担金については、関係省庁で以下のとおりに拠出。
経済産業省50％、農林水産省25％、環境省15％、外務
省10％</t>
    <phoneticPr fontId="5"/>
  </si>
  <si>
    <t>国際再生可能エネルギー機関分担金</t>
    <phoneticPr fontId="5"/>
  </si>
  <si>
    <t>国際分担金</t>
    <phoneticPr fontId="5"/>
  </si>
  <si>
    <t>経済産業省</t>
  </si>
  <si>
    <t>IRENAは2011年4月に設立された機関であるが、加盟国も年々増え、レポート作成やワークショップの開催等活動の幅が広がっている。IRENAの活動は総会、理事会において活動報告・会計報告がなされ、分担金が適切に使われていることを確認している。</t>
    <phoneticPr fontId="5"/>
  </si>
  <si>
    <t>IＲＥＮＡは、会計年度終了後に決算書及び事業実施報告書が作成される。我が国は、これらの内容を精査・把握した上で、IRENAの新規予算作成の段階において、事業の効率化等を理事会等で主張することにより、適正な予算管理に努めできる限り分担金負担の圧縮に努めていく。</t>
    <phoneticPr fontId="5"/>
  </si>
  <si>
    <t>311</t>
    <phoneticPr fontId="5"/>
  </si>
  <si>
    <t>307</t>
    <phoneticPr fontId="5"/>
  </si>
  <si>
    <t>0055</t>
    <phoneticPr fontId="5"/>
  </si>
  <si>
    <t>0043</t>
    <phoneticPr fontId="5"/>
  </si>
  <si>
    <t>0038</t>
    <phoneticPr fontId="5"/>
  </si>
  <si>
    <t>0030</t>
    <phoneticPr fontId="5"/>
  </si>
  <si>
    <t>0027</t>
    <phoneticPr fontId="5"/>
  </si>
  <si>
    <t>分担金</t>
    <rPh sb="0" eb="3">
      <t>ブンタンキン</t>
    </rPh>
    <phoneticPr fontId="5"/>
  </si>
  <si>
    <t>国際再生可能エネルギー機関への分担金</t>
    <rPh sb="0" eb="2">
      <t>コクサイ</t>
    </rPh>
    <rPh sb="2" eb="4">
      <t>サイセイ</t>
    </rPh>
    <rPh sb="4" eb="6">
      <t>カノウ</t>
    </rPh>
    <rPh sb="11" eb="13">
      <t>キカン</t>
    </rPh>
    <rPh sb="15" eb="18">
      <t>ブンタンキン</t>
    </rPh>
    <phoneticPr fontId="5"/>
  </si>
  <si>
    <t>国際再生可能エネルギー機関</t>
    <rPh sb="0" eb="2">
      <t>コクサイ</t>
    </rPh>
    <rPh sb="2" eb="6">
      <t>サイセイカノウ</t>
    </rPh>
    <rPh sb="11" eb="13">
      <t>キカン</t>
    </rPh>
    <phoneticPr fontId="5"/>
  </si>
  <si>
    <t>国際再生可能エネルギー機関への分担金</t>
    <rPh sb="0" eb="6">
      <t>コクサイサイセイカノウ</t>
    </rPh>
    <rPh sb="11" eb="13">
      <t>キカン</t>
    </rPh>
    <rPh sb="15" eb="18">
      <t>ブンタンキン</t>
    </rPh>
    <phoneticPr fontId="5"/>
  </si>
  <si>
    <t>地球環境局</t>
    <rPh sb="0" eb="2">
      <t>チキュウ</t>
    </rPh>
    <rPh sb="2" eb="4">
      <t>カンキョウ</t>
    </rPh>
    <rPh sb="4" eb="5">
      <t>キョク</t>
    </rPh>
    <phoneticPr fontId="5"/>
  </si>
  <si>
    <t>再生可能エネルギーの開発とグローバルな普及促進を目的とする国際再生可能エネルギー機関（IRENA)の活動を支援し、世界的な低炭素社会の実現に貢献するとともに、我が国の優れた再生可能エネルギー技術の活用・普及を国際的に推進することにより、我が国の関連産業を一層活性化し、国内における再生可能エネルギーの一層の普及促進に繋げる。</t>
    <phoneticPr fontId="5"/>
  </si>
  <si>
    <t>37,715/50</t>
    <phoneticPr fontId="5"/>
  </si>
  <si>
    <t>-</t>
    <phoneticPr fontId="5"/>
  </si>
  <si>
    <t>38,867/40</t>
    <phoneticPr fontId="5"/>
  </si>
  <si>
    <t>-</t>
    <phoneticPr fontId="5"/>
  </si>
  <si>
    <t>-</t>
    <phoneticPr fontId="5"/>
  </si>
  <si>
    <t>-</t>
    <phoneticPr fontId="5"/>
  </si>
  <si>
    <t>-</t>
    <phoneticPr fontId="5"/>
  </si>
  <si>
    <t>-</t>
    <phoneticPr fontId="5"/>
  </si>
  <si>
    <t>農林水産省</t>
  </si>
  <si>
    <t>外務省</t>
  </si>
  <si>
    <t>環境省
38百万円</t>
    <rPh sb="0" eb="3">
      <t>カンキョウショウ</t>
    </rPh>
    <rPh sb="6" eb="8">
      <t>ヒャクマン</t>
    </rPh>
    <rPh sb="8" eb="9">
      <t>エン</t>
    </rPh>
    <phoneticPr fontId="5"/>
  </si>
  <si>
    <t>-</t>
    <phoneticPr fontId="5"/>
  </si>
  <si>
    <t>-</t>
  </si>
  <si>
    <t>-</t>
    <phoneticPr fontId="5"/>
  </si>
  <si>
    <t>-</t>
    <phoneticPr fontId="5"/>
  </si>
  <si>
    <t>-</t>
    <phoneticPr fontId="5"/>
  </si>
  <si>
    <t>-</t>
    <phoneticPr fontId="5"/>
  </si>
  <si>
    <t>-</t>
    <phoneticPr fontId="5"/>
  </si>
  <si>
    <t>関連する過去のレビューシートの事業番号：（平成30年度）外務省 232</t>
    <rPh sb="0" eb="2">
      <t>カンレン</t>
    </rPh>
    <rPh sb="4" eb="6">
      <t>カコ</t>
    </rPh>
    <rPh sb="15" eb="17">
      <t>ジギョウ</t>
    </rPh>
    <rPh sb="17" eb="19">
      <t>バンゴウ</t>
    </rPh>
    <rPh sb="21" eb="23">
      <t>ヘイセイ</t>
    </rPh>
    <rPh sb="25" eb="27">
      <t>ネンド</t>
    </rPh>
    <rPh sb="28" eb="31">
      <t>ガイムショウ</t>
    </rPh>
    <phoneticPr fontId="5"/>
  </si>
  <si>
    <t>温室効果ガス総排出量
（CO2換算トン）</t>
    <rPh sb="0" eb="2">
      <t>オンシツ</t>
    </rPh>
    <rPh sb="2" eb="4">
      <t>コウカ</t>
    </rPh>
    <rPh sb="6" eb="7">
      <t>ソウ</t>
    </rPh>
    <rPh sb="7" eb="9">
      <t>ハイシュツ</t>
    </rPh>
    <rPh sb="9" eb="10">
      <t>リョウ</t>
    </rPh>
    <rPh sb="15" eb="17">
      <t>カンサン</t>
    </rPh>
    <phoneticPr fontId="5"/>
  </si>
  <si>
    <t>A.国際再生可能エネルギー機関</t>
    <phoneticPr fontId="5"/>
  </si>
  <si>
    <t>万ｔ/Co2</t>
    <rPh sb="0" eb="1">
      <t>マン</t>
    </rPh>
    <phoneticPr fontId="5"/>
  </si>
  <si>
    <t>-</t>
    <phoneticPr fontId="5"/>
  </si>
  <si>
    <t>課長　大井 通博</t>
    <rPh sb="0" eb="2">
      <t>カチョウ</t>
    </rPh>
    <phoneticPr fontId="5"/>
  </si>
  <si>
    <t>分担金による事業内容の精査・把握を引き続き行い、事業の効率化等を理事会等で主張することを通して、適正な予算管理・分担金の圧縮に努めること。</t>
    <phoneticPr fontId="5"/>
  </si>
  <si>
    <t>外部有識者点検対象外</t>
    <phoneticPr fontId="5"/>
  </si>
  <si>
    <t>行政事業レビュー推進チームの所見を踏まえ、事業の効率化及び適正な予算管理等に努める。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</si>
</sst>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1" fillId="5" borderId="110" xfId="1" applyFont="1" applyFill="1" applyBorder="1" applyAlignment="1" applyProtection="1">
      <alignment horizontal="center" vertical="center" wrapText="1"/>
      <protection locked="0"/>
    </xf>
    <xf numFmtId="0" fontId="11" fillId="5" borderId="9"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104775</xdr:colOff>
      <xdr:row>745</xdr:row>
      <xdr:rowOff>49891</xdr:rowOff>
    </xdr:from>
    <xdr:to>
      <xdr:col>19</xdr:col>
      <xdr:colOff>108858</xdr:colOff>
      <xdr:row>746</xdr:row>
      <xdr:rowOff>228600</xdr:rowOff>
    </xdr:to>
    <xdr:cxnSp macro="">
      <xdr:nvCxnSpPr>
        <xdr:cNvPr id="3" name="直線矢印コネクタ 2"/>
        <xdr:cNvCxnSpPr/>
      </xdr:nvCxnSpPr>
      <xdr:spPr>
        <a:xfrm flipH="1">
          <a:off x="3543300" y="57828541"/>
          <a:ext cx="4083" cy="5406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68239</xdr:colOff>
          <xdr:row>746</xdr:row>
          <xdr:rowOff>286603</xdr:rowOff>
        </xdr:from>
        <xdr:to>
          <xdr:col>25</xdr:col>
          <xdr:colOff>102358</xdr:colOff>
          <xdr:row>748</xdr:row>
          <xdr:rowOff>307075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13</xdr:col>
      <xdr:colOff>172355</xdr:colOff>
      <xdr:row>749</xdr:row>
      <xdr:rowOff>75596</xdr:rowOff>
    </xdr:from>
    <xdr:to>
      <xdr:col>26</xdr:col>
      <xdr:colOff>42333</xdr:colOff>
      <xdr:row>752</xdr:row>
      <xdr:rowOff>330200</xdr:rowOff>
    </xdr:to>
    <xdr:sp macro="" textlink="">
      <xdr:nvSpPr>
        <xdr:cNvPr id="5" name="大かっこ 4"/>
        <xdr:cNvSpPr/>
      </xdr:nvSpPr>
      <xdr:spPr>
        <a:xfrm>
          <a:off x="2732675" y="57911396"/>
          <a:ext cx="2247418" cy="1329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108858</xdr:colOff>
      <xdr:row>742</xdr:row>
      <xdr:rowOff>163286</xdr:rowOff>
    </xdr:from>
    <xdr:to>
      <xdr:col>25</xdr:col>
      <xdr:colOff>127907</xdr:colOff>
      <xdr:row>744</xdr:row>
      <xdr:rowOff>285750</xdr:rowOff>
    </xdr:to>
    <xdr:sp macro="" textlink="">
      <xdr:nvSpPr>
        <xdr:cNvPr id="6" name="大かっこ 5"/>
        <xdr:cNvSpPr/>
      </xdr:nvSpPr>
      <xdr:spPr>
        <a:xfrm>
          <a:off x="2669178" y="55507346"/>
          <a:ext cx="2213609" cy="831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127000</xdr:colOff>
      <xdr:row>749</xdr:row>
      <xdr:rowOff>101599</xdr:rowOff>
    </xdr:from>
    <xdr:to>
      <xdr:col>25</xdr:col>
      <xdr:colOff>84667</xdr:colOff>
      <xdr:row>753</xdr:row>
      <xdr:rowOff>66675</xdr:rowOff>
    </xdr:to>
    <xdr:sp macro="" textlink="">
      <xdr:nvSpPr>
        <xdr:cNvPr id="7" name="テキスト ボックス 6"/>
        <xdr:cNvSpPr txBox="1"/>
      </xdr:nvSpPr>
      <xdr:spPr>
        <a:xfrm>
          <a:off x="2660650" y="59318524"/>
          <a:ext cx="1948392" cy="140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内容</a:t>
          </a:r>
          <a:r>
            <a:rPr kumimoji="1" lang="en-US" altLang="ja-JP" sz="1100"/>
            <a:t>】</a:t>
          </a:r>
        </a:p>
        <a:p>
          <a:r>
            <a:rPr kumimoji="1" lang="ja-JP" altLang="en-US" sz="1100"/>
            <a:t>　再生可能エネルギー普及・拡　</a:t>
          </a:r>
          <a:endParaRPr kumimoji="1" lang="en-US" altLang="ja-JP" sz="1100"/>
        </a:p>
        <a:p>
          <a:r>
            <a:rPr kumimoji="1" lang="ja-JP" altLang="en-US" sz="1100"/>
            <a:t>　大を目指した、再エネに関す</a:t>
          </a:r>
          <a:endParaRPr kumimoji="1" lang="en-US" altLang="ja-JP" sz="1100"/>
        </a:p>
        <a:p>
          <a:r>
            <a:rPr kumimoji="1" lang="ja-JP" altLang="en-US" sz="1100"/>
            <a:t>　る統計情報収集、ポテンシャ</a:t>
          </a:r>
          <a:endParaRPr kumimoji="1" lang="en-US" altLang="ja-JP" sz="1100"/>
        </a:p>
        <a:p>
          <a:r>
            <a:rPr kumimoji="1" lang="ja-JP" altLang="en-US" sz="1100"/>
            <a:t>　ル調査、政策評価・助言、人</a:t>
          </a:r>
          <a:endParaRPr kumimoji="1" lang="en-US" altLang="ja-JP" sz="1100"/>
        </a:p>
        <a:p>
          <a:r>
            <a:rPr kumimoji="1" lang="ja-JP" altLang="en-US" sz="1100"/>
            <a:t>　材開発等の実施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7" zoomScaleNormal="75" zoomScaleSheetLayoutView="77" zoomScalePageLayoutView="85" workbookViewId="0">
      <selection activeCell="AR15" sqref="AR15:AX15"/>
    </sheetView>
  </sheetViews>
  <sheetFormatPr defaultRowHeight="12.9" x14ac:dyDescent="0.2"/>
  <cols>
    <col min="1" max="49" width="2.59765625" customWidth="1"/>
    <col min="50" max="50" width="6.59765625" customWidth="1"/>
    <col min="51" max="57" width="2.3984375" customWidth="1"/>
    <col min="62" max="62" width="27.8984375" customWidth="1"/>
    <col min="63" max="63" width="12.398437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19</v>
      </c>
      <c r="AT2" s="943"/>
      <c r="AU2" s="943"/>
      <c r="AV2" s="52" t="str">
        <f>IF(AW2="", "", "-")</f>
        <v/>
      </c>
      <c r="AW2" s="907"/>
      <c r="AX2" s="907"/>
    </row>
    <row r="3" spans="1:50" ht="20.95" customHeight="1" thickBot="1" x14ac:dyDescent="0.25">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570</v>
      </c>
      <c r="AK3" s="865"/>
      <c r="AL3" s="865"/>
      <c r="AM3" s="865"/>
      <c r="AN3" s="865"/>
      <c r="AO3" s="865"/>
      <c r="AP3" s="865"/>
      <c r="AQ3" s="865"/>
      <c r="AR3" s="865"/>
      <c r="AS3" s="865"/>
      <c r="AT3" s="865"/>
      <c r="AU3" s="865"/>
      <c r="AV3" s="865"/>
      <c r="AW3" s="865"/>
      <c r="AX3" s="24" t="s">
        <v>65</v>
      </c>
    </row>
    <row r="4" spans="1:50" ht="24.75" customHeight="1" x14ac:dyDescent="0.2">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640</v>
      </c>
      <c r="AF4" s="687"/>
      <c r="AG4" s="687"/>
      <c r="AH4" s="687"/>
      <c r="AI4" s="687"/>
      <c r="AJ4" s="687"/>
      <c r="AK4" s="687"/>
      <c r="AL4" s="687"/>
      <c r="AM4" s="687"/>
      <c r="AN4" s="687"/>
      <c r="AO4" s="687"/>
      <c r="AP4" s="688"/>
      <c r="AQ4" s="689" t="s">
        <v>2</v>
      </c>
      <c r="AR4" s="684"/>
      <c r="AS4" s="684"/>
      <c r="AT4" s="684"/>
      <c r="AU4" s="684"/>
      <c r="AV4" s="684"/>
      <c r="AW4" s="684"/>
      <c r="AX4" s="690"/>
    </row>
    <row r="5" spans="1:50" ht="29.95" customHeight="1" x14ac:dyDescent="0.2">
      <c r="A5" s="691" t="s">
        <v>67</v>
      </c>
      <c r="B5" s="692"/>
      <c r="C5" s="692"/>
      <c r="D5" s="692"/>
      <c r="E5" s="692"/>
      <c r="F5" s="693"/>
      <c r="G5" s="835" t="s">
        <v>185</v>
      </c>
      <c r="H5" s="836"/>
      <c r="I5" s="836"/>
      <c r="J5" s="836"/>
      <c r="K5" s="836"/>
      <c r="L5" s="836"/>
      <c r="M5" s="837" t="s">
        <v>66</v>
      </c>
      <c r="N5" s="838"/>
      <c r="O5" s="838"/>
      <c r="P5" s="838"/>
      <c r="Q5" s="838"/>
      <c r="R5" s="839"/>
      <c r="S5" s="840" t="s">
        <v>131</v>
      </c>
      <c r="T5" s="836"/>
      <c r="U5" s="836"/>
      <c r="V5" s="836"/>
      <c r="W5" s="836"/>
      <c r="X5" s="841"/>
      <c r="Y5" s="697" t="s">
        <v>3</v>
      </c>
      <c r="Z5" s="540"/>
      <c r="AA5" s="540"/>
      <c r="AB5" s="540"/>
      <c r="AC5" s="540"/>
      <c r="AD5" s="541"/>
      <c r="AE5" s="698" t="s">
        <v>572</v>
      </c>
      <c r="AF5" s="698"/>
      <c r="AG5" s="698"/>
      <c r="AH5" s="698"/>
      <c r="AI5" s="698"/>
      <c r="AJ5" s="698"/>
      <c r="AK5" s="698"/>
      <c r="AL5" s="698"/>
      <c r="AM5" s="698"/>
      <c r="AN5" s="698"/>
      <c r="AO5" s="698"/>
      <c r="AP5" s="699"/>
      <c r="AQ5" s="700" t="s">
        <v>665</v>
      </c>
      <c r="AR5" s="701"/>
      <c r="AS5" s="701"/>
      <c r="AT5" s="701"/>
      <c r="AU5" s="701"/>
      <c r="AV5" s="701"/>
      <c r="AW5" s="701"/>
      <c r="AX5" s="702"/>
    </row>
    <row r="6" spans="1:50" ht="38.950000000000003" customHeight="1" x14ac:dyDescent="0.2">
      <c r="A6" s="705" t="s">
        <v>4</v>
      </c>
      <c r="B6" s="706"/>
      <c r="C6" s="706"/>
      <c r="D6" s="706"/>
      <c r="E6" s="706"/>
      <c r="F6" s="706"/>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7" customHeight="1" x14ac:dyDescent="0.2">
      <c r="A7" s="492" t="s">
        <v>22</v>
      </c>
      <c r="B7" s="493"/>
      <c r="C7" s="493"/>
      <c r="D7" s="493"/>
      <c r="E7" s="493"/>
      <c r="F7" s="494"/>
      <c r="G7" s="495" t="s">
        <v>575</v>
      </c>
      <c r="H7" s="496"/>
      <c r="I7" s="496"/>
      <c r="J7" s="496"/>
      <c r="K7" s="496"/>
      <c r="L7" s="496"/>
      <c r="M7" s="496"/>
      <c r="N7" s="496"/>
      <c r="O7" s="496"/>
      <c r="P7" s="496"/>
      <c r="Q7" s="496"/>
      <c r="R7" s="496"/>
      <c r="S7" s="496"/>
      <c r="T7" s="496"/>
      <c r="U7" s="496"/>
      <c r="V7" s="496"/>
      <c r="W7" s="496"/>
      <c r="X7" s="497"/>
      <c r="Y7" s="918" t="s">
        <v>516</v>
      </c>
      <c r="Z7" s="443"/>
      <c r="AA7" s="443"/>
      <c r="AB7" s="443"/>
      <c r="AC7" s="443"/>
      <c r="AD7" s="919"/>
      <c r="AE7" s="908" t="s">
        <v>574</v>
      </c>
      <c r="AF7" s="909"/>
      <c r="AG7" s="909"/>
      <c r="AH7" s="909"/>
      <c r="AI7" s="909"/>
      <c r="AJ7" s="909"/>
      <c r="AK7" s="909"/>
      <c r="AL7" s="909"/>
      <c r="AM7" s="909"/>
      <c r="AN7" s="909"/>
      <c r="AO7" s="909"/>
      <c r="AP7" s="909"/>
      <c r="AQ7" s="909"/>
      <c r="AR7" s="909"/>
      <c r="AS7" s="909"/>
      <c r="AT7" s="909"/>
      <c r="AU7" s="909"/>
      <c r="AV7" s="909"/>
      <c r="AW7" s="909"/>
      <c r="AX7" s="910"/>
    </row>
    <row r="8" spans="1:50" ht="53.2" customHeight="1" x14ac:dyDescent="0.2">
      <c r="A8" s="492" t="s">
        <v>378</v>
      </c>
      <c r="B8" s="493"/>
      <c r="C8" s="493"/>
      <c r="D8" s="493"/>
      <c r="E8" s="493"/>
      <c r="F8" s="494"/>
      <c r="G8" s="929" t="str">
        <f>入力規則等!A28</f>
        <v>地球温暖化対策</v>
      </c>
      <c r="H8" s="719"/>
      <c r="I8" s="719"/>
      <c r="J8" s="719"/>
      <c r="K8" s="719"/>
      <c r="L8" s="719"/>
      <c r="M8" s="719"/>
      <c r="N8" s="719"/>
      <c r="O8" s="719"/>
      <c r="P8" s="719"/>
      <c r="Q8" s="719"/>
      <c r="R8" s="719"/>
      <c r="S8" s="719"/>
      <c r="T8" s="719"/>
      <c r="U8" s="719"/>
      <c r="V8" s="719"/>
      <c r="W8" s="719"/>
      <c r="X8" s="930"/>
      <c r="Y8" s="842" t="s">
        <v>379</v>
      </c>
      <c r="Z8" s="843"/>
      <c r="AA8" s="843"/>
      <c r="AB8" s="843"/>
      <c r="AC8" s="843"/>
      <c r="AD8" s="844"/>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2">
      <c r="A9" s="845" t="s">
        <v>23</v>
      </c>
      <c r="B9" s="846"/>
      <c r="C9" s="846"/>
      <c r="D9" s="846"/>
      <c r="E9" s="846"/>
      <c r="F9" s="846"/>
      <c r="G9" s="847" t="s">
        <v>641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 customHeight="1" x14ac:dyDescent="0.2">
      <c r="A10" s="659" t="s">
        <v>30</v>
      </c>
      <c r="B10" s="660"/>
      <c r="C10" s="660"/>
      <c r="D10" s="660"/>
      <c r="E10" s="660"/>
      <c r="F10" s="660"/>
      <c r="G10" s="753" t="s">
        <v>576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05" customHeight="1" x14ac:dyDescent="0.2">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0.95" customHeight="1" x14ac:dyDescent="0.2">
      <c r="A12" s="950" t="s">
        <v>24</v>
      </c>
      <c r="B12" s="951"/>
      <c r="C12" s="951"/>
      <c r="D12" s="951"/>
      <c r="E12" s="951"/>
      <c r="F12" s="952"/>
      <c r="G12" s="759"/>
      <c r="H12" s="760"/>
      <c r="I12" s="760"/>
      <c r="J12" s="760"/>
      <c r="K12" s="760"/>
      <c r="L12" s="760"/>
      <c r="M12" s="760"/>
      <c r="N12" s="760"/>
      <c r="O12" s="760"/>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0.95" customHeight="1" x14ac:dyDescent="0.2">
      <c r="A13" s="614"/>
      <c r="B13" s="615"/>
      <c r="C13" s="615"/>
      <c r="D13" s="615"/>
      <c r="E13" s="615"/>
      <c r="F13" s="616"/>
      <c r="G13" s="722" t="s">
        <v>6</v>
      </c>
      <c r="H13" s="723"/>
      <c r="I13" s="763" t="s">
        <v>7</v>
      </c>
      <c r="J13" s="764"/>
      <c r="K13" s="764"/>
      <c r="L13" s="764"/>
      <c r="M13" s="764"/>
      <c r="N13" s="764"/>
      <c r="O13" s="765"/>
      <c r="P13" s="656">
        <v>55</v>
      </c>
      <c r="Q13" s="657"/>
      <c r="R13" s="657"/>
      <c r="S13" s="657"/>
      <c r="T13" s="657"/>
      <c r="U13" s="657"/>
      <c r="V13" s="658"/>
      <c r="W13" s="656">
        <v>43</v>
      </c>
      <c r="X13" s="657"/>
      <c r="Y13" s="657"/>
      <c r="Z13" s="657"/>
      <c r="AA13" s="657"/>
      <c r="AB13" s="657"/>
      <c r="AC13" s="658"/>
      <c r="AD13" s="656">
        <v>42</v>
      </c>
      <c r="AE13" s="657"/>
      <c r="AF13" s="657"/>
      <c r="AG13" s="657"/>
      <c r="AH13" s="657"/>
      <c r="AI13" s="657"/>
      <c r="AJ13" s="658"/>
      <c r="AK13" s="656">
        <v>39</v>
      </c>
      <c r="AL13" s="657"/>
      <c r="AM13" s="657"/>
      <c r="AN13" s="657"/>
      <c r="AO13" s="657"/>
      <c r="AP13" s="657"/>
      <c r="AQ13" s="658"/>
      <c r="AR13" s="915">
        <v>39</v>
      </c>
      <c r="AS13" s="916"/>
      <c r="AT13" s="916"/>
      <c r="AU13" s="916"/>
      <c r="AV13" s="916"/>
      <c r="AW13" s="916"/>
      <c r="AX13" s="917"/>
    </row>
    <row r="14" spans="1:50" ht="20.95" customHeight="1" x14ac:dyDescent="0.2">
      <c r="A14" s="614"/>
      <c r="B14" s="615"/>
      <c r="C14" s="615"/>
      <c r="D14" s="615"/>
      <c r="E14" s="615"/>
      <c r="F14" s="616"/>
      <c r="G14" s="724"/>
      <c r="H14" s="725"/>
      <c r="I14" s="710" t="s">
        <v>8</v>
      </c>
      <c r="J14" s="761"/>
      <c r="K14" s="761"/>
      <c r="L14" s="761"/>
      <c r="M14" s="761"/>
      <c r="N14" s="761"/>
      <c r="O14" s="762"/>
      <c r="P14" s="656" t="s">
        <v>577</v>
      </c>
      <c r="Q14" s="657"/>
      <c r="R14" s="657"/>
      <c r="S14" s="657"/>
      <c r="T14" s="657"/>
      <c r="U14" s="657"/>
      <c r="V14" s="658"/>
      <c r="W14" s="656" t="s">
        <v>579</v>
      </c>
      <c r="X14" s="657"/>
      <c r="Y14" s="657"/>
      <c r="Z14" s="657"/>
      <c r="AA14" s="657"/>
      <c r="AB14" s="657"/>
      <c r="AC14" s="658"/>
      <c r="AD14" s="656" t="s">
        <v>577</v>
      </c>
      <c r="AE14" s="657"/>
      <c r="AF14" s="657"/>
      <c r="AG14" s="657"/>
      <c r="AH14" s="657"/>
      <c r="AI14" s="657"/>
      <c r="AJ14" s="658"/>
      <c r="AK14" s="656" t="s">
        <v>577</v>
      </c>
      <c r="AL14" s="657"/>
      <c r="AM14" s="657"/>
      <c r="AN14" s="657"/>
      <c r="AO14" s="657"/>
      <c r="AP14" s="657"/>
      <c r="AQ14" s="658"/>
      <c r="AR14" s="787"/>
      <c r="AS14" s="787"/>
      <c r="AT14" s="787"/>
      <c r="AU14" s="787"/>
      <c r="AV14" s="787"/>
      <c r="AW14" s="787"/>
      <c r="AX14" s="788"/>
    </row>
    <row r="15" spans="1:50" ht="20.95" customHeight="1" x14ac:dyDescent="0.2">
      <c r="A15" s="614"/>
      <c r="B15" s="615"/>
      <c r="C15" s="615"/>
      <c r="D15" s="615"/>
      <c r="E15" s="615"/>
      <c r="F15" s="616"/>
      <c r="G15" s="724"/>
      <c r="H15" s="725"/>
      <c r="I15" s="710" t="s">
        <v>51</v>
      </c>
      <c r="J15" s="711"/>
      <c r="K15" s="711"/>
      <c r="L15" s="711"/>
      <c r="M15" s="711"/>
      <c r="N15" s="711"/>
      <c r="O15" s="712"/>
      <c r="P15" s="656" t="s">
        <v>577</v>
      </c>
      <c r="Q15" s="657"/>
      <c r="R15" s="657"/>
      <c r="S15" s="657"/>
      <c r="T15" s="657"/>
      <c r="U15" s="657"/>
      <c r="V15" s="658"/>
      <c r="W15" s="656" t="s">
        <v>577</v>
      </c>
      <c r="X15" s="657"/>
      <c r="Y15" s="657"/>
      <c r="Z15" s="657"/>
      <c r="AA15" s="657"/>
      <c r="AB15" s="657"/>
      <c r="AC15" s="658"/>
      <c r="AD15" s="656" t="s">
        <v>577</v>
      </c>
      <c r="AE15" s="657"/>
      <c r="AF15" s="657"/>
      <c r="AG15" s="657"/>
      <c r="AH15" s="657"/>
      <c r="AI15" s="657"/>
      <c r="AJ15" s="658"/>
      <c r="AK15" s="656" t="s">
        <v>577</v>
      </c>
      <c r="AL15" s="657"/>
      <c r="AM15" s="657"/>
      <c r="AN15" s="657"/>
      <c r="AO15" s="657"/>
      <c r="AP15" s="657"/>
      <c r="AQ15" s="658"/>
      <c r="AR15" s="656" t="s">
        <v>654</v>
      </c>
      <c r="AS15" s="657"/>
      <c r="AT15" s="657"/>
      <c r="AU15" s="657"/>
      <c r="AV15" s="657"/>
      <c r="AW15" s="657"/>
      <c r="AX15" s="805"/>
    </row>
    <row r="16" spans="1:50" ht="20.95" customHeight="1" x14ac:dyDescent="0.2">
      <c r="A16" s="614"/>
      <c r="B16" s="615"/>
      <c r="C16" s="615"/>
      <c r="D16" s="615"/>
      <c r="E16" s="615"/>
      <c r="F16" s="616"/>
      <c r="G16" s="724"/>
      <c r="H16" s="725"/>
      <c r="I16" s="710" t="s">
        <v>52</v>
      </c>
      <c r="J16" s="711"/>
      <c r="K16" s="711"/>
      <c r="L16" s="711"/>
      <c r="M16" s="711"/>
      <c r="N16" s="711"/>
      <c r="O16" s="712"/>
      <c r="P16" s="656" t="s">
        <v>578</v>
      </c>
      <c r="Q16" s="657"/>
      <c r="R16" s="657"/>
      <c r="S16" s="657"/>
      <c r="T16" s="657"/>
      <c r="U16" s="657"/>
      <c r="V16" s="658"/>
      <c r="W16" s="656" t="s">
        <v>577</v>
      </c>
      <c r="X16" s="657"/>
      <c r="Y16" s="657"/>
      <c r="Z16" s="657"/>
      <c r="AA16" s="657"/>
      <c r="AB16" s="657"/>
      <c r="AC16" s="658"/>
      <c r="AD16" s="656" t="s">
        <v>577</v>
      </c>
      <c r="AE16" s="657"/>
      <c r="AF16" s="657"/>
      <c r="AG16" s="657"/>
      <c r="AH16" s="657"/>
      <c r="AI16" s="657"/>
      <c r="AJ16" s="658"/>
      <c r="AK16" s="656" t="s">
        <v>578</v>
      </c>
      <c r="AL16" s="657"/>
      <c r="AM16" s="657"/>
      <c r="AN16" s="657"/>
      <c r="AO16" s="657"/>
      <c r="AP16" s="657"/>
      <c r="AQ16" s="658"/>
      <c r="AR16" s="756"/>
      <c r="AS16" s="757"/>
      <c r="AT16" s="757"/>
      <c r="AU16" s="757"/>
      <c r="AV16" s="757"/>
      <c r="AW16" s="757"/>
      <c r="AX16" s="758"/>
    </row>
    <row r="17" spans="1:50" ht="24.75" customHeight="1" x14ac:dyDescent="0.2">
      <c r="A17" s="614"/>
      <c r="B17" s="615"/>
      <c r="C17" s="615"/>
      <c r="D17" s="615"/>
      <c r="E17" s="615"/>
      <c r="F17" s="616"/>
      <c r="G17" s="724"/>
      <c r="H17" s="725"/>
      <c r="I17" s="710" t="s">
        <v>50</v>
      </c>
      <c r="J17" s="761"/>
      <c r="K17" s="761"/>
      <c r="L17" s="761"/>
      <c r="M17" s="761"/>
      <c r="N17" s="761"/>
      <c r="O17" s="762"/>
      <c r="P17" s="656" t="s">
        <v>577</v>
      </c>
      <c r="Q17" s="657"/>
      <c r="R17" s="657"/>
      <c r="S17" s="657"/>
      <c r="T17" s="657"/>
      <c r="U17" s="657"/>
      <c r="V17" s="658"/>
      <c r="W17" s="656" t="s">
        <v>577</v>
      </c>
      <c r="X17" s="657"/>
      <c r="Y17" s="657"/>
      <c r="Z17" s="657"/>
      <c r="AA17" s="657"/>
      <c r="AB17" s="657"/>
      <c r="AC17" s="658"/>
      <c r="AD17" s="656" t="s">
        <v>577</v>
      </c>
      <c r="AE17" s="657"/>
      <c r="AF17" s="657"/>
      <c r="AG17" s="657"/>
      <c r="AH17" s="657"/>
      <c r="AI17" s="657"/>
      <c r="AJ17" s="658"/>
      <c r="AK17" s="656" t="s">
        <v>577</v>
      </c>
      <c r="AL17" s="657"/>
      <c r="AM17" s="657"/>
      <c r="AN17" s="657"/>
      <c r="AO17" s="657"/>
      <c r="AP17" s="657"/>
      <c r="AQ17" s="658"/>
      <c r="AR17" s="913"/>
      <c r="AS17" s="913"/>
      <c r="AT17" s="913"/>
      <c r="AU17" s="913"/>
      <c r="AV17" s="913"/>
      <c r="AW17" s="913"/>
      <c r="AX17" s="914"/>
    </row>
    <row r="18" spans="1:50" ht="24.75" customHeight="1" x14ac:dyDescent="0.2">
      <c r="A18" s="614"/>
      <c r="B18" s="615"/>
      <c r="C18" s="615"/>
      <c r="D18" s="615"/>
      <c r="E18" s="615"/>
      <c r="F18" s="616"/>
      <c r="G18" s="726"/>
      <c r="H18" s="727"/>
      <c r="I18" s="715" t="s">
        <v>20</v>
      </c>
      <c r="J18" s="716"/>
      <c r="K18" s="716"/>
      <c r="L18" s="716"/>
      <c r="M18" s="716"/>
      <c r="N18" s="716"/>
      <c r="O18" s="717"/>
      <c r="P18" s="874">
        <f>SUM(P13:V17)</f>
        <v>55</v>
      </c>
      <c r="Q18" s="875"/>
      <c r="R18" s="875"/>
      <c r="S18" s="875"/>
      <c r="T18" s="875"/>
      <c r="U18" s="875"/>
      <c r="V18" s="876"/>
      <c r="W18" s="874">
        <f>SUM(W13:AC17)</f>
        <v>43</v>
      </c>
      <c r="X18" s="875"/>
      <c r="Y18" s="875"/>
      <c r="Z18" s="875"/>
      <c r="AA18" s="875"/>
      <c r="AB18" s="875"/>
      <c r="AC18" s="876"/>
      <c r="AD18" s="874">
        <f>SUM(AD13:AJ17)</f>
        <v>42</v>
      </c>
      <c r="AE18" s="875"/>
      <c r="AF18" s="875"/>
      <c r="AG18" s="875"/>
      <c r="AH18" s="875"/>
      <c r="AI18" s="875"/>
      <c r="AJ18" s="876"/>
      <c r="AK18" s="874">
        <f>SUM(AK13:AQ17)</f>
        <v>39</v>
      </c>
      <c r="AL18" s="875"/>
      <c r="AM18" s="875"/>
      <c r="AN18" s="875"/>
      <c r="AO18" s="875"/>
      <c r="AP18" s="875"/>
      <c r="AQ18" s="876"/>
      <c r="AR18" s="874">
        <f>SUM(AR13:AX17)</f>
        <v>39</v>
      </c>
      <c r="AS18" s="875"/>
      <c r="AT18" s="875"/>
      <c r="AU18" s="875"/>
      <c r="AV18" s="875"/>
      <c r="AW18" s="875"/>
      <c r="AX18" s="877"/>
    </row>
    <row r="19" spans="1:50" ht="24.75" customHeight="1" x14ac:dyDescent="0.2">
      <c r="A19" s="614"/>
      <c r="B19" s="615"/>
      <c r="C19" s="615"/>
      <c r="D19" s="615"/>
      <c r="E19" s="615"/>
      <c r="F19" s="616"/>
      <c r="G19" s="872" t="s">
        <v>9</v>
      </c>
      <c r="H19" s="873"/>
      <c r="I19" s="873"/>
      <c r="J19" s="873"/>
      <c r="K19" s="873"/>
      <c r="L19" s="873"/>
      <c r="M19" s="873"/>
      <c r="N19" s="873"/>
      <c r="O19" s="873"/>
      <c r="P19" s="656">
        <v>43</v>
      </c>
      <c r="Q19" s="657"/>
      <c r="R19" s="657"/>
      <c r="S19" s="657"/>
      <c r="T19" s="657"/>
      <c r="U19" s="657"/>
      <c r="V19" s="658"/>
      <c r="W19" s="656">
        <v>36</v>
      </c>
      <c r="X19" s="657"/>
      <c r="Y19" s="657"/>
      <c r="Z19" s="657"/>
      <c r="AA19" s="657"/>
      <c r="AB19" s="657"/>
      <c r="AC19" s="658"/>
      <c r="AD19" s="656">
        <v>38</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2" t="s">
        <v>10</v>
      </c>
      <c r="H20" s="873"/>
      <c r="I20" s="873"/>
      <c r="J20" s="873"/>
      <c r="K20" s="873"/>
      <c r="L20" s="873"/>
      <c r="M20" s="873"/>
      <c r="N20" s="873"/>
      <c r="O20" s="873"/>
      <c r="P20" s="316">
        <f>IF(P18=0, "-", SUM(P19)/P18)</f>
        <v>0.78181818181818186</v>
      </c>
      <c r="Q20" s="316"/>
      <c r="R20" s="316"/>
      <c r="S20" s="316"/>
      <c r="T20" s="316"/>
      <c r="U20" s="316"/>
      <c r="V20" s="316"/>
      <c r="W20" s="316">
        <f t="shared" ref="W20" si="0">IF(W18=0, "-", SUM(W19)/W18)</f>
        <v>0.83720930232558144</v>
      </c>
      <c r="X20" s="316"/>
      <c r="Y20" s="316"/>
      <c r="Z20" s="316"/>
      <c r="AA20" s="316"/>
      <c r="AB20" s="316"/>
      <c r="AC20" s="316"/>
      <c r="AD20" s="316">
        <f t="shared" ref="AD20" si="1">IF(AD18=0, "-", SUM(AD19)/AD18)</f>
        <v>0.90476190476190477</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5" customHeight="1" x14ac:dyDescent="0.2">
      <c r="A21" s="845"/>
      <c r="B21" s="846"/>
      <c r="C21" s="846"/>
      <c r="D21" s="846"/>
      <c r="E21" s="846"/>
      <c r="F21" s="953"/>
      <c r="G21" s="314" t="s">
        <v>478</v>
      </c>
      <c r="H21" s="315"/>
      <c r="I21" s="315"/>
      <c r="J21" s="315"/>
      <c r="K21" s="315"/>
      <c r="L21" s="315"/>
      <c r="M21" s="315"/>
      <c r="N21" s="315"/>
      <c r="O21" s="315"/>
      <c r="P21" s="316">
        <f>IF(P19=0, "-", SUM(P19)/SUM(P13,P14))</f>
        <v>0.78181818181818186</v>
      </c>
      <c r="Q21" s="316"/>
      <c r="R21" s="316"/>
      <c r="S21" s="316"/>
      <c r="T21" s="316"/>
      <c r="U21" s="316"/>
      <c r="V21" s="316"/>
      <c r="W21" s="316">
        <f t="shared" ref="W21" si="2">IF(W19=0, "-", SUM(W19)/SUM(W13,W14))</f>
        <v>0.83720930232558144</v>
      </c>
      <c r="X21" s="316"/>
      <c r="Y21" s="316"/>
      <c r="Z21" s="316"/>
      <c r="AA21" s="316"/>
      <c r="AB21" s="316"/>
      <c r="AC21" s="316"/>
      <c r="AD21" s="316">
        <f t="shared" ref="AD21" si="3">IF(AD19=0, "-", SUM(AD19)/SUM(AD13,AD14))</f>
        <v>0.90476190476190477</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8" customHeight="1" x14ac:dyDescent="0.2">
      <c r="A22" s="971" t="s">
        <v>560</v>
      </c>
      <c r="B22" s="972"/>
      <c r="C22" s="972"/>
      <c r="D22" s="972"/>
      <c r="E22" s="972"/>
      <c r="F22" s="973"/>
      <c r="G22" s="958" t="s">
        <v>457</v>
      </c>
      <c r="H22" s="222"/>
      <c r="I22" s="222"/>
      <c r="J22" s="222"/>
      <c r="K22" s="222"/>
      <c r="L22" s="222"/>
      <c r="M22" s="222"/>
      <c r="N22" s="222"/>
      <c r="O22" s="223"/>
      <c r="P22" s="931" t="s">
        <v>521</v>
      </c>
      <c r="Q22" s="222"/>
      <c r="R22" s="222"/>
      <c r="S22" s="222"/>
      <c r="T22" s="222"/>
      <c r="U22" s="222"/>
      <c r="V22" s="223"/>
      <c r="W22" s="931" t="s">
        <v>517</v>
      </c>
      <c r="X22" s="222"/>
      <c r="Y22" s="222"/>
      <c r="Z22" s="222"/>
      <c r="AA22" s="222"/>
      <c r="AB22" s="222"/>
      <c r="AC22" s="223"/>
      <c r="AD22" s="931"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5" customHeight="1" x14ac:dyDescent="0.2">
      <c r="A23" s="974"/>
      <c r="B23" s="975"/>
      <c r="C23" s="975"/>
      <c r="D23" s="975"/>
      <c r="E23" s="975"/>
      <c r="F23" s="976"/>
      <c r="G23" s="959" t="s">
        <v>580</v>
      </c>
      <c r="H23" s="960"/>
      <c r="I23" s="960"/>
      <c r="J23" s="960"/>
      <c r="K23" s="960"/>
      <c r="L23" s="960"/>
      <c r="M23" s="960"/>
      <c r="N23" s="960"/>
      <c r="O23" s="961"/>
      <c r="P23" s="915">
        <v>39</v>
      </c>
      <c r="Q23" s="916"/>
      <c r="R23" s="916"/>
      <c r="S23" s="916"/>
      <c r="T23" s="916"/>
      <c r="U23" s="916"/>
      <c r="V23" s="932"/>
      <c r="W23" s="915">
        <v>39</v>
      </c>
      <c r="X23" s="916"/>
      <c r="Y23" s="916"/>
      <c r="Z23" s="916"/>
      <c r="AA23" s="916"/>
      <c r="AB23" s="916"/>
      <c r="AC23" s="932"/>
      <c r="AD23" s="933"/>
      <c r="AE23" s="934"/>
      <c r="AF23" s="934"/>
      <c r="AG23" s="934"/>
      <c r="AH23" s="934"/>
      <c r="AI23" s="934"/>
      <c r="AJ23" s="934"/>
      <c r="AK23" s="934"/>
      <c r="AL23" s="934"/>
      <c r="AM23" s="934"/>
      <c r="AN23" s="934"/>
      <c r="AO23" s="934"/>
      <c r="AP23" s="934"/>
      <c r="AQ23" s="934"/>
      <c r="AR23" s="934"/>
      <c r="AS23" s="934"/>
      <c r="AT23" s="934"/>
      <c r="AU23" s="934"/>
      <c r="AV23" s="934"/>
      <c r="AW23" s="934"/>
      <c r="AX23" s="935"/>
    </row>
    <row r="24" spans="1:50" ht="25.55" customHeight="1" x14ac:dyDescent="0.2">
      <c r="A24" s="974"/>
      <c r="B24" s="975"/>
      <c r="C24" s="975"/>
      <c r="D24" s="975"/>
      <c r="E24" s="975"/>
      <c r="F24" s="976"/>
      <c r="G24" s="962"/>
      <c r="H24" s="963"/>
      <c r="I24" s="963"/>
      <c r="J24" s="963"/>
      <c r="K24" s="963"/>
      <c r="L24" s="963"/>
      <c r="M24" s="963"/>
      <c r="N24" s="963"/>
      <c r="O24" s="964"/>
      <c r="P24" s="656"/>
      <c r="Q24" s="657"/>
      <c r="R24" s="657"/>
      <c r="S24" s="657"/>
      <c r="T24" s="657"/>
      <c r="U24" s="657"/>
      <c r="V24" s="658"/>
      <c r="W24" s="656"/>
      <c r="X24" s="657"/>
      <c r="Y24" s="657"/>
      <c r="Z24" s="657"/>
      <c r="AA24" s="657"/>
      <c r="AB24" s="657"/>
      <c r="AC24" s="658"/>
      <c r="AD24" s="936"/>
      <c r="AE24" s="937"/>
      <c r="AF24" s="937"/>
      <c r="AG24" s="937"/>
      <c r="AH24" s="937"/>
      <c r="AI24" s="937"/>
      <c r="AJ24" s="937"/>
      <c r="AK24" s="937"/>
      <c r="AL24" s="937"/>
      <c r="AM24" s="937"/>
      <c r="AN24" s="937"/>
      <c r="AO24" s="937"/>
      <c r="AP24" s="937"/>
      <c r="AQ24" s="937"/>
      <c r="AR24" s="937"/>
      <c r="AS24" s="937"/>
      <c r="AT24" s="937"/>
      <c r="AU24" s="937"/>
      <c r="AV24" s="937"/>
      <c r="AW24" s="937"/>
      <c r="AX24" s="938"/>
    </row>
    <row r="25" spans="1:50" ht="25.55" customHeight="1" x14ac:dyDescent="0.2">
      <c r="A25" s="974"/>
      <c r="B25" s="975"/>
      <c r="C25" s="975"/>
      <c r="D25" s="975"/>
      <c r="E25" s="975"/>
      <c r="F25" s="976"/>
      <c r="G25" s="962"/>
      <c r="H25" s="963"/>
      <c r="I25" s="963"/>
      <c r="J25" s="963"/>
      <c r="K25" s="963"/>
      <c r="L25" s="963"/>
      <c r="M25" s="963"/>
      <c r="N25" s="963"/>
      <c r="O25" s="964"/>
      <c r="P25" s="656"/>
      <c r="Q25" s="657"/>
      <c r="R25" s="657"/>
      <c r="S25" s="657"/>
      <c r="T25" s="657"/>
      <c r="U25" s="657"/>
      <c r="V25" s="658"/>
      <c r="W25" s="656"/>
      <c r="X25" s="657"/>
      <c r="Y25" s="657"/>
      <c r="Z25" s="657"/>
      <c r="AA25" s="657"/>
      <c r="AB25" s="657"/>
      <c r="AC25" s="658"/>
      <c r="AD25" s="936"/>
      <c r="AE25" s="937"/>
      <c r="AF25" s="937"/>
      <c r="AG25" s="937"/>
      <c r="AH25" s="937"/>
      <c r="AI25" s="937"/>
      <c r="AJ25" s="937"/>
      <c r="AK25" s="937"/>
      <c r="AL25" s="937"/>
      <c r="AM25" s="937"/>
      <c r="AN25" s="937"/>
      <c r="AO25" s="937"/>
      <c r="AP25" s="937"/>
      <c r="AQ25" s="937"/>
      <c r="AR25" s="937"/>
      <c r="AS25" s="937"/>
      <c r="AT25" s="937"/>
      <c r="AU25" s="937"/>
      <c r="AV25" s="937"/>
      <c r="AW25" s="937"/>
      <c r="AX25" s="938"/>
    </row>
    <row r="26" spans="1:50" ht="25.55" hidden="1" customHeight="1" x14ac:dyDescent="0.2">
      <c r="A26" s="974"/>
      <c r="B26" s="975"/>
      <c r="C26" s="975"/>
      <c r="D26" s="975"/>
      <c r="E26" s="975"/>
      <c r="F26" s="976"/>
      <c r="G26" s="962"/>
      <c r="H26" s="963"/>
      <c r="I26" s="963"/>
      <c r="J26" s="963"/>
      <c r="K26" s="963"/>
      <c r="L26" s="963"/>
      <c r="M26" s="963"/>
      <c r="N26" s="963"/>
      <c r="O26" s="964"/>
      <c r="P26" s="656"/>
      <c r="Q26" s="657"/>
      <c r="R26" s="657"/>
      <c r="S26" s="657"/>
      <c r="T26" s="657"/>
      <c r="U26" s="657"/>
      <c r="V26" s="658"/>
      <c r="W26" s="656"/>
      <c r="X26" s="657"/>
      <c r="Y26" s="657"/>
      <c r="Z26" s="657"/>
      <c r="AA26" s="657"/>
      <c r="AB26" s="657"/>
      <c r="AC26" s="658"/>
      <c r="AD26" s="936"/>
      <c r="AE26" s="937"/>
      <c r="AF26" s="937"/>
      <c r="AG26" s="937"/>
      <c r="AH26" s="937"/>
      <c r="AI26" s="937"/>
      <c r="AJ26" s="937"/>
      <c r="AK26" s="937"/>
      <c r="AL26" s="937"/>
      <c r="AM26" s="937"/>
      <c r="AN26" s="937"/>
      <c r="AO26" s="937"/>
      <c r="AP26" s="937"/>
      <c r="AQ26" s="937"/>
      <c r="AR26" s="937"/>
      <c r="AS26" s="937"/>
      <c r="AT26" s="937"/>
      <c r="AU26" s="937"/>
      <c r="AV26" s="937"/>
      <c r="AW26" s="937"/>
      <c r="AX26" s="938"/>
    </row>
    <row r="27" spans="1:50" ht="25.55" hidden="1" customHeight="1" x14ac:dyDescent="0.2">
      <c r="A27" s="974"/>
      <c r="B27" s="975"/>
      <c r="C27" s="975"/>
      <c r="D27" s="975"/>
      <c r="E27" s="975"/>
      <c r="F27" s="976"/>
      <c r="G27" s="962"/>
      <c r="H27" s="963"/>
      <c r="I27" s="963"/>
      <c r="J27" s="963"/>
      <c r="K27" s="963"/>
      <c r="L27" s="963"/>
      <c r="M27" s="963"/>
      <c r="N27" s="963"/>
      <c r="O27" s="964"/>
      <c r="P27" s="656"/>
      <c r="Q27" s="657"/>
      <c r="R27" s="657"/>
      <c r="S27" s="657"/>
      <c r="T27" s="657"/>
      <c r="U27" s="657"/>
      <c r="V27" s="658"/>
      <c r="W27" s="656"/>
      <c r="X27" s="657"/>
      <c r="Y27" s="657"/>
      <c r="Z27" s="657"/>
      <c r="AA27" s="657"/>
      <c r="AB27" s="657"/>
      <c r="AC27" s="658"/>
      <c r="AD27" s="936"/>
      <c r="AE27" s="937"/>
      <c r="AF27" s="937"/>
      <c r="AG27" s="937"/>
      <c r="AH27" s="937"/>
      <c r="AI27" s="937"/>
      <c r="AJ27" s="937"/>
      <c r="AK27" s="937"/>
      <c r="AL27" s="937"/>
      <c r="AM27" s="937"/>
      <c r="AN27" s="937"/>
      <c r="AO27" s="937"/>
      <c r="AP27" s="937"/>
      <c r="AQ27" s="937"/>
      <c r="AR27" s="937"/>
      <c r="AS27" s="937"/>
      <c r="AT27" s="937"/>
      <c r="AU27" s="937"/>
      <c r="AV27" s="937"/>
      <c r="AW27" s="937"/>
      <c r="AX27" s="938"/>
    </row>
    <row r="28" spans="1:50" ht="33.75" hidden="1" customHeight="1" x14ac:dyDescent="0.2">
      <c r="A28" s="974"/>
      <c r="B28" s="975"/>
      <c r="C28" s="975"/>
      <c r="D28" s="975"/>
      <c r="E28" s="975"/>
      <c r="F28" s="976"/>
      <c r="G28" s="965" t="s">
        <v>461</v>
      </c>
      <c r="H28" s="966"/>
      <c r="I28" s="966"/>
      <c r="J28" s="966"/>
      <c r="K28" s="966"/>
      <c r="L28" s="966"/>
      <c r="M28" s="966"/>
      <c r="N28" s="966"/>
      <c r="O28" s="967"/>
      <c r="P28" s="874">
        <f>P29-SUM(P23:P27)</f>
        <v>0</v>
      </c>
      <c r="Q28" s="875"/>
      <c r="R28" s="875"/>
      <c r="S28" s="875"/>
      <c r="T28" s="875"/>
      <c r="U28" s="875"/>
      <c r="V28" s="876"/>
      <c r="W28" s="874">
        <f>W29-SUM(W23:W27)</f>
        <v>0</v>
      </c>
      <c r="X28" s="875"/>
      <c r="Y28" s="875"/>
      <c r="Z28" s="875"/>
      <c r="AA28" s="875"/>
      <c r="AB28" s="875"/>
      <c r="AC28" s="876"/>
      <c r="AD28" s="936"/>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ht="25.55" customHeight="1" thickBot="1" x14ac:dyDescent="0.25">
      <c r="A29" s="977"/>
      <c r="B29" s="978"/>
      <c r="C29" s="978"/>
      <c r="D29" s="978"/>
      <c r="E29" s="978"/>
      <c r="F29" s="979"/>
      <c r="G29" s="968" t="s">
        <v>458</v>
      </c>
      <c r="H29" s="969"/>
      <c r="I29" s="969"/>
      <c r="J29" s="969"/>
      <c r="K29" s="969"/>
      <c r="L29" s="969"/>
      <c r="M29" s="969"/>
      <c r="N29" s="969"/>
      <c r="O29" s="970"/>
      <c r="P29" s="656">
        <f>AK13</f>
        <v>39</v>
      </c>
      <c r="Q29" s="657"/>
      <c r="R29" s="657"/>
      <c r="S29" s="657"/>
      <c r="T29" s="657"/>
      <c r="U29" s="657"/>
      <c r="V29" s="658"/>
      <c r="W29" s="944">
        <f>AR13</f>
        <v>39</v>
      </c>
      <c r="X29" s="945"/>
      <c r="Y29" s="945"/>
      <c r="Z29" s="945"/>
      <c r="AA29" s="945"/>
      <c r="AB29" s="945"/>
      <c r="AC29" s="946"/>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8" customHeight="1" x14ac:dyDescent="0.2">
      <c r="A30" s="857" t="s">
        <v>473</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536</v>
      </c>
      <c r="AF30" s="855"/>
      <c r="AG30" s="855"/>
      <c r="AH30" s="856"/>
      <c r="AI30" s="854" t="s">
        <v>533</v>
      </c>
      <c r="AJ30" s="855"/>
      <c r="AK30" s="855"/>
      <c r="AL30" s="856"/>
      <c r="AM30" s="911" t="s">
        <v>528</v>
      </c>
      <c r="AN30" s="911"/>
      <c r="AO30" s="911"/>
      <c r="AP30" s="854"/>
      <c r="AQ30" s="766" t="s">
        <v>354</v>
      </c>
      <c r="AR30" s="767"/>
      <c r="AS30" s="767"/>
      <c r="AT30" s="768"/>
      <c r="AU30" s="773" t="s">
        <v>253</v>
      </c>
      <c r="AV30" s="773"/>
      <c r="AW30" s="773"/>
      <c r="AX30" s="912"/>
    </row>
    <row r="31" spans="1:50" ht="18.8"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37</v>
      </c>
      <c r="AR31" s="200"/>
      <c r="AS31" s="133" t="s">
        <v>355</v>
      </c>
      <c r="AT31" s="134"/>
      <c r="AU31" s="199" t="s">
        <v>647</v>
      </c>
      <c r="AV31" s="199"/>
      <c r="AW31" s="398" t="s">
        <v>300</v>
      </c>
      <c r="AX31" s="399"/>
    </row>
    <row r="32" spans="1:50" ht="63.55" customHeight="1" x14ac:dyDescent="0.2">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28"/>
      <c r="AA32" s="529"/>
      <c r="AB32" s="461" t="s">
        <v>583</v>
      </c>
      <c r="AC32" s="461"/>
      <c r="AD32" s="461"/>
      <c r="AE32" s="218">
        <v>150</v>
      </c>
      <c r="AF32" s="219"/>
      <c r="AG32" s="219"/>
      <c r="AH32" s="219"/>
      <c r="AI32" s="218">
        <v>155</v>
      </c>
      <c r="AJ32" s="219"/>
      <c r="AK32" s="219"/>
      <c r="AL32" s="219"/>
      <c r="AM32" s="218">
        <v>160</v>
      </c>
      <c r="AN32" s="219"/>
      <c r="AO32" s="219"/>
      <c r="AP32" s="219"/>
      <c r="AQ32" s="340" t="s">
        <v>645</v>
      </c>
      <c r="AR32" s="207"/>
      <c r="AS32" s="207"/>
      <c r="AT32" s="341"/>
      <c r="AU32" s="219" t="s">
        <v>648</v>
      </c>
      <c r="AV32" s="219"/>
      <c r="AW32" s="219"/>
      <c r="AX32" s="221"/>
    </row>
    <row r="33" spans="1:50" ht="63.5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0" t="s">
        <v>583</v>
      </c>
      <c r="AC33" s="520"/>
      <c r="AD33" s="520"/>
      <c r="AE33" s="218">
        <v>150</v>
      </c>
      <c r="AF33" s="219"/>
      <c r="AG33" s="219"/>
      <c r="AH33" s="219"/>
      <c r="AI33" s="218">
        <v>155</v>
      </c>
      <c r="AJ33" s="219"/>
      <c r="AK33" s="219"/>
      <c r="AL33" s="219"/>
      <c r="AM33" s="218">
        <v>160</v>
      </c>
      <c r="AN33" s="219"/>
      <c r="AO33" s="219"/>
      <c r="AP33" s="219"/>
      <c r="AQ33" s="340">
        <v>175</v>
      </c>
      <c r="AR33" s="207"/>
      <c r="AS33" s="207"/>
      <c r="AT33" s="341"/>
      <c r="AU33" s="219" t="s">
        <v>646</v>
      </c>
      <c r="AV33" s="219"/>
      <c r="AW33" s="219"/>
      <c r="AX33" s="221"/>
    </row>
    <row r="34" spans="1:50" ht="63.5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646</v>
      </c>
      <c r="AR34" s="207"/>
      <c r="AS34" s="207"/>
      <c r="AT34" s="341"/>
      <c r="AU34" s="219" t="s">
        <v>649</v>
      </c>
      <c r="AV34" s="219"/>
      <c r="AW34" s="219"/>
      <c r="AX34" s="221"/>
    </row>
    <row r="35" spans="1:50" ht="23.25" customHeight="1" x14ac:dyDescent="0.2">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769" t="s">
        <v>473</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6"/>
    </row>
    <row r="38" spans="1:50" ht="18.8"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37</v>
      </c>
      <c r="AR38" s="200"/>
      <c r="AS38" s="133" t="s">
        <v>355</v>
      </c>
      <c r="AT38" s="134"/>
      <c r="AU38" s="199" t="s">
        <v>649</v>
      </c>
      <c r="AV38" s="199"/>
      <c r="AW38" s="398" t="s">
        <v>300</v>
      </c>
      <c r="AX38" s="399"/>
    </row>
    <row r="39" spans="1:50" ht="61.95" customHeight="1" x14ac:dyDescent="0.2">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28"/>
      <c r="AA39" s="529"/>
      <c r="AB39" s="461" t="s">
        <v>587</v>
      </c>
      <c r="AC39" s="461"/>
      <c r="AD39" s="461"/>
      <c r="AE39" s="218">
        <v>3</v>
      </c>
      <c r="AF39" s="219"/>
      <c r="AG39" s="219"/>
      <c r="AH39" s="219"/>
      <c r="AI39" s="218">
        <v>3</v>
      </c>
      <c r="AJ39" s="219"/>
      <c r="AK39" s="219"/>
      <c r="AL39" s="219"/>
      <c r="AM39" s="218">
        <v>3</v>
      </c>
      <c r="AN39" s="219"/>
      <c r="AO39" s="219"/>
      <c r="AP39" s="219"/>
      <c r="AQ39" s="340" t="s">
        <v>649</v>
      </c>
      <c r="AR39" s="207"/>
      <c r="AS39" s="207"/>
      <c r="AT39" s="341"/>
      <c r="AU39" s="219" t="s">
        <v>649</v>
      </c>
      <c r="AV39" s="219"/>
      <c r="AW39" s="219"/>
      <c r="AX39" s="221"/>
    </row>
    <row r="40" spans="1:50" ht="61.95"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0" t="s">
        <v>587</v>
      </c>
      <c r="AC40" s="520"/>
      <c r="AD40" s="520"/>
      <c r="AE40" s="218">
        <v>5</v>
      </c>
      <c r="AF40" s="219"/>
      <c r="AG40" s="219"/>
      <c r="AH40" s="219"/>
      <c r="AI40" s="218">
        <v>5</v>
      </c>
      <c r="AJ40" s="219"/>
      <c r="AK40" s="219"/>
      <c r="AL40" s="219"/>
      <c r="AM40" s="218">
        <v>5</v>
      </c>
      <c r="AN40" s="219"/>
      <c r="AO40" s="219"/>
      <c r="AP40" s="219"/>
      <c r="AQ40" s="340">
        <v>5</v>
      </c>
      <c r="AR40" s="207"/>
      <c r="AS40" s="207"/>
      <c r="AT40" s="341"/>
      <c r="AU40" s="219" t="s">
        <v>649</v>
      </c>
      <c r="AV40" s="219"/>
      <c r="AW40" s="219"/>
      <c r="AX40" s="221"/>
    </row>
    <row r="41" spans="1:50" ht="61.95"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60</v>
      </c>
      <c r="AF41" s="219"/>
      <c r="AG41" s="219"/>
      <c r="AH41" s="219"/>
      <c r="AI41" s="218">
        <v>60</v>
      </c>
      <c r="AJ41" s="219"/>
      <c r="AK41" s="219"/>
      <c r="AL41" s="219"/>
      <c r="AM41" s="218">
        <v>60</v>
      </c>
      <c r="AN41" s="219"/>
      <c r="AO41" s="219"/>
      <c r="AP41" s="219"/>
      <c r="AQ41" s="340" t="s">
        <v>646</v>
      </c>
      <c r="AR41" s="207"/>
      <c r="AS41" s="207"/>
      <c r="AT41" s="341"/>
      <c r="AU41" s="219" t="s">
        <v>649</v>
      </c>
      <c r="AV41" s="219"/>
      <c r="AW41" s="219"/>
      <c r="AX41" s="221"/>
    </row>
    <row r="42" spans="1:50" ht="23.25" customHeight="1" x14ac:dyDescent="0.2">
      <c r="A42" s="226" t="s">
        <v>506</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769" t="s">
        <v>473</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6"/>
    </row>
    <row r="45" spans="1:50" ht="18.8"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37</v>
      </c>
      <c r="AR45" s="200"/>
      <c r="AS45" s="133" t="s">
        <v>355</v>
      </c>
      <c r="AT45" s="134"/>
      <c r="AU45" s="199" t="s">
        <v>649</v>
      </c>
      <c r="AV45" s="199"/>
      <c r="AW45" s="398" t="s">
        <v>300</v>
      </c>
      <c r="AX45" s="399"/>
    </row>
    <row r="46" spans="1:50" ht="26.5" customHeight="1" x14ac:dyDescent="0.2">
      <c r="A46" s="403"/>
      <c r="B46" s="401"/>
      <c r="C46" s="401"/>
      <c r="D46" s="401"/>
      <c r="E46" s="401"/>
      <c r="F46" s="402"/>
      <c r="G46" s="564" t="s">
        <v>588</v>
      </c>
      <c r="H46" s="565"/>
      <c r="I46" s="565"/>
      <c r="J46" s="565"/>
      <c r="K46" s="565"/>
      <c r="L46" s="565"/>
      <c r="M46" s="565"/>
      <c r="N46" s="565"/>
      <c r="O46" s="566"/>
      <c r="P46" s="105" t="s">
        <v>589</v>
      </c>
      <c r="Q46" s="105"/>
      <c r="R46" s="105"/>
      <c r="S46" s="105"/>
      <c r="T46" s="105"/>
      <c r="U46" s="105"/>
      <c r="V46" s="105"/>
      <c r="W46" s="105"/>
      <c r="X46" s="106"/>
      <c r="Y46" s="471" t="s">
        <v>12</v>
      </c>
      <c r="Z46" s="528"/>
      <c r="AA46" s="529"/>
      <c r="AB46" s="461" t="s">
        <v>587</v>
      </c>
      <c r="AC46" s="461"/>
      <c r="AD46" s="461"/>
      <c r="AE46" s="218">
        <v>0</v>
      </c>
      <c r="AF46" s="219"/>
      <c r="AG46" s="219"/>
      <c r="AH46" s="219"/>
      <c r="AI46" s="218">
        <v>0</v>
      </c>
      <c r="AJ46" s="219"/>
      <c r="AK46" s="219"/>
      <c r="AL46" s="219"/>
      <c r="AM46" s="218">
        <v>0</v>
      </c>
      <c r="AN46" s="219"/>
      <c r="AO46" s="219"/>
      <c r="AP46" s="219"/>
      <c r="AQ46" s="340" t="s">
        <v>590</v>
      </c>
      <c r="AR46" s="207"/>
      <c r="AS46" s="207"/>
      <c r="AT46" s="341"/>
      <c r="AU46" s="219" t="s">
        <v>577</v>
      </c>
      <c r="AV46" s="219"/>
      <c r="AW46" s="219"/>
      <c r="AX46" s="221"/>
    </row>
    <row r="47" spans="1:50" ht="26.5"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0" t="s">
        <v>587</v>
      </c>
      <c r="AC47" s="520"/>
      <c r="AD47" s="520"/>
      <c r="AE47" s="218">
        <v>1</v>
      </c>
      <c r="AF47" s="219"/>
      <c r="AG47" s="219"/>
      <c r="AH47" s="219"/>
      <c r="AI47" s="218">
        <v>1</v>
      </c>
      <c r="AJ47" s="219"/>
      <c r="AK47" s="219"/>
      <c r="AL47" s="219"/>
      <c r="AM47" s="218">
        <v>1</v>
      </c>
      <c r="AN47" s="219"/>
      <c r="AO47" s="219"/>
      <c r="AP47" s="219"/>
      <c r="AQ47" s="340">
        <v>1</v>
      </c>
      <c r="AR47" s="207"/>
      <c r="AS47" s="207"/>
      <c r="AT47" s="341"/>
      <c r="AU47" s="219" t="s">
        <v>590</v>
      </c>
      <c r="AV47" s="219"/>
      <c r="AW47" s="219"/>
      <c r="AX47" s="221"/>
    </row>
    <row r="48" spans="1:50" ht="26.5"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0</v>
      </c>
      <c r="AF48" s="219"/>
      <c r="AG48" s="219"/>
      <c r="AH48" s="219"/>
      <c r="AI48" s="218">
        <v>0</v>
      </c>
      <c r="AJ48" s="219"/>
      <c r="AK48" s="219"/>
      <c r="AL48" s="219"/>
      <c r="AM48" s="218">
        <v>0</v>
      </c>
      <c r="AN48" s="219"/>
      <c r="AO48" s="219"/>
      <c r="AP48" s="219"/>
      <c r="AQ48" s="340" t="s">
        <v>577</v>
      </c>
      <c r="AR48" s="207"/>
      <c r="AS48" s="207"/>
      <c r="AT48" s="341"/>
      <c r="AU48" s="219" t="s">
        <v>577</v>
      </c>
      <c r="AV48" s="219"/>
      <c r="AW48" s="219"/>
      <c r="AX48" s="221"/>
    </row>
    <row r="49" spans="1:50" ht="23.25" customHeight="1" x14ac:dyDescent="0.2">
      <c r="A49" s="226" t="s">
        <v>506</v>
      </c>
      <c r="B49" s="227"/>
      <c r="C49" s="227"/>
      <c r="D49" s="227"/>
      <c r="E49" s="227"/>
      <c r="F49" s="228"/>
      <c r="G49" s="232" t="s">
        <v>592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0" t="s">
        <v>253</v>
      </c>
      <c r="AV51" s="920"/>
      <c r="AW51" s="920"/>
      <c r="AX51" s="921"/>
    </row>
    <row r="52" spans="1:50" ht="18.8"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0" t="s">
        <v>253</v>
      </c>
      <c r="AV58" s="920"/>
      <c r="AW58" s="920"/>
      <c r="AX58" s="921"/>
    </row>
    <row r="59" spans="1:50" ht="18.8"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79" t="s">
        <v>474</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469</v>
      </c>
      <c r="X65" s="485"/>
      <c r="Y65" s="488"/>
      <c r="Z65" s="488"/>
      <c r="AA65" s="489"/>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8" customHeight="1" x14ac:dyDescent="0.2">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51.05" customHeight="1" x14ac:dyDescent="0.2">
      <c r="A67" s="472"/>
      <c r="B67" s="473"/>
      <c r="C67" s="473"/>
      <c r="D67" s="473"/>
      <c r="E67" s="473"/>
      <c r="F67" s="474"/>
      <c r="G67" s="255" t="s">
        <v>356</v>
      </c>
      <c r="H67" s="258" t="s">
        <v>594</v>
      </c>
      <c r="I67" s="259"/>
      <c r="J67" s="259"/>
      <c r="K67" s="259"/>
      <c r="L67" s="259"/>
      <c r="M67" s="259"/>
      <c r="N67" s="259"/>
      <c r="O67" s="260"/>
      <c r="P67" s="258" t="s">
        <v>593</v>
      </c>
      <c r="Q67" s="259"/>
      <c r="R67" s="259"/>
      <c r="S67" s="259"/>
      <c r="T67" s="259"/>
      <c r="U67" s="259"/>
      <c r="V67" s="260"/>
      <c r="W67" s="264"/>
      <c r="X67" s="265"/>
      <c r="Y67" s="270" t="s">
        <v>12</v>
      </c>
      <c r="Z67" s="270"/>
      <c r="AA67" s="271"/>
      <c r="AB67" s="272" t="s">
        <v>496</v>
      </c>
      <c r="AC67" s="272"/>
      <c r="AD67" s="272"/>
      <c r="AE67" s="218" t="s">
        <v>655</v>
      </c>
      <c r="AF67" s="219"/>
      <c r="AG67" s="219"/>
      <c r="AH67" s="220"/>
      <c r="AI67" s="218" t="s">
        <v>654</v>
      </c>
      <c r="AJ67" s="219"/>
      <c r="AK67" s="219"/>
      <c r="AL67" s="220"/>
      <c r="AM67" s="218" t="s">
        <v>654</v>
      </c>
      <c r="AN67" s="219"/>
      <c r="AO67" s="219"/>
      <c r="AP67" s="220"/>
      <c r="AQ67" s="218" t="s">
        <v>654</v>
      </c>
      <c r="AR67" s="219"/>
      <c r="AS67" s="219"/>
      <c r="AT67" s="220"/>
      <c r="AU67" s="218" t="s">
        <v>654</v>
      </c>
      <c r="AV67" s="219"/>
      <c r="AW67" s="219"/>
      <c r="AX67" s="221"/>
    </row>
    <row r="68" spans="1:50" ht="51.05" customHeight="1" x14ac:dyDescent="0.2">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t="s">
        <v>654</v>
      </c>
      <c r="AF68" s="219"/>
      <c r="AG68" s="219"/>
      <c r="AH68" s="220"/>
      <c r="AI68" s="218" t="s">
        <v>654</v>
      </c>
      <c r="AJ68" s="219"/>
      <c r="AK68" s="219"/>
      <c r="AL68" s="220"/>
      <c r="AM68" s="218" t="s">
        <v>654</v>
      </c>
      <c r="AN68" s="219"/>
      <c r="AO68" s="219"/>
      <c r="AP68" s="220"/>
      <c r="AQ68" s="218" t="s">
        <v>654</v>
      </c>
      <c r="AR68" s="219"/>
      <c r="AS68" s="219"/>
      <c r="AT68" s="220"/>
      <c r="AU68" s="218" t="s">
        <v>654</v>
      </c>
      <c r="AV68" s="219"/>
      <c r="AW68" s="219"/>
      <c r="AX68" s="221"/>
    </row>
    <row r="69" spans="1:50" ht="51.05" customHeight="1" x14ac:dyDescent="0.2">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18" t="s">
        <v>654</v>
      </c>
      <c r="AF69" s="219"/>
      <c r="AG69" s="219"/>
      <c r="AH69" s="220"/>
      <c r="AI69" s="218" t="s">
        <v>654</v>
      </c>
      <c r="AJ69" s="219"/>
      <c r="AK69" s="219"/>
      <c r="AL69" s="220"/>
      <c r="AM69" s="218" t="s">
        <v>654</v>
      </c>
      <c r="AN69" s="219"/>
      <c r="AO69" s="219"/>
      <c r="AP69" s="220"/>
      <c r="AQ69" s="218" t="s">
        <v>654</v>
      </c>
      <c r="AR69" s="219"/>
      <c r="AS69" s="219"/>
      <c r="AT69" s="220"/>
      <c r="AU69" s="218" t="s">
        <v>654</v>
      </c>
      <c r="AV69" s="219"/>
      <c r="AW69" s="219"/>
      <c r="AX69" s="221"/>
    </row>
    <row r="70" spans="1:50" ht="23.25" customHeight="1" x14ac:dyDescent="0.2">
      <c r="A70" s="472" t="s">
        <v>479</v>
      </c>
      <c r="B70" s="473"/>
      <c r="C70" s="473"/>
      <c r="D70" s="473"/>
      <c r="E70" s="473"/>
      <c r="F70" s="474"/>
      <c r="G70" s="256" t="s">
        <v>357</v>
      </c>
      <c r="H70" s="305" t="s">
        <v>593</v>
      </c>
      <c r="I70" s="305"/>
      <c r="J70" s="305"/>
      <c r="K70" s="305"/>
      <c r="L70" s="305"/>
      <c r="M70" s="305"/>
      <c r="N70" s="305"/>
      <c r="O70" s="305"/>
      <c r="P70" s="305" t="s">
        <v>593</v>
      </c>
      <c r="Q70" s="305"/>
      <c r="R70" s="305"/>
      <c r="S70" s="305"/>
      <c r="T70" s="305"/>
      <c r="U70" s="305"/>
      <c r="V70" s="305"/>
      <c r="W70" s="308" t="s">
        <v>495</v>
      </c>
      <c r="X70" s="309"/>
      <c r="Y70" s="270" t="s">
        <v>12</v>
      </c>
      <c r="Z70" s="270"/>
      <c r="AA70" s="271"/>
      <c r="AB70" s="272" t="s">
        <v>496</v>
      </c>
      <c r="AC70" s="272"/>
      <c r="AD70" s="272"/>
      <c r="AE70" s="218" t="s">
        <v>656</v>
      </c>
      <c r="AF70" s="219"/>
      <c r="AG70" s="219"/>
      <c r="AH70" s="220"/>
      <c r="AI70" s="218" t="s">
        <v>654</v>
      </c>
      <c r="AJ70" s="219"/>
      <c r="AK70" s="219"/>
      <c r="AL70" s="220"/>
      <c r="AM70" s="218" t="s">
        <v>654</v>
      </c>
      <c r="AN70" s="219"/>
      <c r="AO70" s="219"/>
      <c r="AP70" s="220"/>
      <c r="AQ70" s="218" t="s">
        <v>654</v>
      </c>
      <c r="AR70" s="219"/>
      <c r="AS70" s="219"/>
      <c r="AT70" s="220"/>
      <c r="AU70" s="218" t="s">
        <v>654</v>
      </c>
      <c r="AV70" s="219"/>
      <c r="AW70" s="219"/>
      <c r="AX70" s="221"/>
    </row>
    <row r="71" spans="1:50" ht="23.25" customHeight="1" x14ac:dyDescent="0.2">
      <c r="A71" s="472"/>
      <c r="B71" s="473"/>
      <c r="C71" s="473"/>
      <c r="D71" s="473"/>
      <c r="E71" s="473"/>
      <c r="F71" s="474"/>
      <c r="G71" s="256"/>
      <c r="H71" s="306"/>
      <c r="I71" s="306"/>
      <c r="J71" s="306"/>
      <c r="K71" s="306"/>
      <c r="L71" s="306"/>
      <c r="M71" s="306"/>
      <c r="N71" s="306"/>
      <c r="O71" s="306"/>
      <c r="P71" s="306"/>
      <c r="Q71" s="306"/>
      <c r="R71" s="306"/>
      <c r="S71" s="306"/>
      <c r="T71" s="306"/>
      <c r="U71" s="306"/>
      <c r="V71" s="306"/>
      <c r="W71" s="310"/>
      <c r="X71" s="311"/>
      <c r="Y71" s="222" t="s">
        <v>54</v>
      </c>
      <c r="Z71" s="222"/>
      <c r="AA71" s="223"/>
      <c r="AB71" s="224" t="s">
        <v>496</v>
      </c>
      <c r="AC71" s="224"/>
      <c r="AD71" s="224"/>
      <c r="AE71" s="218" t="s">
        <v>657</v>
      </c>
      <c r="AF71" s="219"/>
      <c r="AG71" s="219"/>
      <c r="AH71" s="220"/>
      <c r="AI71" s="218" t="s">
        <v>654</v>
      </c>
      <c r="AJ71" s="219"/>
      <c r="AK71" s="219"/>
      <c r="AL71" s="220"/>
      <c r="AM71" s="218" t="s">
        <v>654</v>
      </c>
      <c r="AN71" s="219"/>
      <c r="AO71" s="219"/>
      <c r="AP71" s="220"/>
      <c r="AQ71" s="218" t="s">
        <v>654</v>
      </c>
      <c r="AR71" s="219"/>
      <c r="AS71" s="219"/>
      <c r="AT71" s="220"/>
      <c r="AU71" s="218" t="s">
        <v>654</v>
      </c>
      <c r="AV71" s="219"/>
      <c r="AW71" s="219"/>
      <c r="AX71" s="221"/>
    </row>
    <row r="72" spans="1:50" ht="19.25" customHeight="1" x14ac:dyDescent="0.2">
      <c r="A72" s="475"/>
      <c r="B72" s="476"/>
      <c r="C72" s="476"/>
      <c r="D72" s="476"/>
      <c r="E72" s="476"/>
      <c r="F72" s="477"/>
      <c r="G72" s="256"/>
      <c r="H72" s="307"/>
      <c r="I72" s="307"/>
      <c r="J72" s="307"/>
      <c r="K72" s="307"/>
      <c r="L72" s="307"/>
      <c r="M72" s="307"/>
      <c r="N72" s="307"/>
      <c r="O72" s="307"/>
      <c r="P72" s="307"/>
      <c r="Q72" s="307"/>
      <c r="R72" s="307"/>
      <c r="S72" s="307"/>
      <c r="T72" s="307"/>
      <c r="U72" s="307"/>
      <c r="V72" s="307"/>
      <c r="W72" s="312"/>
      <c r="X72" s="313"/>
      <c r="Y72" s="222" t="s">
        <v>13</v>
      </c>
      <c r="Z72" s="222"/>
      <c r="AA72" s="223"/>
      <c r="AB72" s="225" t="s">
        <v>497</v>
      </c>
      <c r="AC72" s="225"/>
      <c r="AD72" s="225"/>
      <c r="AE72" s="218" t="s">
        <v>658</v>
      </c>
      <c r="AF72" s="219"/>
      <c r="AG72" s="219"/>
      <c r="AH72" s="219"/>
      <c r="AI72" s="218" t="s">
        <v>658</v>
      </c>
      <c r="AJ72" s="219"/>
      <c r="AK72" s="219"/>
      <c r="AL72" s="219"/>
      <c r="AM72" s="218" t="s">
        <v>658</v>
      </c>
      <c r="AN72" s="219"/>
      <c r="AO72" s="219"/>
      <c r="AP72" s="220"/>
      <c r="AQ72" s="218" t="s">
        <v>655</v>
      </c>
      <c r="AR72" s="219"/>
      <c r="AS72" s="219"/>
      <c r="AT72" s="220"/>
      <c r="AU72" s="219" t="s">
        <v>655</v>
      </c>
      <c r="AV72" s="219"/>
      <c r="AW72" s="219"/>
      <c r="AX72" s="221"/>
    </row>
    <row r="73" spans="1:50" ht="18.55" hidden="1" customHeight="1" x14ac:dyDescent="0.2">
      <c r="A73" s="503" t="s">
        <v>474</v>
      </c>
      <c r="B73" s="504"/>
      <c r="C73" s="504"/>
      <c r="D73" s="504"/>
      <c r="E73" s="504"/>
      <c r="F73" s="505"/>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8" hidden="1" customHeight="1" x14ac:dyDescent="0.2">
      <c r="A74" s="506"/>
      <c r="B74" s="507"/>
      <c r="C74" s="507"/>
      <c r="D74" s="507"/>
      <c r="E74" s="507"/>
      <c r="F74" s="508"/>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6"/>
      <c r="B75" s="507"/>
      <c r="C75" s="507"/>
      <c r="D75" s="507"/>
      <c r="E75" s="507"/>
      <c r="F75" s="508"/>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6"/>
      <c r="B76" s="507"/>
      <c r="C76" s="507"/>
      <c r="D76" s="507"/>
      <c r="E76" s="507"/>
      <c r="F76" s="508"/>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6"/>
      <c r="B77" s="507"/>
      <c r="C77" s="507"/>
      <c r="D77" s="507"/>
      <c r="E77" s="507"/>
      <c r="F77" s="508"/>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6"/>
      <c r="AF77" s="887"/>
      <c r="AG77" s="887"/>
      <c r="AH77" s="887"/>
      <c r="AI77" s="886"/>
      <c r="AJ77" s="887"/>
      <c r="AK77" s="887"/>
      <c r="AL77" s="887"/>
      <c r="AM77" s="886"/>
      <c r="AN77" s="887"/>
      <c r="AO77" s="887"/>
      <c r="AP77" s="887"/>
      <c r="AQ77" s="340"/>
      <c r="AR77" s="207"/>
      <c r="AS77" s="207"/>
      <c r="AT77" s="341"/>
      <c r="AU77" s="219"/>
      <c r="AV77" s="219"/>
      <c r="AW77" s="219"/>
      <c r="AX77" s="221"/>
    </row>
    <row r="78" spans="1:50" ht="0.55000000000000004" hidden="1" customHeigh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5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468</v>
      </c>
      <c r="AP79" s="277"/>
      <c r="AQ79" s="277"/>
      <c r="AR79" s="81" t="s">
        <v>466</v>
      </c>
      <c r="AS79" s="276"/>
      <c r="AT79" s="277"/>
      <c r="AU79" s="277"/>
      <c r="AV79" s="277"/>
      <c r="AW79" s="277"/>
      <c r="AX79" s="954"/>
    </row>
    <row r="80" spans="1:50" ht="18.8" hidden="1" customHeight="1" x14ac:dyDescent="0.2">
      <c r="A80" s="860" t="s">
        <v>266</v>
      </c>
      <c r="B80" s="521" t="s">
        <v>465</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2">
      <c r="A81" s="861"/>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2">
      <c r="A82" s="861"/>
      <c r="B82" s="524"/>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7" hidden="1" customHeight="1" x14ac:dyDescent="0.2">
      <c r="A83" s="861"/>
      <c r="B83" s="524"/>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2">
      <c r="A84" s="861"/>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8" hidden="1" customHeight="1" x14ac:dyDescent="0.2">
      <c r="A85" s="861"/>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0" t="s">
        <v>253</v>
      </c>
      <c r="AV85" s="530"/>
      <c r="AW85" s="530"/>
      <c r="AX85" s="531"/>
      <c r="AY85" s="10"/>
      <c r="AZ85" s="10"/>
      <c r="BA85" s="10"/>
      <c r="BB85" s="10"/>
      <c r="BC85" s="10"/>
    </row>
    <row r="86" spans="1:60" ht="18.8" hidden="1" customHeight="1" x14ac:dyDescent="0.2">
      <c r="A86" s="86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1"/>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1"/>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1"/>
      <c r="B89" s="526"/>
      <c r="C89" s="526"/>
      <c r="D89" s="526"/>
      <c r="E89" s="526"/>
      <c r="F89" s="527"/>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8" hidden="1" customHeight="1" x14ac:dyDescent="0.2">
      <c r="A90" s="861"/>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0" t="s">
        <v>253</v>
      </c>
      <c r="AV90" s="530"/>
      <c r="AW90" s="530"/>
      <c r="AX90" s="531"/>
    </row>
    <row r="91" spans="1:60" ht="18.8" hidden="1" customHeight="1" x14ac:dyDescent="0.2">
      <c r="A91" s="86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1"/>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1"/>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1"/>
      <c r="B94" s="526"/>
      <c r="C94" s="526"/>
      <c r="D94" s="526"/>
      <c r="E94" s="526"/>
      <c r="F94" s="527"/>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8" hidden="1" customHeight="1" x14ac:dyDescent="0.2">
      <c r="A95" s="861"/>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1.95" hidden="1" customHeight="1" x14ac:dyDescent="0.2">
      <c r="A96" s="86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6.6" hidden="1" customHeight="1" x14ac:dyDescent="0.2">
      <c r="A97" s="861"/>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0.55000000000000004" customHeight="1" thickBot="1" x14ac:dyDescent="0.25">
      <c r="A98" s="861"/>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9" hidden="1" customHeight="1" thickBot="1" x14ac:dyDescent="0.25">
      <c r="A99" s="862"/>
      <c r="B99" s="430"/>
      <c r="C99" s="430"/>
      <c r="D99" s="430"/>
      <c r="E99" s="430"/>
      <c r="F99" s="431"/>
      <c r="G99" s="580"/>
      <c r="H99" s="215"/>
      <c r="I99" s="215"/>
      <c r="J99" s="215"/>
      <c r="K99" s="215"/>
      <c r="L99" s="215"/>
      <c r="M99" s="215"/>
      <c r="N99" s="215"/>
      <c r="O99" s="581"/>
      <c r="P99" s="515"/>
      <c r="Q99" s="515"/>
      <c r="R99" s="515"/>
      <c r="S99" s="515"/>
      <c r="T99" s="515"/>
      <c r="U99" s="515"/>
      <c r="V99" s="515"/>
      <c r="W99" s="515"/>
      <c r="X99" s="516"/>
      <c r="Y99" s="891" t="s">
        <v>13</v>
      </c>
      <c r="Z99" s="892"/>
      <c r="AA99" s="893"/>
      <c r="AB99" s="888" t="s">
        <v>14</v>
      </c>
      <c r="AC99" s="889"/>
      <c r="AD99" s="890"/>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7" customHeight="1" x14ac:dyDescent="0.2">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0"/>
      <c r="Z100" s="851"/>
      <c r="AA100" s="852"/>
      <c r="AB100" s="478" t="s">
        <v>11</v>
      </c>
      <c r="AC100" s="478"/>
      <c r="AD100" s="478"/>
      <c r="AE100" s="536" t="s">
        <v>536</v>
      </c>
      <c r="AF100" s="537"/>
      <c r="AG100" s="537"/>
      <c r="AH100" s="538"/>
      <c r="AI100" s="536" t="s">
        <v>533</v>
      </c>
      <c r="AJ100" s="537"/>
      <c r="AK100" s="537"/>
      <c r="AL100" s="538"/>
      <c r="AM100" s="536" t="s">
        <v>529</v>
      </c>
      <c r="AN100" s="537"/>
      <c r="AO100" s="537"/>
      <c r="AP100" s="538"/>
      <c r="AQ100" s="320" t="s">
        <v>522</v>
      </c>
      <c r="AR100" s="321"/>
      <c r="AS100" s="321"/>
      <c r="AT100" s="322"/>
      <c r="AU100" s="320" t="s">
        <v>519</v>
      </c>
      <c r="AV100" s="321"/>
      <c r="AW100" s="321"/>
      <c r="AX100" s="323"/>
    </row>
    <row r="101" spans="1:60" ht="47.95" customHeight="1" x14ac:dyDescent="0.2">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596</v>
      </c>
      <c r="AC101" s="461"/>
      <c r="AD101" s="461"/>
      <c r="AE101" s="218">
        <v>45</v>
      </c>
      <c r="AF101" s="219"/>
      <c r="AG101" s="219"/>
      <c r="AH101" s="220"/>
      <c r="AI101" s="218">
        <v>34</v>
      </c>
      <c r="AJ101" s="219"/>
      <c r="AK101" s="219"/>
      <c r="AL101" s="220"/>
      <c r="AM101" s="218">
        <v>50</v>
      </c>
      <c r="AN101" s="219"/>
      <c r="AO101" s="219"/>
      <c r="AP101" s="220"/>
      <c r="AQ101" s="218" t="s">
        <v>643</v>
      </c>
      <c r="AR101" s="219"/>
      <c r="AS101" s="219"/>
      <c r="AT101" s="220"/>
      <c r="AU101" s="219" t="s">
        <v>653</v>
      </c>
      <c r="AV101" s="219"/>
      <c r="AW101" s="219"/>
      <c r="AX101" s="221"/>
    </row>
    <row r="102" spans="1:60" ht="47.9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40</v>
      </c>
      <c r="AF102" s="418"/>
      <c r="AG102" s="418"/>
      <c r="AH102" s="418"/>
      <c r="AI102" s="418">
        <v>40</v>
      </c>
      <c r="AJ102" s="418"/>
      <c r="AK102" s="418"/>
      <c r="AL102" s="418"/>
      <c r="AM102" s="418">
        <v>40</v>
      </c>
      <c r="AN102" s="418"/>
      <c r="AO102" s="418"/>
      <c r="AP102" s="418"/>
      <c r="AQ102" s="317">
        <v>40</v>
      </c>
      <c r="AR102" s="318"/>
      <c r="AS102" s="318"/>
      <c r="AT102" s="319"/>
      <c r="AU102" s="219">
        <v>40</v>
      </c>
      <c r="AV102" s="219"/>
      <c r="AW102" s="219"/>
      <c r="AX102" s="221"/>
    </row>
    <row r="103" spans="1:60" ht="31.7"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2" t="s">
        <v>522</v>
      </c>
      <c r="AR103" s="283"/>
      <c r="AS103" s="283"/>
      <c r="AT103" s="324"/>
      <c r="AU103" s="282" t="s">
        <v>519</v>
      </c>
      <c r="AV103" s="283"/>
      <c r="AW103" s="283"/>
      <c r="AX103" s="284"/>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c r="AC105" s="469"/>
      <c r="AD105" s="470"/>
      <c r="AE105" s="418"/>
      <c r="AF105" s="418"/>
      <c r="AG105" s="418"/>
      <c r="AH105" s="418"/>
      <c r="AI105" s="418"/>
      <c r="AJ105" s="418"/>
      <c r="AK105" s="418"/>
      <c r="AL105" s="418"/>
      <c r="AM105" s="418"/>
      <c r="AN105" s="418"/>
      <c r="AO105" s="418"/>
      <c r="AP105" s="418"/>
      <c r="AQ105" s="218"/>
      <c r="AR105" s="219"/>
      <c r="AS105" s="219"/>
      <c r="AT105" s="220"/>
      <c r="AU105" s="317"/>
      <c r="AV105" s="318"/>
      <c r="AW105" s="318"/>
      <c r="AX105" s="319"/>
    </row>
    <row r="106" spans="1:60" ht="31.7"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2" t="s">
        <v>522</v>
      </c>
      <c r="AR106" s="283"/>
      <c r="AS106" s="283"/>
      <c r="AT106" s="324"/>
      <c r="AU106" s="282" t="s">
        <v>519</v>
      </c>
      <c r="AV106" s="283"/>
      <c r="AW106" s="283"/>
      <c r="AX106" s="284"/>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2"/>
      <c r="AC107" s="543"/>
      <c r="AD107" s="54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317"/>
      <c r="AV108" s="318"/>
      <c r="AW108" s="318"/>
      <c r="AX108" s="319"/>
    </row>
    <row r="109" spans="1:60" ht="31.7"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2" t="s">
        <v>522</v>
      </c>
      <c r="AR109" s="283"/>
      <c r="AS109" s="283"/>
      <c r="AT109" s="324"/>
      <c r="AU109" s="282" t="s">
        <v>519</v>
      </c>
      <c r="AV109" s="283"/>
      <c r="AW109" s="283"/>
      <c r="AX109" s="284"/>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2"/>
      <c r="AC110" s="543"/>
      <c r="AD110" s="54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317"/>
      <c r="AV111" s="318"/>
      <c r="AW111" s="318"/>
      <c r="AX111" s="319"/>
    </row>
    <row r="112" spans="1:60" ht="31.7"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2" t="s">
        <v>522</v>
      </c>
      <c r="AR112" s="283"/>
      <c r="AS112" s="283"/>
      <c r="AT112" s="324"/>
      <c r="AU112" s="282" t="s">
        <v>519</v>
      </c>
      <c r="AV112" s="283"/>
      <c r="AW112" s="283"/>
      <c r="AX112" s="284"/>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2"/>
      <c r="AC113" s="543"/>
      <c r="AD113" s="54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2">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599</v>
      </c>
      <c r="AC116" s="463"/>
      <c r="AD116" s="464"/>
      <c r="AE116" s="418">
        <v>960</v>
      </c>
      <c r="AF116" s="418"/>
      <c r="AG116" s="418"/>
      <c r="AH116" s="418"/>
      <c r="AI116" s="418">
        <v>1049</v>
      </c>
      <c r="AJ116" s="418"/>
      <c r="AK116" s="418"/>
      <c r="AL116" s="418"/>
      <c r="AM116" s="418">
        <v>754</v>
      </c>
      <c r="AN116" s="418"/>
      <c r="AO116" s="418"/>
      <c r="AP116" s="418"/>
      <c r="AQ116" s="218">
        <v>971</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2" t="s">
        <v>599</v>
      </c>
      <c r="AC117" s="463"/>
      <c r="AD117" s="464"/>
      <c r="AE117" s="551" t="s">
        <v>600</v>
      </c>
      <c r="AF117" s="551"/>
      <c r="AG117" s="551"/>
      <c r="AH117" s="551"/>
      <c r="AI117" s="551" t="s">
        <v>601</v>
      </c>
      <c r="AJ117" s="551"/>
      <c r="AK117" s="551"/>
      <c r="AL117" s="551"/>
      <c r="AM117" s="551" t="s">
        <v>642</v>
      </c>
      <c r="AN117" s="551"/>
      <c r="AO117" s="551"/>
      <c r="AP117" s="551"/>
      <c r="AQ117" s="551" t="s">
        <v>644</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48" t="s">
        <v>482</v>
      </c>
      <c r="AC120" s="549"/>
      <c r="AD120" s="55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48" t="s">
        <v>485</v>
      </c>
      <c r="AC123" s="549"/>
      <c r="AD123" s="55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6"/>
      <c r="Y126" s="471" t="s">
        <v>49</v>
      </c>
      <c r="Z126" s="446"/>
      <c r="AA126" s="447"/>
      <c r="AB126" s="548" t="s">
        <v>482</v>
      </c>
      <c r="AC126" s="549"/>
      <c r="AD126" s="55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48" t="s">
        <v>482</v>
      </c>
      <c r="AC129" s="549"/>
      <c r="AD129" s="55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8"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8"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v>42</v>
      </c>
      <c r="AV133" s="200"/>
      <c r="AW133" s="133" t="s">
        <v>300</v>
      </c>
      <c r="AX133" s="195"/>
    </row>
    <row r="134" spans="1:50" ht="39.799999999999997" customHeight="1" x14ac:dyDescent="0.2">
      <c r="A134" s="189"/>
      <c r="B134" s="186"/>
      <c r="C134" s="180"/>
      <c r="D134" s="186"/>
      <c r="E134" s="180"/>
      <c r="F134" s="181"/>
      <c r="G134" s="104" t="s">
        <v>661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663</v>
      </c>
      <c r="AC134" s="205"/>
      <c r="AD134" s="205"/>
      <c r="AE134" s="206">
        <v>130700</v>
      </c>
      <c r="AF134" s="207"/>
      <c r="AG134" s="207"/>
      <c r="AH134" s="207"/>
      <c r="AI134" s="206" t="s">
        <v>593</v>
      </c>
      <c r="AJ134" s="207"/>
      <c r="AK134" s="207"/>
      <c r="AL134" s="207"/>
      <c r="AM134" s="206" t="s">
        <v>593</v>
      </c>
      <c r="AN134" s="207"/>
      <c r="AO134" s="207"/>
      <c r="AP134" s="207"/>
      <c r="AQ134" s="206" t="s">
        <v>593</v>
      </c>
      <c r="AR134" s="207"/>
      <c r="AS134" s="207"/>
      <c r="AT134" s="207"/>
      <c r="AU134" s="206" t="s">
        <v>593</v>
      </c>
      <c r="AV134" s="207"/>
      <c r="AW134" s="207"/>
      <c r="AX134" s="208"/>
    </row>
    <row r="135" spans="1:50" ht="39.799999999999997"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663</v>
      </c>
      <c r="AC135" s="205"/>
      <c r="AD135" s="205"/>
      <c r="AE135" s="206" t="s">
        <v>664</v>
      </c>
      <c r="AF135" s="207"/>
      <c r="AG135" s="207"/>
      <c r="AH135" s="207"/>
      <c r="AI135" s="206" t="s">
        <v>605</v>
      </c>
      <c r="AJ135" s="207"/>
      <c r="AK135" s="207"/>
      <c r="AL135" s="207"/>
      <c r="AM135" s="206" t="s">
        <v>593</v>
      </c>
      <c r="AN135" s="207"/>
      <c r="AO135" s="207"/>
      <c r="AP135" s="207"/>
      <c r="AQ135" s="206" t="s">
        <v>593</v>
      </c>
      <c r="AR135" s="207"/>
      <c r="AS135" s="207"/>
      <c r="AT135" s="207"/>
      <c r="AU135" s="206">
        <v>107900</v>
      </c>
      <c r="AV135" s="207"/>
      <c r="AW135" s="207"/>
      <c r="AX135" s="208"/>
    </row>
    <row r="136" spans="1:50" ht="18.8"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8"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99999999999997"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99999999999997"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8"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8"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99999999999997"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99999999999997"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8"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8"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99999999999997"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99999999999997"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8"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8"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99999999999997"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99999999999997"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1"/>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2"/>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2"/>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2"/>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3"/>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1"/>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2"/>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2"/>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2"/>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3"/>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1"/>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2"/>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2"/>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2"/>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3"/>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1"/>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2"/>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2"/>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2"/>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3"/>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1"/>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2"/>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2"/>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2"/>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3"/>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8"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8"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99999999999997"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99999999999997"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8"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8"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99999999999997"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99999999999997"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8"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8"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99999999999997"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99999999999997"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8"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8"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99999999999997"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99999999999997"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8"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8"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99999999999997"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99999999999997"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8"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8"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99999999999997"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99999999999997"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8"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8"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99999999999997"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99999999999997"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8"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8"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99999999999997"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99999999999997"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8"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8"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99999999999997"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99999999999997"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8"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8"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99999999999997"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99999999999997"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8"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8"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99999999999997"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99999999999997"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8"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8"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99999999999997"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99999999999997"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8"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8"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99999999999997"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99999999999997"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8"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8"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99999999999997"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99999999999997"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8"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8"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99999999999997"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99999999999997"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8"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8"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99999999999997"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99999999999997"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8"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8"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99999999999997"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99999999999997"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8"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8"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99999999999997"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99999999999997"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8"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8"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99999999999997"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99999999999997"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8"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8"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99999999999997"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99999999999997"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46.25" customHeight="1" x14ac:dyDescent="0.2">
      <c r="A430" s="189"/>
      <c r="B430" s="186"/>
      <c r="C430" s="178" t="s">
        <v>562</v>
      </c>
      <c r="D430" s="927"/>
      <c r="E430" s="174" t="s">
        <v>546</v>
      </c>
      <c r="F430" s="894"/>
      <c r="G430" s="895" t="s">
        <v>374</v>
      </c>
      <c r="H430" s="123"/>
      <c r="I430" s="123"/>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8"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8"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593</v>
      </c>
      <c r="AF432" s="200"/>
      <c r="AG432" s="133" t="s">
        <v>355</v>
      </c>
      <c r="AH432" s="134"/>
      <c r="AI432" s="156"/>
      <c r="AJ432" s="156"/>
      <c r="AK432" s="156"/>
      <c r="AL432" s="154"/>
      <c r="AM432" s="156"/>
      <c r="AN432" s="156"/>
      <c r="AO432" s="156"/>
      <c r="AP432" s="154"/>
      <c r="AQ432" s="590" t="s">
        <v>593</v>
      </c>
      <c r="AR432" s="200"/>
      <c r="AS432" s="133" t="s">
        <v>355</v>
      </c>
      <c r="AT432" s="134"/>
      <c r="AU432" s="200" t="s">
        <v>593</v>
      </c>
      <c r="AV432" s="200"/>
      <c r="AW432" s="133" t="s">
        <v>300</v>
      </c>
      <c r="AX432" s="195"/>
    </row>
    <row r="433" spans="1:50" ht="23.25" customHeight="1" x14ac:dyDescent="0.2">
      <c r="A433" s="189"/>
      <c r="B433" s="186"/>
      <c r="C433" s="180"/>
      <c r="D433" s="186"/>
      <c r="E433" s="342"/>
      <c r="F433" s="343"/>
      <c r="G433" s="104" t="s">
        <v>655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607</v>
      </c>
      <c r="AC433" s="213"/>
      <c r="AD433" s="213"/>
      <c r="AE433" s="340" t="s">
        <v>593</v>
      </c>
      <c r="AF433" s="207"/>
      <c r="AG433" s="207"/>
      <c r="AH433" s="207"/>
      <c r="AI433" s="340" t="s">
        <v>605</v>
      </c>
      <c r="AJ433" s="207"/>
      <c r="AK433" s="207"/>
      <c r="AL433" s="207"/>
      <c r="AM433" s="340" t="s">
        <v>604</v>
      </c>
      <c r="AN433" s="207"/>
      <c r="AO433" s="207"/>
      <c r="AP433" s="341"/>
      <c r="AQ433" s="340" t="s">
        <v>593</v>
      </c>
      <c r="AR433" s="207"/>
      <c r="AS433" s="207"/>
      <c r="AT433" s="341"/>
      <c r="AU433" s="207" t="s">
        <v>610</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593</v>
      </c>
      <c r="AF434" s="207"/>
      <c r="AG434" s="207"/>
      <c r="AH434" s="341"/>
      <c r="AI434" s="340" t="s">
        <v>593</v>
      </c>
      <c r="AJ434" s="207"/>
      <c r="AK434" s="207"/>
      <c r="AL434" s="207"/>
      <c r="AM434" s="340" t="s">
        <v>593</v>
      </c>
      <c r="AN434" s="207"/>
      <c r="AO434" s="207"/>
      <c r="AP434" s="341"/>
      <c r="AQ434" s="340" t="s">
        <v>609</v>
      </c>
      <c r="AR434" s="207"/>
      <c r="AS434" s="207"/>
      <c r="AT434" s="341"/>
      <c r="AU434" s="207" t="s">
        <v>593</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608</v>
      </c>
      <c r="AJ435" s="207"/>
      <c r="AK435" s="207"/>
      <c r="AL435" s="207"/>
      <c r="AM435" s="340" t="s">
        <v>606</v>
      </c>
      <c r="AN435" s="207"/>
      <c r="AO435" s="207"/>
      <c r="AP435" s="341"/>
      <c r="AQ435" s="340" t="s">
        <v>605</v>
      </c>
      <c r="AR435" s="207"/>
      <c r="AS435" s="207"/>
      <c r="AT435" s="341"/>
      <c r="AU435" s="207" t="s">
        <v>609</v>
      </c>
      <c r="AV435" s="207"/>
      <c r="AW435" s="207"/>
      <c r="AX435" s="208"/>
    </row>
    <row r="436" spans="1:50" ht="18.8"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8"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8"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8"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8"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8"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8"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8"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5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8"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8"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8"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8"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8"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8"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8"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8"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8"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49999999999997" hidden="1" customHeight="1" x14ac:dyDescent="0.2">
      <c r="A484" s="189"/>
      <c r="B484" s="186"/>
      <c r="C484" s="180"/>
      <c r="D484" s="186"/>
      <c r="E484" s="174" t="s">
        <v>563</v>
      </c>
      <c r="F484" s="175"/>
      <c r="G484" s="895" t="s">
        <v>374</v>
      </c>
      <c r="H484" s="123"/>
      <c r="I484" s="123"/>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8"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8"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8"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8"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8"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8"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8"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8"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8"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8"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8"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8"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8"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8"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8"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8"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8"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8"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8"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8"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49999999999997" hidden="1" customHeight="1" x14ac:dyDescent="0.2">
      <c r="A538" s="189"/>
      <c r="B538" s="186"/>
      <c r="C538" s="180"/>
      <c r="D538" s="186"/>
      <c r="E538" s="174" t="s">
        <v>564</v>
      </c>
      <c r="F538" s="175"/>
      <c r="G538" s="895" t="s">
        <v>374</v>
      </c>
      <c r="H538" s="123"/>
      <c r="I538" s="123"/>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8"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8"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8"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8"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8"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8"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8"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8"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8"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8"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8"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8"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8"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8"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8"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8"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8"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8"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8"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8"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49999999999997" hidden="1" customHeight="1" x14ac:dyDescent="0.2">
      <c r="A592" s="189"/>
      <c r="B592" s="186"/>
      <c r="C592" s="180"/>
      <c r="D592" s="186"/>
      <c r="E592" s="174" t="s">
        <v>563</v>
      </c>
      <c r="F592" s="175"/>
      <c r="G592" s="895" t="s">
        <v>374</v>
      </c>
      <c r="H592" s="123"/>
      <c r="I592" s="123"/>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8"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8"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8"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8"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8"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8"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8"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8"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8"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8"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8"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8"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8"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8"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8"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8"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8"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8"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8"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8"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49999999999997" hidden="1" customHeight="1" x14ac:dyDescent="0.2">
      <c r="A646" s="189"/>
      <c r="B646" s="186"/>
      <c r="C646" s="180"/>
      <c r="D646" s="186"/>
      <c r="E646" s="174" t="s">
        <v>564</v>
      </c>
      <c r="F646" s="175"/>
      <c r="G646" s="895" t="s">
        <v>374</v>
      </c>
      <c r="H646" s="123"/>
      <c r="I646" s="123"/>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8"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8"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8"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8"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8"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8"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8"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8"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8"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8"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8"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8"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8"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8"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8"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8"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8"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8"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8"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8"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idden="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idden="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51.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7" customHeight="1" thickBot="1" x14ac:dyDescent="0.25">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81.55" customHeight="1" x14ac:dyDescent="0.2">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573</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573</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55.9" customHeight="1" x14ac:dyDescent="0.2">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573</v>
      </c>
      <c r="AE704" s="782"/>
      <c r="AF704" s="782"/>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3" t="s">
        <v>614</v>
      </c>
      <c r="AE705" s="714"/>
      <c r="AF705" s="714"/>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00000000000003" customHeight="1" x14ac:dyDescent="0.2">
      <c r="A706" s="642"/>
      <c r="B706" s="643"/>
      <c r="C706" s="793"/>
      <c r="D706" s="794"/>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615</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 customHeight="1" x14ac:dyDescent="0.2">
      <c r="A707" s="642"/>
      <c r="B707" s="643"/>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615</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51.6" customHeight="1" x14ac:dyDescent="0.2">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573</v>
      </c>
      <c r="AE708" s="605"/>
      <c r="AF708" s="605"/>
      <c r="AG708" s="741" t="s">
        <v>616</v>
      </c>
      <c r="AH708" s="742"/>
      <c r="AI708" s="742"/>
      <c r="AJ708" s="742"/>
      <c r="AK708" s="742"/>
      <c r="AL708" s="742"/>
      <c r="AM708" s="742"/>
      <c r="AN708" s="742"/>
      <c r="AO708" s="742"/>
      <c r="AP708" s="742"/>
      <c r="AQ708" s="742"/>
      <c r="AR708" s="742"/>
      <c r="AS708" s="742"/>
      <c r="AT708" s="742"/>
      <c r="AU708" s="742"/>
      <c r="AV708" s="742"/>
      <c r="AW708" s="742"/>
      <c r="AX708" s="743"/>
    </row>
    <row r="709" spans="1:50" ht="60.0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593</v>
      </c>
      <c r="AH710" s="102"/>
      <c r="AI710" s="102"/>
      <c r="AJ710" s="102"/>
      <c r="AK710" s="102"/>
      <c r="AL710" s="102"/>
      <c r="AM710" s="102"/>
      <c r="AN710" s="102"/>
      <c r="AO710" s="102"/>
      <c r="AP710" s="102"/>
      <c r="AQ710" s="102"/>
      <c r="AR710" s="102"/>
      <c r="AS710" s="102"/>
      <c r="AT710" s="102"/>
      <c r="AU710" s="102"/>
      <c r="AV710" s="102"/>
      <c r="AW710" s="102"/>
      <c r="AX710" s="103"/>
    </row>
    <row r="711" spans="1:50" ht="43.1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1" t="s">
        <v>614</v>
      </c>
      <c r="AE712" s="782"/>
      <c r="AF712" s="782"/>
      <c r="AG712" s="806" t="s">
        <v>593</v>
      </c>
      <c r="AH712" s="807"/>
      <c r="AI712" s="807"/>
      <c r="AJ712" s="807"/>
      <c r="AK712" s="807"/>
      <c r="AL712" s="807"/>
      <c r="AM712" s="807"/>
      <c r="AN712" s="807"/>
      <c r="AO712" s="807"/>
      <c r="AP712" s="807"/>
      <c r="AQ712" s="807"/>
      <c r="AR712" s="807"/>
      <c r="AS712" s="807"/>
      <c r="AT712" s="807"/>
      <c r="AU712" s="807"/>
      <c r="AV712" s="807"/>
      <c r="AW712" s="807"/>
      <c r="AX712" s="808"/>
    </row>
    <row r="713" spans="1:50" ht="26.2" customHeight="1" x14ac:dyDescent="0.2">
      <c r="A713" s="642"/>
      <c r="B713" s="644"/>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614</v>
      </c>
      <c r="AE713" s="329"/>
      <c r="AF713" s="662"/>
      <c r="AG713" s="101" t="s">
        <v>593</v>
      </c>
      <c r="AH713" s="102"/>
      <c r="AI713" s="102"/>
      <c r="AJ713" s="102"/>
      <c r="AK713" s="102"/>
      <c r="AL713" s="102"/>
      <c r="AM713" s="102"/>
      <c r="AN713" s="102"/>
      <c r="AO713" s="102"/>
      <c r="AP713" s="102"/>
      <c r="AQ713" s="102"/>
      <c r="AR713" s="102"/>
      <c r="AS713" s="102"/>
      <c r="AT713" s="102"/>
      <c r="AU713" s="102"/>
      <c r="AV713" s="102"/>
      <c r="AW713" s="102"/>
      <c r="AX713" s="103"/>
    </row>
    <row r="714" spans="1:50" ht="89.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328" t="s">
        <v>573</v>
      </c>
      <c r="AE714" s="329"/>
      <c r="AF714" s="662"/>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56.7" customHeight="1" x14ac:dyDescent="0.2">
      <c r="A715" s="640"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328" t="s">
        <v>573</v>
      </c>
      <c r="AE715" s="329"/>
      <c r="AF715" s="329"/>
      <c r="AG715" s="741" t="s">
        <v>620</v>
      </c>
      <c r="AH715" s="742"/>
      <c r="AI715" s="742"/>
      <c r="AJ715" s="742"/>
      <c r="AK715" s="742"/>
      <c r="AL715" s="742"/>
      <c r="AM715" s="742"/>
      <c r="AN715" s="742"/>
      <c r="AO715" s="742"/>
      <c r="AP715" s="742"/>
      <c r="AQ715" s="742"/>
      <c r="AR715" s="742"/>
      <c r="AS715" s="742"/>
      <c r="AT715" s="742"/>
      <c r="AU715" s="742"/>
      <c r="AV715" s="742"/>
      <c r="AW715" s="742"/>
      <c r="AX715" s="743"/>
    </row>
    <row r="716" spans="1:50" ht="34.950000000000003"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56.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56.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2">
      <c r="A720" s="777"/>
      <c r="B720" s="778"/>
      <c r="C720" s="300" t="s">
        <v>463</v>
      </c>
      <c r="D720" s="298"/>
      <c r="E720" s="298"/>
      <c r="F720" s="301"/>
      <c r="G720" s="297" t="s">
        <v>464</v>
      </c>
      <c r="H720" s="298"/>
      <c r="I720" s="298"/>
      <c r="J720" s="298"/>
      <c r="K720" s="298"/>
      <c r="L720" s="298"/>
      <c r="M720" s="298"/>
      <c r="N720" s="297" t="s">
        <v>467</v>
      </c>
      <c r="O720" s="298"/>
      <c r="P720" s="298"/>
      <c r="Q720" s="298"/>
      <c r="R720" s="298"/>
      <c r="S720" s="298"/>
      <c r="T720" s="298"/>
      <c r="U720" s="298"/>
      <c r="V720" s="298"/>
      <c r="W720" s="298"/>
      <c r="X720" s="298"/>
      <c r="Y720" s="298"/>
      <c r="Z720" s="298"/>
      <c r="AA720" s="298"/>
      <c r="AB720" s="298"/>
      <c r="AC720" s="298"/>
      <c r="AD720" s="298"/>
      <c r="AE720" s="298"/>
      <c r="AF720" s="299"/>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7"/>
      <c r="B721" s="778"/>
      <c r="C721" s="294" t="s">
        <v>626</v>
      </c>
      <c r="D721" s="295"/>
      <c r="E721" s="295"/>
      <c r="F721" s="296"/>
      <c r="G721" s="285"/>
      <c r="H721" s="286"/>
      <c r="I721" s="83" t="str">
        <f>IF(OR(G721="　", G721=""), "", "-")</f>
        <v/>
      </c>
      <c r="J721" s="289">
        <v>244</v>
      </c>
      <c r="K721" s="289"/>
      <c r="L721" s="83" t="str">
        <f>IF(M721="","","-")</f>
        <v/>
      </c>
      <c r="M721" s="84"/>
      <c r="N721" s="302" t="s">
        <v>624</v>
      </c>
      <c r="O721" s="303"/>
      <c r="P721" s="303"/>
      <c r="Q721" s="303"/>
      <c r="R721" s="303"/>
      <c r="S721" s="303"/>
      <c r="T721" s="303"/>
      <c r="U721" s="303"/>
      <c r="V721" s="303"/>
      <c r="W721" s="303"/>
      <c r="X721" s="303"/>
      <c r="Y721" s="303"/>
      <c r="Z721" s="303"/>
      <c r="AA721" s="303"/>
      <c r="AB721" s="303"/>
      <c r="AC721" s="303"/>
      <c r="AD721" s="303"/>
      <c r="AE721" s="303"/>
      <c r="AF721" s="304"/>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7"/>
      <c r="B722" s="778"/>
      <c r="C722" s="294" t="s">
        <v>650</v>
      </c>
      <c r="D722" s="295"/>
      <c r="E722" s="295"/>
      <c r="F722" s="296"/>
      <c r="G722" s="285"/>
      <c r="H722" s="286"/>
      <c r="I722" s="83" t="str">
        <f t="shared" ref="I722:I725" si="4">IF(OR(G722="　", G722=""), "", "-")</f>
        <v/>
      </c>
      <c r="J722" s="289">
        <v>50</v>
      </c>
      <c r="K722" s="289"/>
      <c r="L722" s="83" t="str">
        <f t="shared" ref="L722:L725" si="5">IF(M722="","","-")</f>
        <v/>
      </c>
      <c r="M722" s="84"/>
      <c r="N722" s="302" t="s">
        <v>625</v>
      </c>
      <c r="O722" s="303"/>
      <c r="P722" s="303"/>
      <c r="Q722" s="303"/>
      <c r="R722" s="303"/>
      <c r="S722" s="303"/>
      <c r="T722" s="303"/>
      <c r="U722" s="303"/>
      <c r="V722" s="303"/>
      <c r="W722" s="303"/>
      <c r="X722" s="303"/>
      <c r="Y722" s="303"/>
      <c r="Z722" s="303"/>
      <c r="AA722" s="303"/>
      <c r="AB722" s="303"/>
      <c r="AC722" s="303"/>
      <c r="AD722" s="303"/>
      <c r="AE722" s="303"/>
      <c r="AF722" s="304"/>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7"/>
      <c r="B723" s="778"/>
      <c r="C723" s="294" t="s">
        <v>651</v>
      </c>
      <c r="D723" s="295"/>
      <c r="E723" s="295"/>
      <c r="F723" s="296"/>
      <c r="G723" s="285"/>
      <c r="H723" s="286"/>
      <c r="I723" s="83" t="str">
        <f t="shared" si="4"/>
        <v/>
      </c>
      <c r="J723" s="289">
        <v>264</v>
      </c>
      <c r="K723" s="289"/>
      <c r="L723" s="83" t="str">
        <f t="shared" si="5"/>
        <v/>
      </c>
      <c r="M723" s="84"/>
      <c r="N723" s="302" t="s">
        <v>624</v>
      </c>
      <c r="O723" s="303"/>
      <c r="P723" s="303"/>
      <c r="Q723" s="303"/>
      <c r="R723" s="303"/>
      <c r="S723" s="303"/>
      <c r="T723" s="303"/>
      <c r="U723" s="303"/>
      <c r="V723" s="303"/>
      <c r="W723" s="303"/>
      <c r="X723" s="303"/>
      <c r="Y723" s="303"/>
      <c r="Z723" s="303"/>
      <c r="AA723" s="303"/>
      <c r="AB723" s="303"/>
      <c r="AC723" s="303"/>
      <c r="AD723" s="303"/>
      <c r="AE723" s="303"/>
      <c r="AF723" s="304"/>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7"/>
      <c r="B724" s="778"/>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79"/>
      <c r="B725" s="780"/>
      <c r="C725" s="325"/>
      <c r="D725" s="326"/>
      <c r="E725" s="326"/>
      <c r="F725" s="327"/>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7"/>
      <c r="AH725" s="111"/>
      <c r="AI725" s="111"/>
      <c r="AJ725" s="111"/>
      <c r="AK725" s="111"/>
      <c r="AL725" s="111"/>
      <c r="AM725" s="111"/>
      <c r="AN725" s="111"/>
      <c r="AO725" s="111"/>
      <c r="AP725" s="111"/>
      <c r="AQ725" s="111"/>
      <c r="AR725" s="111"/>
      <c r="AS725" s="111"/>
      <c r="AT725" s="111"/>
      <c r="AU725" s="111"/>
      <c r="AV725" s="111"/>
      <c r="AW725" s="111"/>
      <c r="AX725" s="128"/>
    </row>
    <row r="726" spans="1:50" ht="67.7" customHeight="1" x14ac:dyDescent="0.2">
      <c r="A726" s="640" t="s">
        <v>48</v>
      </c>
      <c r="B726" s="801"/>
      <c r="C726" s="811" t="s">
        <v>53</v>
      </c>
      <c r="D726" s="833"/>
      <c r="E726" s="833"/>
      <c r="F726" s="834"/>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7" customHeight="1" thickBot="1" x14ac:dyDescent="0.25">
      <c r="A727" s="802"/>
      <c r="B727" s="803"/>
      <c r="C727" s="747" t="s">
        <v>57</v>
      </c>
      <c r="D727" s="748"/>
      <c r="E727" s="748"/>
      <c r="F727" s="749"/>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05"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7" customHeight="1" thickBot="1" x14ac:dyDescent="0.25">
      <c r="A729" s="634" t="s">
        <v>667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7" customHeight="1" thickBot="1" x14ac:dyDescent="0.25">
      <c r="A731" s="798" t="s">
        <v>257</v>
      </c>
      <c r="B731" s="799"/>
      <c r="C731" s="799"/>
      <c r="D731" s="799"/>
      <c r="E731" s="800"/>
      <c r="F731" s="728"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7"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5.95" customHeight="1" thickBot="1" x14ac:dyDescent="0.25">
      <c r="A733" s="672" t="s">
        <v>257</v>
      </c>
      <c r="B733" s="673"/>
      <c r="C733" s="673"/>
      <c r="D733" s="673"/>
      <c r="E733" s="674"/>
      <c r="F733" s="637" t="s">
        <v>668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7" customHeight="1" thickBot="1" x14ac:dyDescent="0.25">
      <c r="A735" s="789" t="s">
        <v>660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2" t="s">
        <v>550</v>
      </c>
      <c r="B737" s="210"/>
      <c r="C737" s="210"/>
      <c r="D737" s="211"/>
      <c r="E737" s="991" t="s">
        <v>604</v>
      </c>
      <c r="F737" s="991"/>
      <c r="G737" s="991"/>
      <c r="H737" s="991"/>
      <c r="I737" s="991"/>
      <c r="J737" s="991"/>
      <c r="K737" s="991"/>
      <c r="L737" s="991"/>
      <c r="M737" s="991"/>
      <c r="N737" s="365" t="s">
        <v>543</v>
      </c>
      <c r="O737" s="365"/>
      <c r="P737" s="365"/>
      <c r="Q737" s="365"/>
      <c r="R737" s="991" t="s">
        <v>629</v>
      </c>
      <c r="S737" s="991"/>
      <c r="T737" s="991"/>
      <c r="U737" s="991"/>
      <c r="V737" s="991"/>
      <c r="W737" s="991"/>
      <c r="X737" s="991"/>
      <c r="Y737" s="991"/>
      <c r="Z737" s="991"/>
      <c r="AA737" s="365" t="s">
        <v>542</v>
      </c>
      <c r="AB737" s="365"/>
      <c r="AC737" s="365"/>
      <c r="AD737" s="365"/>
      <c r="AE737" s="991" t="s">
        <v>630</v>
      </c>
      <c r="AF737" s="991"/>
      <c r="AG737" s="991"/>
      <c r="AH737" s="991"/>
      <c r="AI737" s="991"/>
      <c r="AJ737" s="991"/>
      <c r="AK737" s="991"/>
      <c r="AL737" s="991"/>
      <c r="AM737" s="991"/>
      <c r="AN737" s="365" t="s">
        <v>541</v>
      </c>
      <c r="AO737" s="365"/>
      <c r="AP737" s="365"/>
      <c r="AQ737" s="365"/>
      <c r="AR737" s="985" t="s">
        <v>631</v>
      </c>
      <c r="AS737" s="986"/>
      <c r="AT737" s="986"/>
      <c r="AU737" s="986"/>
      <c r="AV737" s="986"/>
      <c r="AW737" s="986"/>
      <c r="AX737" s="987"/>
      <c r="AY737" s="89"/>
      <c r="AZ737" s="89"/>
    </row>
    <row r="738" spans="1:52" ht="24.75" customHeight="1" x14ac:dyDescent="0.2">
      <c r="A738" s="992" t="s">
        <v>540</v>
      </c>
      <c r="B738" s="210"/>
      <c r="C738" s="210"/>
      <c r="D738" s="211"/>
      <c r="E738" s="991" t="s">
        <v>632</v>
      </c>
      <c r="F738" s="991"/>
      <c r="G738" s="991"/>
      <c r="H738" s="991"/>
      <c r="I738" s="991"/>
      <c r="J738" s="991"/>
      <c r="K738" s="991"/>
      <c r="L738" s="991"/>
      <c r="M738" s="991"/>
      <c r="N738" s="365" t="s">
        <v>539</v>
      </c>
      <c r="O738" s="365"/>
      <c r="P738" s="365"/>
      <c r="Q738" s="365"/>
      <c r="R738" s="991" t="s">
        <v>633</v>
      </c>
      <c r="S738" s="991"/>
      <c r="T738" s="991"/>
      <c r="U738" s="991"/>
      <c r="V738" s="991"/>
      <c r="W738" s="991"/>
      <c r="X738" s="991"/>
      <c r="Y738" s="991"/>
      <c r="Z738" s="991"/>
      <c r="AA738" s="365" t="s">
        <v>538</v>
      </c>
      <c r="AB738" s="365"/>
      <c r="AC738" s="365"/>
      <c r="AD738" s="365"/>
      <c r="AE738" s="991" t="s">
        <v>634</v>
      </c>
      <c r="AF738" s="991"/>
      <c r="AG738" s="991"/>
      <c r="AH738" s="991"/>
      <c r="AI738" s="991"/>
      <c r="AJ738" s="991"/>
      <c r="AK738" s="991"/>
      <c r="AL738" s="991"/>
      <c r="AM738" s="991"/>
      <c r="AN738" s="365" t="s">
        <v>534</v>
      </c>
      <c r="AO738" s="365"/>
      <c r="AP738" s="365"/>
      <c r="AQ738" s="365"/>
      <c r="AR738" s="985" t="s">
        <v>635</v>
      </c>
      <c r="AS738" s="986"/>
      <c r="AT738" s="986"/>
      <c r="AU738" s="986"/>
      <c r="AV738" s="986"/>
      <c r="AW738" s="986"/>
      <c r="AX738" s="987"/>
    </row>
    <row r="739" spans="1:52" ht="24.75" customHeight="1" thickBot="1" x14ac:dyDescent="0.25">
      <c r="A739" s="993" t="s">
        <v>530</v>
      </c>
      <c r="B739" s="994"/>
      <c r="C739" s="994"/>
      <c r="D739" s="995"/>
      <c r="E739" s="948" t="s">
        <v>570</v>
      </c>
      <c r="F739" s="949"/>
      <c r="G739" s="949"/>
      <c r="H739" s="93" t="str">
        <f>IF(E739="", "", "(")</f>
        <v>(</v>
      </c>
      <c r="I739" s="949"/>
      <c r="J739" s="949"/>
      <c r="K739" s="93" t="str">
        <f>IF(OR(I739="　", I739=""), "", "-")</f>
        <v/>
      </c>
      <c r="L739" s="947">
        <v>20</v>
      </c>
      <c r="M739" s="947"/>
      <c r="N739" s="94" t="str">
        <f>IF(O739="", "", "-")</f>
        <v/>
      </c>
      <c r="O739" s="95"/>
      <c r="P739" s="94" t="str">
        <f>IF(E739="", "", ")")</f>
        <v>)</v>
      </c>
      <c r="Q739" s="948" t="s">
        <v>626</v>
      </c>
      <c r="R739" s="949"/>
      <c r="S739" s="949"/>
      <c r="T739" s="93" t="str">
        <f>IF(Q739="", "", "(")</f>
        <v>(</v>
      </c>
      <c r="U739" s="949"/>
      <c r="V739" s="949"/>
      <c r="W739" s="93" t="str">
        <f>IF(OR(U739="　", U739=""), "", "-")</f>
        <v/>
      </c>
      <c r="X739" s="947">
        <v>261</v>
      </c>
      <c r="Y739" s="947"/>
      <c r="Z739" s="94" t="str">
        <f>IF(AA739="", "", "-")</f>
        <v/>
      </c>
      <c r="AA739" s="95"/>
      <c r="AB739" s="94" t="str">
        <f>IF(Q739="", "", ")")</f>
        <v>)</v>
      </c>
      <c r="AC739" s="948" t="s">
        <v>650</v>
      </c>
      <c r="AD739" s="949"/>
      <c r="AE739" s="949"/>
      <c r="AF739" s="93" t="str">
        <f>IF(AC739="", "", "(")</f>
        <v>(</v>
      </c>
      <c r="AG739" s="949"/>
      <c r="AH739" s="949"/>
      <c r="AI739" s="93" t="str">
        <f>IF(OR(AG739="　", AG739=""), "", "-")</f>
        <v/>
      </c>
      <c r="AJ739" s="947">
        <v>39</v>
      </c>
      <c r="AK739" s="947"/>
      <c r="AL739" s="94" t="str">
        <f>IF(AM739="", "", "-")</f>
        <v/>
      </c>
      <c r="AM739" s="95"/>
      <c r="AN739" s="94" t="str">
        <f>IF(AC739="", "", ")")</f>
        <v>)</v>
      </c>
      <c r="AO739" s="988"/>
      <c r="AP739" s="989"/>
      <c r="AQ739" s="989"/>
      <c r="AR739" s="989"/>
      <c r="AS739" s="989"/>
      <c r="AT739" s="989"/>
      <c r="AU739" s="989"/>
      <c r="AV739" s="989"/>
      <c r="AW739" s="989"/>
      <c r="AX739" s="990"/>
    </row>
    <row r="740" spans="1:52" ht="28.35" customHeight="1" x14ac:dyDescent="0.2">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5">
      <c r="A742" s="614"/>
      <c r="B742" s="615"/>
      <c r="C742" s="615"/>
      <c r="D742" s="615"/>
      <c r="E742" s="615"/>
      <c r="F742" s="616"/>
      <c r="G742" s="46"/>
      <c r="H742" s="47"/>
      <c r="I742" s="47"/>
      <c r="J742" s="47"/>
      <c r="K742" s="47"/>
      <c r="L742" s="47"/>
      <c r="M742" s="47"/>
      <c r="N742" s="47"/>
      <c r="O742" s="981" t="s">
        <v>652</v>
      </c>
      <c r="P742" s="982"/>
      <c r="Q742" s="982"/>
      <c r="R742" s="982"/>
      <c r="S742" s="982"/>
      <c r="T742" s="982"/>
      <c r="U742" s="982"/>
      <c r="V742" s="982"/>
      <c r="W742" s="982"/>
      <c r="X742" s="982"/>
      <c r="Y742" s="983"/>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14"/>
      <c r="B744" s="615"/>
      <c r="C744" s="615"/>
      <c r="D744" s="615"/>
      <c r="E744" s="615"/>
      <c r="F744" s="616"/>
      <c r="G744" s="46"/>
      <c r="H744" s="47"/>
      <c r="I744" s="47"/>
      <c r="J744" s="47"/>
      <c r="K744" s="47"/>
      <c r="L744" s="47"/>
      <c r="M744" s="47"/>
      <c r="N744" s="47"/>
      <c r="O744" s="984" t="s">
        <v>624</v>
      </c>
      <c r="P744" s="984"/>
      <c r="Q744" s="984"/>
      <c r="R744" s="984"/>
      <c r="S744" s="984"/>
      <c r="T744" s="984"/>
      <c r="U744" s="984"/>
      <c r="V744" s="984"/>
      <c r="W744" s="984"/>
      <c r="X744" s="984"/>
      <c r="Y744" s="984"/>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512</v>
      </c>
      <c r="B779" s="629"/>
      <c r="C779" s="629"/>
      <c r="D779" s="629"/>
      <c r="E779" s="629"/>
      <c r="F779" s="630"/>
      <c r="G779" s="595" t="s">
        <v>662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2"/>
    </row>
    <row r="780" spans="1:50" ht="24.75" customHeight="1" x14ac:dyDescent="0.2">
      <c r="A780" s="631"/>
      <c r="B780" s="632"/>
      <c r="C780" s="632"/>
      <c r="D780" s="632"/>
      <c r="E780" s="632"/>
      <c r="F780" s="633"/>
      <c r="G780" s="811"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2">
      <c r="A781" s="631"/>
      <c r="B781" s="632"/>
      <c r="C781" s="632"/>
      <c r="D781" s="632"/>
      <c r="E781" s="632"/>
      <c r="F781" s="633"/>
      <c r="G781" s="669" t="s">
        <v>636</v>
      </c>
      <c r="H781" s="670"/>
      <c r="I781" s="670"/>
      <c r="J781" s="670"/>
      <c r="K781" s="671"/>
      <c r="L781" s="663" t="s">
        <v>637</v>
      </c>
      <c r="M781" s="664"/>
      <c r="N781" s="664"/>
      <c r="O781" s="664"/>
      <c r="P781" s="664"/>
      <c r="Q781" s="664"/>
      <c r="R781" s="664"/>
      <c r="S781" s="664"/>
      <c r="T781" s="664"/>
      <c r="U781" s="664"/>
      <c r="V781" s="664"/>
      <c r="W781" s="664"/>
      <c r="X781" s="665"/>
      <c r="Y781" s="388">
        <v>38</v>
      </c>
      <c r="Z781" s="389"/>
      <c r="AA781" s="389"/>
      <c r="AB781" s="804"/>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6.5" customHeight="1" x14ac:dyDescent="0.2">
      <c r="A791" s="631"/>
      <c r="B791" s="632"/>
      <c r="C791" s="632"/>
      <c r="D791" s="632"/>
      <c r="E791" s="632"/>
      <c r="F791" s="633"/>
      <c r="G791" s="822" t="s">
        <v>20</v>
      </c>
      <c r="H791" s="823"/>
      <c r="I791" s="823"/>
      <c r="J791" s="823"/>
      <c r="K791" s="823"/>
      <c r="L791" s="824"/>
      <c r="M791" s="825"/>
      <c r="N791" s="825"/>
      <c r="O791" s="825"/>
      <c r="P791" s="825"/>
      <c r="Q791" s="825"/>
      <c r="R791" s="825"/>
      <c r="S791" s="825"/>
      <c r="T791" s="825"/>
      <c r="U791" s="825"/>
      <c r="V791" s="825"/>
      <c r="W791" s="825"/>
      <c r="X791" s="826"/>
      <c r="Y791" s="827">
        <f>SUM(Y781:AB790)</f>
        <v>38</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2"/>
    </row>
    <row r="793" spans="1:50" ht="24.75" hidden="1" customHeight="1" x14ac:dyDescent="0.2">
      <c r="A793" s="631"/>
      <c r="B793" s="632"/>
      <c r="C793" s="632"/>
      <c r="D793" s="632"/>
      <c r="E793" s="632"/>
      <c r="F793" s="633"/>
      <c r="G793" s="811"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2">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4"/>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2"/>
    </row>
    <row r="806" spans="1:50" ht="24.75" hidden="1" customHeight="1" x14ac:dyDescent="0.2">
      <c r="A806" s="631"/>
      <c r="B806" s="632"/>
      <c r="C806" s="632"/>
      <c r="D806" s="632"/>
      <c r="E806" s="632"/>
      <c r="F806" s="633"/>
      <c r="G806" s="811"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2">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4"/>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2"/>
    </row>
    <row r="819" spans="1:50" ht="24.75" hidden="1" customHeight="1" x14ac:dyDescent="0.2">
      <c r="A819" s="631"/>
      <c r="B819" s="632"/>
      <c r="C819" s="632"/>
      <c r="D819" s="632"/>
      <c r="E819" s="632"/>
      <c r="F819" s="633"/>
      <c r="G819" s="811"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2">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4"/>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1.9" customHeight="1" thickBot="1" x14ac:dyDescent="0.25">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8" t="s">
        <v>468</v>
      </c>
      <c r="AM831" s="279"/>
      <c r="AN831" s="279"/>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29.95" customHeight="1" x14ac:dyDescent="0.2">
      <c r="A837" s="376">
        <v>1</v>
      </c>
      <c r="B837" s="376">
        <v>1</v>
      </c>
      <c r="C837" s="361" t="s">
        <v>638</v>
      </c>
      <c r="D837" s="347"/>
      <c r="E837" s="347"/>
      <c r="F837" s="347"/>
      <c r="G837" s="347"/>
      <c r="H837" s="347"/>
      <c r="I837" s="347"/>
      <c r="J837" s="348" t="s">
        <v>593</v>
      </c>
      <c r="K837" s="349"/>
      <c r="L837" s="349"/>
      <c r="M837" s="349"/>
      <c r="N837" s="349"/>
      <c r="O837" s="349"/>
      <c r="P837" s="362" t="s">
        <v>639</v>
      </c>
      <c r="Q837" s="350"/>
      <c r="R837" s="350"/>
      <c r="S837" s="350"/>
      <c r="T837" s="350"/>
      <c r="U837" s="350"/>
      <c r="V837" s="350"/>
      <c r="W837" s="350"/>
      <c r="X837" s="350"/>
      <c r="Y837" s="351">
        <v>38</v>
      </c>
      <c r="Z837" s="352"/>
      <c r="AA837" s="352"/>
      <c r="AB837" s="353"/>
      <c r="AC837" s="363" t="s">
        <v>196</v>
      </c>
      <c r="AD837" s="371"/>
      <c r="AE837" s="371"/>
      <c r="AF837" s="371"/>
      <c r="AG837" s="371"/>
      <c r="AH837" s="372" t="s">
        <v>604</v>
      </c>
      <c r="AI837" s="373"/>
      <c r="AJ837" s="373"/>
      <c r="AK837" s="373"/>
      <c r="AL837" s="357" t="s">
        <v>593</v>
      </c>
      <c r="AM837" s="358"/>
      <c r="AN837" s="358"/>
      <c r="AO837" s="359"/>
      <c r="AP837" s="360" t="s">
        <v>593</v>
      </c>
      <c r="AQ837" s="360"/>
      <c r="AR837" s="360"/>
      <c r="AS837" s="360"/>
      <c r="AT837" s="360"/>
      <c r="AU837" s="360"/>
      <c r="AV837" s="360"/>
      <c r="AW837" s="360"/>
      <c r="AX837" s="360"/>
    </row>
    <row r="838" spans="1:50" ht="29.95"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29.95"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9.95"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9.95"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9.95"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9.95"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9.95"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9.95"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9.95"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9.95"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9.95"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9.95"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9.95"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9.95"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9.95"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29.95"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9.95"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9.95"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9.95"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9.95"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9.95"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9.95"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29.95"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29.95"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29.95"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9.95"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9.95"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9.95"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9.95"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29.95"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29.95"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9.95"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9.95"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9.95"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9.95"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9.95"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9.95"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9.95"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9.95"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9.95"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9.95"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9.95"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9.95"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9.95"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9.95"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9.95"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9.95"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9.95"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9.95"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9.95"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9.95"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9.95"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9.95"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9.95"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9.95"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9.95"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9.95"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9.95"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9.95"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29.95"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29.95"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29.95"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29.95"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9.95"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9.95"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9.95"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9.95"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9.95"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9.95"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9.95"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9.95"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9.95"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9.95"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9.95"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9.95"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9.95"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9.95"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9.95"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9.95"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9.95"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9.95"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9.95"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9.95"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9.95"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9.95"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9.95"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9.95"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9.95"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9.95"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29.95"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29.95"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29.95"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29.95"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9.95"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9.95"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9.95"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9.95"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9.95"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9.95"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9.95"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9.95"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9.95"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9.95"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9.95"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9.95"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9.95"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9.95"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9.95"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9.95"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9.95"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9.95"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9.95"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9.95"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9.95"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9.95"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9.95"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9.95"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9.95"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9.95"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29.95"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29.95"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9.95"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9.95"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9.95"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9.95"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9.95"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9.95"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9.95"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9.95"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9.95"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9.95"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9.95"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9.95"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9.95"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9.95"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9.95"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9.95"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9.95"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9.95"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9.95"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9.95"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9.95"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9.95"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9.95"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9.95"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9.95"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9.95"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9.95"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9.95"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29.95"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9.95"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9.95"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9.95"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9.95"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9.95"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9.95"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9.95"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9.95"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9.95"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9.95"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9.95"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9.95"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9.95"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9.95"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9.95"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9.95"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9.95"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9.95"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9.95"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9.95"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9.95"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9.95"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9.95"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9.95"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9.95"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9.95"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9.95"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9.95"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9.95"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29.95"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9.95"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9.95"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9.95"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9.95"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9.95"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9.95"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9.95"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9.95"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9.95"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9.95"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9.95"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9.95"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9.95"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9.95"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9.95"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9.95"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9.95"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9.95"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9.95"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9.95"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9.95"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9.95"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9.95"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9.95"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9.95"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9.95"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9.95"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9.95"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9.95"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29.95"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9.95"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9.95"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9.95"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9.95"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9.95"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9.95"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9.95"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9.95"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9.95"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9.95"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9.95"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9.95"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9.95"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9.95"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9.95"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9.95"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9.95"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9.95"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9.95"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9.95"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9.95"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9.95"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9.95"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9.95"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9.95"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9.95"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9.95"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9.95"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9.95"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0" t="s">
        <v>468</v>
      </c>
      <c r="AM1098" s="281"/>
      <c r="AN1098" s="28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29.95"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9.95"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9.95"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9.95"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9.95"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9.95"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9.95"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9.95"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9.95"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9.95"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9.95"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9.95"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9.95"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9.95"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9.95"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9.95"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9.95"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9.95"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9.95"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9.95"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9.95"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29.95"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29.95"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29.95"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29.95"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9.95"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9.95"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9.95"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9.95"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9.95"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2"/>
  </sheetData>
  <sheetProtection algorithmName="SHA-512" hashValue="EXSkxVoRQEhg0fd/0Ow1/OkOkqDCXdwtU/dfrFCt0c2M8IdbgclZ1M5wsfp8OhLVN41qp5JNZ8v7JDeWtnDHZA==" saltValue="ZmGMJeHDG6m1vxzcZb5Cew==" spinCount="100000" sheet="1" formatRows="0"/>
  <dataConsolidate/>
  <mergeCells count="6590">
    <mergeCell ref="O742:Y742"/>
    <mergeCell ref="O744:Y74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6">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AI71 AM71 AQ71 AU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99" max="16383" man="1"/>
    <brk id="699" max="16383" man="1"/>
    <brk id="727" max="16383" man="1"/>
    <brk id="778" max="16383" man="1"/>
    <brk id="1099" max="16383" man="1"/>
  </rowBreaks>
  <ignoredErrors>
    <ignoredError sqref="K739 N739 P739 T739 W739 Z739 AB739 AF739 AI739 AL739 AN739 P29" unlockedFormula="1"/>
  </ignoredErrors>
  <drawing r:id="rId2"/>
  <legacyDrawing r:id="rId3"/>
  <oleObjects>
    <mc:AlternateContent xmlns:mc="http://schemas.openxmlformats.org/markup-compatibility/2006">
      <mc:Choice Requires="x14">
        <oleObject progId="Excel.Sheet.12" shapeId="1027" r:id="rId4">
          <objectPr defaultSize="0" autoPict="0" r:id="rId5">
            <anchor moveWithCells="1">
              <from>
                <xdr:col>14</xdr:col>
                <xdr:colOff>68239</xdr:colOff>
                <xdr:row>746</xdr:row>
                <xdr:rowOff>286603</xdr:rowOff>
              </from>
              <to>
                <xdr:col>25</xdr:col>
                <xdr:colOff>102358</xdr:colOff>
                <xdr:row>748</xdr:row>
                <xdr:rowOff>307075</xdr:rowOff>
              </to>
            </anchor>
          </objectPr>
        </oleObject>
      </mc:Choice>
      <mc:Fallback>
        <oleObject progId="Excel.Sheet.12" shapeId="1027"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A3:B27"/>
    </sheetView>
  </sheetViews>
  <sheetFormatPr defaultColWidth="9" defaultRowHeight="12.9" x14ac:dyDescent="0.2"/>
  <cols>
    <col min="1" max="1" width="21.59765625" customWidth="1"/>
    <col min="2" max="2" width="8.5976562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59765625"/>
    <col min="13" max="13" width="12" style="13" hidden="1" customWidth="1"/>
    <col min="14" max="14" width="4" style="13" hidden="1" customWidth="1"/>
    <col min="15" max="15" width="3.59765625" customWidth="1"/>
    <col min="16" max="16" width="8.3984375" customWidth="1"/>
    <col min="17" max="17" width="8.59765625" style="16" customWidth="1"/>
    <col min="18" max="18" width="9.5" style="13" hidden="1" customWidth="1"/>
    <col min="19" max="19" width="4" style="13" hidden="1" customWidth="1"/>
    <col min="20" max="20" width="8.5976562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59765625" style="34" customWidth="1"/>
    <col min="31" max="31" width="33.5976562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7"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7"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7"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7" customHeight="1" x14ac:dyDescent="0.2">
      <c r="A9" s="14" t="s">
        <v>209</v>
      </c>
      <c r="B9" s="15"/>
      <c r="C9" s="13" t="str">
        <f t="shared" si="0"/>
        <v/>
      </c>
      <c r="D9" s="13" t="str">
        <f t="shared" si="8"/>
        <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7" customHeight="1" x14ac:dyDescent="0.2">
      <c r="A10" s="14" t="s">
        <v>450</v>
      </c>
      <c r="B10" s="15"/>
      <c r="C10" s="13" t="str">
        <f t="shared" si="0"/>
        <v/>
      </c>
      <c r="D10" s="13" t="str">
        <f t="shared" si="8"/>
        <v/>
      </c>
      <c r="F10" s="18" t="s">
        <v>235</v>
      </c>
      <c r="G10" s="17" t="s">
        <v>573</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7"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2">
      <c r="A17" s="14" t="s">
        <v>216</v>
      </c>
      <c r="B17" s="15" t="s">
        <v>573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2">
      <c r="A25" s="98" t="s">
        <v>565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7"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2.9" x14ac:dyDescent="0.2"/>
  <cols>
    <col min="1" max="49" width="2.59765625" style="36" customWidth="1"/>
    <col min="50" max="50" width="6.3984375" style="36" customWidth="1"/>
    <col min="51" max="57" width="2.3984375" style="36" customWidth="1"/>
    <col min="58" max="61" width="9" style="36"/>
    <col min="62" max="62" width="27.8984375" style="36" customWidth="1"/>
    <col min="63" max="63" width="12.3984375" style="36" customWidth="1"/>
    <col min="64" max="16384" width="9" style="36"/>
  </cols>
  <sheetData>
    <row r="1" spans="1:50" ht="23.25" customHeight="1" x14ac:dyDescent="0.2">
      <c r="AP1" s="37"/>
      <c r="AQ1" s="37"/>
      <c r="AR1" s="37"/>
      <c r="AS1" s="37"/>
      <c r="AT1" s="37"/>
      <c r="AU1" s="37"/>
      <c r="AV1" s="37"/>
      <c r="AW1" s="38"/>
    </row>
    <row r="2" spans="1:50" ht="18.8" customHeight="1" x14ac:dyDescent="0.2">
      <c r="A2" s="400" t="s">
        <v>473</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2"/>
      <c r="Z2" s="825"/>
      <c r="AA2" s="826"/>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0" t="s">
        <v>253</v>
      </c>
      <c r="AV2" s="530"/>
      <c r="AW2" s="530"/>
      <c r="AX2" s="531"/>
    </row>
    <row r="3" spans="1:50" ht="18.8"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7"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7"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0"/>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7"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8" customHeight="1" x14ac:dyDescent="0.2">
      <c r="A9" s="400" t="s">
        <v>473</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2"/>
      <c r="Z9" s="825"/>
      <c r="AA9" s="826"/>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0" t="s">
        <v>253</v>
      </c>
      <c r="AV9" s="530"/>
      <c r="AW9" s="530"/>
      <c r="AX9" s="531"/>
    </row>
    <row r="10" spans="1:50" ht="18.8"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7"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0"/>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8" customHeight="1" x14ac:dyDescent="0.2">
      <c r="A16" s="400" t="s">
        <v>473</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2"/>
      <c r="Z16" s="825"/>
      <c r="AA16" s="826"/>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0" t="s">
        <v>253</v>
      </c>
      <c r="AV16" s="530"/>
      <c r="AW16" s="530"/>
      <c r="AX16" s="531"/>
    </row>
    <row r="17" spans="1:50" ht="18.8"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7"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0"/>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8" customHeight="1" x14ac:dyDescent="0.2">
      <c r="A23" s="400" t="s">
        <v>473</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2"/>
      <c r="Z23" s="825"/>
      <c r="AA23" s="826"/>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0" t="s">
        <v>253</v>
      </c>
      <c r="AV23" s="530"/>
      <c r="AW23" s="530"/>
      <c r="AX23" s="531"/>
    </row>
    <row r="24" spans="1:50" ht="18.8"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7"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0"/>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8" customHeight="1" x14ac:dyDescent="0.2">
      <c r="A30" s="400" t="s">
        <v>473</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2"/>
      <c r="Z30" s="825"/>
      <c r="AA30" s="826"/>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0" t="s">
        <v>253</v>
      </c>
      <c r="AV30" s="530"/>
      <c r="AW30" s="530"/>
      <c r="AX30" s="531"/>
    </row>
    <row r="31" spans="1:50" ht="18.8"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7"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0"/>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400" t="s">
        <v>473</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2"/>
      <c r="Z37" s="825"/>
      <c r="AA37" s="826"/>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0" t="s">
        <v>253</v>
      </c>
      <c r="AV37" s="530"/>
      <c r="AW37" s="530"/>
      <c r="AX37" s="531"/>
    </row>
    <row r="38" spans="1:50" ht="18.8"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7"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0"/>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400" t="s">
        <v>473</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2"/>
      <c r="Z44" s="825"/>
      <c r="AA44" s="826"/>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0" t="s">
        <v>253</v>
      </c>
      <c r="AV44" s="530"/>
      <c r="AW44" s="530"/>
      <c r="AX44" s="531"/>
    </row>
    <row r="45" spans="1:50" ht="18.8"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7"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0"/>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customHeight="1" x14ac:dyDescent="0.2">
      <c r="A51" s="400" t="s">
        <v>473</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2"/>
      <c r="Z51" s="825"/>
      <c r="AA51" s="826"/>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0" t="s">
        <v>253</v>
      </c>
      <c r="AV51" s="530"/>
      <c r="AW51" s="530"/>
      <c r="AX51" s="531"/>
    </row>
    <row r="52" spans="1:50" ht="18.8"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7"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0"/>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customHeight="1" x14ac:dyDescent="0.2">
      <c r="A58" s="400" t="s">
        <v>473</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2"/>
      <c r="Z58" s="825"/>
      <c r="AA58" s="826"/>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0" t="s">
        <v>253</v>
      </c>
      <c r="AV58" s="530"/>
      <c r="AW58" s="530"/>
      <c r="AX58" s="531"/>
    </row>
    <row r="59" spans="1:50" ht="18.8"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7"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0"/>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00" t="s">
        <v>473</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2"/>
      <c r="Z65" s="825"/>
      <c r="AA65" s="826"/>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0" t="s">
        <v>253</v>
      </c>
      <c r="AV65" s="530"/>
      <c r="AW65" s="530"/>
      <c r="AX65" s="531"/>
    </row>
    <row r="66" spans="1:50" ht="18.8"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7"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0"/>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9" x14ac:dyDescent="0.2"/>
  <cols>
    <col min="1" max="49" width="2.59765625" style="36" customWidth="1"/>
    <col min="50" max="50" width="4.3984375" style="36" customWidth="1"/>
    <col min="51" max="57" width="2.3984375" style="36" customWidth="1"/>
    <col min="58" max="61" width="9" style="36"/>
    <col min="62" max="62" width="27.8984375" style="36" customWidth="1"/>
    <col min="63" max="63" width="12.39843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3" t="s">
        <v>19</v>
      </c>
      <c r="Z3" s="654"/>
      <c r="AA3" s="654"/>
      <c r="AB3" s="797"/>
      <c r="AC3" s="811"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2">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8"/>
      <c r="Z4" s="389"/>
      <c r="AA4" s="389"/>
      <c r="AB4" s="804"/>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29.95"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2"/>
    </row>
    <row r="16" spans="1:50" ht="25.55" customHeight="1" x14ac:dyDescent="0.2">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7"/>
      <c r="AC16" s="811"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2">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8"/>
      <c r="Z17" s="389"/>
      <c r="AA17" s="389"/>
      <c r="AB17" s="804"/>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29.95"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2"/>
    </row>
    <row r="29" spans="1:50" ht="24.75" customHeight="1" x14ac:dyDescent="0.2">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7"/>
      <c r="AC29" s="811"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2">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8"/>
      <c r="Z30" s="389"/>
      <c r="AA30" s="389"/>
      <c r="AB30" s="804"/>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29.95"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2"/>
    </row>
    <row r="42" spans="1:50" ht="24.75" customHeight="1" x14ac:dyDescent="0.2">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7"/>
      <c r="AC42" s="811"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2">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8"/>
      <c r="Z43" s="389"/>
      <c r="AA43" s="389"/>
      <c r="AB43" s="804"/>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29.95"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2"/>
    </row>
    <row r="56" spans="1:50" ht="24.75" customHeight="1" x14ac:dyDescent="0.2">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7"/>
      <c r="AC56" s="811"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2">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8"/>
      <c r="Z57" s="389"/>
      <c r="AA57" s="389"/>
      <c r="AB57" s="804"/>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29.95"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2"/>
    </row>
    <row r="69" spans="1:50" ht="25.55" customHeight="1" x14ac:dyDescent="0.2">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7"/>
      <c r="AC69" s="811"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2">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8"/>
      <c r="Z70" s="389"/>
      <c r="AA70" s="389"/>
      <c r="AB70" s="804"/>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29.95"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2"/>
    </row>
    <row r="82" spans="1:50" ht="24.75" customHeight="1" x14ac:dyDescent="0.2">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7"/>
      <c r="AC82" s="811"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2">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8"/>
      <c r="Z83" s="389"/>
      <c r="AA83" s="389"/>
      <c r="AB83" s="804"/>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29.95"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2"/>
    </row>
    <row r="95" spans="1:50" ht="24.75" customHeight="1" x14ac:dyDescent="0.2">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7"/>
      <c r="AC95" s="811"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2">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8"/>
      <c r="Z96" s="389"/>
      <c r="AA96" s="389"/>
      <c r="AB96" s="804"/>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29.95"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row>
    <row r="109" spans="1:50" ht="24.75" customHeight="1" x14ac:dyDescent="0.2">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2">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4"/>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29.95"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row>
    <row r="122" spans="1:50" ht="25.55" customHeight="1" x14ac:dyDescent="0.2">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2">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4"/>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29.95"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row>
    <row r="135" spans="1:50" ht="24.75" customHeight="1" x14ac:dyDescent="0.2">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2">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4"/>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29.95"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row>
    <row r="148" spans="1:50" ht="24.75" customHeight="1" x14ac:dyDescent="0.2">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2">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4"/>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29.95"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row>
    <row r="162" spans="1:50" ht="24.75" customHeight="1" x14ac:dyDescent="0.2">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2">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4"/>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29.95"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row>
    <row r="175" spans="1:50" ht="25.55" customHeight="1" x14ac:dyDescent="0.2">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2">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4"/>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29.95"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row>
    <row r="188" spans="1:50" ht="24.75" customHeight="1" x14ac:dyDescent="0.2">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2">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4"/>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29.95"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row>
    <row r="201" spans="1:50" ht="24.75" customHeight="1" x14ac:dyDescent="0.2">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2">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4"/>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29.95"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row>
    <row r="215" spans="1:50" ht="24.75" customHeight="1" x14ac:dyDescent="0.2">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2">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4"/>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29.95"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row>
    <row r="228" spans="1:50" ht="25.55" customHeight="1" x14ac:dyDescent="0.2">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2">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4"/>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29.95"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row>
    <row r="241" spans="1:50" ht="24.75" customHeight="1" x14ac:dyDescent="0.2">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2">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4"/>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29.95"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row>
    <row r="254" spans="1:50" ht="24.75" customHeight="1" x14ac:dyDescent="0.2">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2">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4"/>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9" x14ac:dyDescent="0.2"/>
  <cols>
    <col min="1" max="2" width="2.59765625" style="36" customWidth="1"/>
    <col min="3" max="33" width="2.59765625" style="73" customWidth="1"/>
    <col min="34" max="37" width="3.5" style="73" customWidth="1"/>
    <col min="38" max="41" width="2.59765625" style="73" customWidth="1"/>
    <col min="42" max="50" width="3.3984375" style="74" customWidth="1"/>
    <col min="51" max="57" width="2.3984375" style="36" customWidth="1"/>
    <col min="58" max="61" width="9" style="36"/>
    <col min="62" max="62" width="27.8984375" style="36" customWidth="1"/>
    <col min="63" max="63" width="12.3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岩本 宏幸</cp:lastModifiedBy>
  <cp:lastPrinted>2019-07-12T07:11:17Z</cp:lastPrinted>
  <dcterms:created xsi:type="dcterms:W3CDTF">2012-03-13T00:50:25Z</dcterms:created>
  <dcterms:modified xsi:type="dcterms:W3CDTF">2019-09-06T14:21:46Z</dcterms:modified>
</cp:coreProperties>
</file>