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M69" i="3"/>
  <c r="AI69" i="3"/>
  <c r="AI72" i="3" l="1"/>
  <c r="AE72" i="3"/>
  <c r="AE69" i="3"/>
  <c r="AI34" i="3"/>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<sst xmlns="http://schemas.openxmlformats.org/spreadsheetml/2006/main" count="2856" uniqueCount="655">
  <si>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</si>
  <si>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</si>
  <si>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</si>
  <si>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</si>
  <si>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</si>
  <si>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</si>
  <si>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</si>
  <si>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</si>
  <si>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</si>
  <si>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</si>
  <si>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</si>
  <si>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</si>
  <si>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</si>
  <si>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</si>
  <si>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</si>
  <si>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</si>
  <si>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</si>
  <si>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</si>
  <si>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</si>
  <si>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</si>
  <si>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</si>
  <si>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</si>
  <si>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</si>
  <si>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</si>
  <si>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</si>
  <si>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</si>
  <si>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</si>
  <si>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</si>
  <si>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</si>
  <si>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</si>
  <si>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</si>
  <si>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</si>
  <si>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</si>
  <si>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</si>
  <si>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</si>
  <si>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</si>
  <si>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</si>
  <si>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</si>
  <si>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</si>
  <si>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</si>
  <si>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</si>
  <si>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</si>
  <si>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</si>
  <si>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</si>
  <si>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</si>
  <si>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</si>
  <si>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</si>
  <si>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</si>
  <si>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</si>
  <si>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</si>
  <si>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</si>
  <si>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</si>
  <si>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</si>
  <si>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</si>
  <si>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</si>
  <si>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</si>
  <si>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</si>
  <si>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</si>
  <si>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</si>
  <si>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</si>
  <si>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</si>
  <si>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</si>
  <si>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</si>
  <si>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</si>
  <si>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</si>
  <si>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</si>
  <si>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</si>
  <si>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</si>
  <si>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</si>
  <si>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</si>
  <si>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</si>
  <si>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</si>
  <si>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</si>
  <si>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</si>
  <si>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</si>
  <si>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</si>
  <si>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</si>
  <si>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</si>
  <si>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</si>
  <si>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</si>
  <si>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</si>
  <si>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</si>
  <si>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</si>
  <si>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</si>
  <si>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</si>
  <si>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</si>
  <si>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</si>
  <si>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</si>
  <si>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</si>
  <si>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</si>
  <si>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</si>
  <si>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</si>
  <si>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</si>
  <si>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</si>
  <si>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</si>
  <si>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</si>
  <si>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</si>
  <si>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</si>
  <si>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</si>
  <si>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</si>
  <si>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</si>
  <si>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</si>
  <si>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</si>
  <si>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</si>
  <si>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</si>
  <si>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</si>
  <si>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</si>
  <si>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</si>
  <si>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</si>
  <si>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</si>
  <si>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</si>
  <si>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</si>
  <si>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</si>
  <si>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</si>
  <si>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</si>
  <si>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</si>
  <si>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</si>
  <si>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</si>
  <si>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</si>
  <si>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</si>
  <si>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</si>
  <si>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</si>
  <si>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</si>
  <si>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</si>
  <si>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</si>
  <si>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</si>
  <si>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</si>
  <si>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</si>
  <si>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</si>
  <si>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</si>
  <si>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</si>
  <si>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</si>
  <si>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</si>
  <si>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</si>
  <si>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</si>
  <si>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</si>
  <si>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</si>
  <si>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</si>
  <si>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</si>
  <si>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</si>
  <si>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</si>
  <si>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</si>
  <si>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</si>
  <si>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</si>
  <si>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</si>
  <si>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</si>
  <si>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</si>
  <si>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</si>
  <si>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</si>
  <si>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</si>
  <si>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</si>
  <si>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</si>
  <si>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</si>
  <si>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</si>
  <si>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</si>
  <si>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</si>
  <si>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</si>
  <si>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</si>
  <si>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</si>
  <si>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</si>
  <si>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</si>
  <si>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</si>
  <si>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</si>
  <si>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</si>
  <si>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</si>
  <si>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</si>
  <si>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</si>
  <si>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</si>
  <si>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</si>
  <si>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</si>
  <si>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</si>
  <si>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</si>
  <si>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</si>
  <si>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</si>
  <si>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</si>
  <si>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</si>
  <si>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</si>
  <si>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</si>
  <si>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</si>
  <si>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</si>
  <si>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</si>
  <si>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</si>
  <si>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</si>
  <si>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</si>
  <si>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</si>
  <si>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</si>
  <si>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</si>
  <si>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</si>
  <si>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</si>
  <si>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</si>
  <si>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</si>
  <si>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</si>
  <si>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</si>
  <si>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</si>
  <si>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</si>
  <si>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</si>
  <si>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</si>
  <si>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</si>
  <si>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</si>
  <si>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</si>
  <si>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</si>
  <si>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</si>
  <si>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</si>
  <si>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</si>
  <si>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</si>
  <si>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</si>
  <si>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</si>
  <si>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</si>
  <si>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</si>
  <si>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</si>
  <si>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</si>
  <si>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</si>
  <si>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</si>
  <si>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</si>
  <si>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</si>
  <si>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</si>
  <si>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</si>
  <si>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</si>
  <si>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</si>
  <si>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</si>
  <si>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</si>
  <si>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</si>
  <si>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</si>
  <si>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</si>
  <si>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</si>
  <si>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</si>
  <si>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</si>
  <si>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</si>
  <si>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</si>
  <si>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</si>
  <si>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</si>
  <si>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</si>
  <si>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</si>
  <si>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</si>
  <si>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</si>
  <si>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</si>
  <si>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</si>
  <si>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</si>
  <si>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</si>
  <si>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</si>
  <si>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</si>
  <si>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</si>
  <si>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</si>
  <si>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</si>
  <si>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</si>
  <si>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</si>
  <si>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</si>
  <si>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</si>
  <si>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</si>
  <si>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</si>
  <si>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</si>
  <si>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</si>
  <si>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</si>
  <si>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</si>
  <si>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</si>
  <si>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</si>
  <si>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</si>
  <si>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</si>
  <si>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</si>
  <si>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</si>
  <si>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</si>
  <si>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</si>
  <si>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</si>
  <si>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</si>
  <si>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</si>
  <si>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</si>
  <si>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</si>
  <si>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</si>
  <si>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</si>
  <si>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</si>
  <si>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</si>
  <si>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</si>
  <si>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</si>
  <si>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</si>
  <si>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</si>
  <si>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</si>
  <si>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</si>
  <si>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</si>
  <si>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</si>
  <si>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</si>
  <si>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</si>
  <si>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</si>
  <si>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</si>
  <si>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</si>
  <si>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</si>
  <si>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</si>
  <si>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</si>
  <si>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</si>
  <si>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</si>
  <si>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</si>
  <si>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</si>
  <si>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</si>
  <si>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</si>
  <si>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</si>
  <si>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</si>
  <si>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</si>
  <si>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</si>
  <si>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</si>
  <si>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</si>
  <si>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</si>
  <si>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</si>
  <si>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</si>
  <si>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</si>
  <si>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</si>
  <si>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</si>
  <si>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</si>
  <si>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</si>
  <si>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</si>
  <si>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</si>
  <si>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</si>
  <si>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</si>
  <si>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</si>
  <si>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</si>
  <si>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</si>
  <si>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</si>
  <si>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</si>
  <si>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</si>
  <si>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</si>
  <si>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</si>
  <si>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</si>
  <si>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</si>
  <si>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</si>
  <si>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</si>
  <si>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</si>
  <si>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</si>
  <si>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</si>
  <si>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</si>
  <si>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</si>
  <si>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</si>
  <si>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</si>
  <si>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</si>
  <si>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</si>
  <si>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</si>
  <si>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</si>
  <si>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</si>
  <si>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</si>
  <si>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</si>
  <si>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</si>
  <si>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</si>
  <si>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</si>
  <si>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</si>
  <si>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</si>
  <si>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</si>
  <si>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</si>
  <si>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</si>
  <si>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</si>
  <si>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</si>
  <si>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</si>
  <si>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</si>
  <si>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</si>
  <si>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</si>
  <si>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</si>
  <si>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</si>
  <si>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</si>
  <si>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</si>
  <si>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</si>
  <si>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</si>
  <si>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</si>
  <si>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</si>
  <si>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</si>
  <si>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</si>
  <si>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</si>
  <si>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</si>
  <si>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</si>
  <si>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</si>
  <si>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</si>
  <si>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</si>
  <si>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</si>
  <si>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</si>
  <si>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</si>
  <si>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</si>
  <si>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</si>
  <si>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</si>
  <si>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</si>
  <si>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</si>
  <si>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</si>
  <si>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</si>
  <si>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</si>
  <si>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</si>
  <si>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</si>
  <si>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</si>
  <si>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</si>
  <si>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</si>
  <si>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</si>
  <si>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</si>
  <si>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</si>
  <si>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</si>
  <si>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</si>
  <si>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</si>
  <si>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</si>
  <si>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</si>
  <si>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</si>
  <si>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</si>
  <si>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</si>
  <si>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</si>
  <si>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</si>
  <si>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</si>
  <si>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</si>
  <si>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</si>
  <si>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</si>
  <si>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</si>
  <si>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</si>
  <si>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</si>
  <si>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</si>
  <si>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</si>
  <si>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</si>
  <si>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</si>
  <si>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</si>
  <si>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</si>
  <si>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</si>
  <si>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</si>
  <si>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</si>
  <si>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</si>
  <si>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</si>
  <si>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</si>
  <si>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</si>
  <si>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</si>
  <si>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</si>
  <si>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</si>
  <si>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</si>
  <si>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</si>
  <si>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</si>
  <si>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</si>
  <si>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</si>
  <si>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</si>
  <si>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</si>
  <si>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</si>
  <si>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</si>
  <si>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</si>
  <si>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</si>
  <si>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</si>
  <si>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</si>
  <si>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</si>
  <si>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</si>
  <si>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</si>
  <si>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</si>
  <si>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</si>
  <si>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</si>
  <si>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</si>
  <si>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</si>
  <si>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</si>
  <si>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</si>
  <si>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</si>
  <si>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</si>
  <si>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</si>
  <si>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</si>
  <si>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</si>
  <si>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</si>
  <si>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</si>
  <si>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</si>
  <si>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</si>
  <si>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</si>
  <si>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</si>
  <si>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</si>
  <si>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</si>
  <si>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</si>
  <si>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</si>
  <si>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</si>
  <si>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</si>
  <si>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</si>
  <si>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</si>
  <si>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</si>
  <si>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</si>
  <si>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</si>
  <si>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</si>
  <si>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</si>
  <si>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</si>
  <si>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</si>
  <si>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</si>
  <si>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</si>
  <si>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</si>
  <si>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</si>
  <si>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</si>
  <si>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</si>
  <si>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</si>
  <si>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</si>
  <si>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</si>
  <si>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</si>
  <si>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</si>
  <si>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</si>
  <si>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</si>
  <si>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</si>
  <si>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</si>
  <si>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</si>
  <si>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</si>
  <si>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</si>
  <si>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</si>
  <si>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</si>
  <si>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</si>
  <si>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</si>
  <si>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</si>
  <si>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</si>
  <si>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</si>
  <si>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</si>
  <si>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</si>
  <si>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</si>
  <si>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</si>
  <si>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</si>
  <si>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</si>
  <si>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</si>
  <si>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</si>
  <si>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</si>
  <si>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</si>
  <si>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</si>
  <si>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</si>
  <si>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</si>
  <si>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</si>
  <si>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</si>
  <si>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</si>
  <si>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</si>
  <si>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</si>
  <si>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</si>
  <si>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</si>
  <si>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</si>
  <si>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</si>
  <si>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</si>
  <si>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</si>
  <si>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</si>
  <si>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</si>
  <si>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</si>
  <si>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</si>
  <si>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</si>
  <si>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</si>
  <si>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</si>
  <si>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</si>
  <si>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</si>
  <si>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</si>
  <si>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</si>
  <si>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</si>
  <si>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</si>
  <si>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</si>
  <si>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</si>
  <si>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</si>
  <si>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</si>
  <si>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</si>
  <si>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</si>
  <si>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</si>
  <si>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</si>
  <si>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</si>
  <si>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</si>
  <si>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</si>
  <si>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</si>
  <si>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</si>
  <si>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</si>
  <si>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</si>
  <si>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</si>
  <si>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</si>
  <si>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</si>
  <si>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</si>
  <si>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</si>
  <si>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</si>
  <si>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</si>
  <si>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</si>
  <si>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</si>
  <si>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</si>
  <si>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</si>
  <si>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</si>
  <si>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</si>
  <si>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</si>
  <si>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</si>
  <si>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</si>
  <si>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</si>
  <si>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</si>
  <si>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</si>
  <si>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</si>
  <si>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</si>
  <si>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</si>
  <si>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</si>
  <si>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</si>
  <si>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</si>
  <si>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</si>
  <si>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地域低炭素投資促進ファンド事業</t>
    <rPh sb="0" eb="9">
      <t>チイキテイタンソトウシソクシン</t>
    </rPh>
    <rPh sb="13" eb="15">
      <t>ジギョウ</t>
    </rPh>
    <phoneticPr fontId="5"/>
  </si>
  <si>
    <t>環境経済課</t>
    <rPh sb="0" eb="2">
      <t>カンキョウ</t>
    </rPh>
    <rPh sb="2" eb="5">
      <t>ケイザイカ</t>
    </rPh>
    <phoneticPr fontId="5"/>
  </si>
  <si>
    <t>環境経済課長
西村　治彦</t>
    <rPh sb="0" eb="5">
      <t>カンキョウケイザイカ</t>
    </rPh>
    <rPh sb="5" eb="6">
      <t>ナガ</t>
    </rPh>
    <rPh sb="7" eb="9">
      <t>ニシムラ</t>
    </rPh>
    <rPh sb="10" eb="11">
      <t>オサ</t>
    </rPh>
    <rPh sb="11" eb="12">
      <t>ヒコ</t>
    </rPh>
    <phoneticPr fontId="5"/>
  </si>
  <si>
    <t>○</t>
  </si>
  <si>
    <t>環境情報の提供の促進等による特定事業者等の環境に配慮した事業活動の促進に関する法律（第4条、第5条）、特別会計に関する法律（第85条第3項第1号ホ）、特別会計に関する法律施行令（第50条第7項第10号）</t>
    <rPh sb="0" eb="2">
      <t>カンキョウ</t>
    </rPh>
    <rPh sb="2" eb="4">
      <t>ジョウホウ</t>
    </rPh>
    <rPh sb="5" eb="7">
      <t>テイキョウ</t>
    </rPh>
    <rPh sb="8" eb="10">
      <t>ソクシン</t>
    </rPh>
    <rPh sb="10" eb="11">
      <t>ナド</t>
    </rPh>
    <rPh sb="14" eb="16">
      <t>トクテイ</t>
    </rPh>
    <rPh sb="16" eb="19">
      <t>ジギョウシャ</t>
    </rPh>
    <rPh sb="19" eb="20">
      <t>ナド</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1" eb="53">
      <t>トクベツ</t>
    </rPh>
    <rPh sb="53" eb="55">
      <t>カイケイ</t>
    </rPh>
    <rPh sb="56" eb="57">
      <t>カン</t>
    </rPh>
    <rPh sb="59" eb="61">
      <t>ホウリツ</t>
    </rPh>
    <rPh sb="62" eb="63">
      <t>ダイ</t>
    </rPh>
    <rPh sb="65" eb="66">
      <t>ジョウ</t>
    </rPh>
    <rPh sb="66" eb="67">
      <t>ダイ</t>
    </rPh>
    <rPh sb="68" eb="69">
      <t>コウ</t>
    </rPh>
    <rPh sb="69" eb="70">
      <t>ダイ</t>
    </rPh>
    <rPh sb="71" eb="72">
      <t>ゴウ</t>
    </rPh>
    <rPh sb="75" eb="77">
      <t>トクベツ</t>
    </rPh>
    <rPh sb="77" eb="79">
      <t>カイケイ</t>
    </rPh>
    <rPh sb="80" eb="81">
      <t>カン</t>
    </rPh>
    <rPh sb="83" eb="85">
      <t>ホウリツ</t>
    </rPh>
    <rPh sb="85" eb="87">
      <t>シコウ</t>
    </rPh>
    <phoneticPr fontId="5"/>
  </si>
  <si>
    <t>・環境基本計画　第2部　第2章
　　1（3）金融を通じたグリーンな経済システムの構築
・地球温暖化対策計画　第3章第2節-2（g）金融のグリーン化</t>
    <rPh sb="1" eb="3">
      <t>カンキョウ</t>
    </rPh>
    <rPh sb="3" eb="5">
      <t>キホン</t>
    </rPh>
    <rPh sb="5" eb="7">
      <t>ケイカク</t>
    </rPh>
    <rPh sb="8" eb="9">
      <t>ダイ</t>
    </rPh>
    <rPh sb="10" eb="11">
      <t>ブ</t>
    </rPh>
    <rPh sb="12" eb="13">
      <t>ダイ</t>
    </rPh>
    <rPh sb="14" eb="15">
      <t>ショウ</t>
    </rPh>
    <rPh sb="22" eb="24">
      <t>キンユウ</t>
    </rPh>
    <rPh sb="25" eb="26">
      <t>ツウ</t>
    </rPh>
    <rPh sb="33" eb="35">
      <t>ケイザイ</t>
    </rPh>
    <rPh sb="40" eb="42">
      <t>コウチク</t>
    </rPh>
    <rPh sb="44" eb="46">
      <t>チキュウ</t>
    </rPh>
    <rPh sb="46" eb="49">
      <t>オンダンカ</t>
    </rPh>
    <rPh sb="49" eb="51">
      <t>タイサク</t>
    </rPh>
    <rPh sb="51" eb="53">
      <t>ケイカク</t>
    </rPh>
    <rPh sb="54" eb="55">
      <t>ダイ</t>
    </rPh>
    <rPh sb="56" eb="57">
      <t>ショウ</t>
    </rPh>
    <rPh sb="57" eb="58">
      <t>ダイ</t>
    </rPh>
    <rPh sb="59" eb="60">
      <t>セツ</t>
    </rPh>
    <rPh sb="65" eb="67">
      <t>キンユウ</t>
    </rPh>
    <rPh sb="72" eb="73">
      <t>バ</t>
    </rPh>
    <phoneticPr fontId="5"/>
  </si>
  <si>
    <t>-</t>
    <phoneticPr fontId="5"/>
  </si>
  <si>
    <t>-</t>
    <phoneticPr fontId="5"/>
  </si>
  <si>
    <t>-</t>
    <phoneticPr fontId="5"/>
  </si>
  <si>
    <t>本事業により低炭素化事業に導入された投資額（累積）</t>
    <rPh sb="0" eb="1">
      <t>ホン</t>
    </rPh>
    <rPh sb="1" eb="3">
      <t>ジギョウ</t>
    </rPh>
    <rPh sb="6" eb="10">
      <t>テイタンソカ</t>
    </rPh>
    <rPh sb="10" eb="12">
      <t>ジギョウ</t>
    </rPh>
    <rPh sb="13" eb="15">
      <t>ドウニュウ</t>
    </rPh>
    <rPh sb="18" eb="21">
      <t>トウシガク</t>
    </rPh>
    <rPh sb="22" eb="24">
      <t>ルイセキ</t>
    </rPh>
    <phoneticPr fontId="5"/>
  </si>
  <si>
    <t>億円</t>
    <rPh sb="0" eb="2">
      <t>オクエン</t>
    </rPh>
    <phoneticPr fontId="5"/>
  </si>
  <si>
    <t>-</t>
    <phoneticPr fontId="5"/>
  </si>
  <si>
    <t>1t当たりCO2削減コスト</t>
    <rPh sb="2" eb="3">
      <t>ア</t>
    </rPh>
    <rPh sb="8" eb="10">
      <t>サクゲン</t>
    </rPh>
    <phoneticPr fontId="5"/>
  </si>
  <si>
    <t>-</t>
    <phoneticPr fontId="5"/>
  </si>
  <si>
    <t>コミットメント額</t>
    <rPh sb="7" eb="8">
      <t>ガク</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</si>
  <si>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</si>
  <si>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</si>
  <si>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</si>
  <si>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万トン</t>
    <rPh sb="0" eb="1">
      <t>マン</t>
    </rPh>
    <phoneticPr fontId="5"/>
  </si>
  <si>
    <t>円/t-CO2</t>
    <rPh sb="0" eb="1">
      <t>エン</t>
    </rPh>
    <phoneticPr fontId="5"/>
  </si>
  <si>
    <t>億円/（ｔ-CO2×年）</t>
    <rPh sb="0" eb="2">
      <t>オクエン</t>
    </rPh>
    <rPh sb="10" eb="11">
      <t>ネン</t>
    </rPh>
    <phoneticPr fontId="5"/>
  </si>
  <si>
    <t>コミットメント額/（年間削減量　×　事業運営期間）</t>
    <rPh sb="7" eb="8">
      <t>ガク</t>
    </rPh>
    <rPh sb="10" eb="12">
      <t>ネンカン</t>
    </rPh>
    <rPh sb="12" eb="15">
      <t>サクゲンリョウ</t>
    </rPh>
    <rPh sb="18" eb="20">
      <t>ジギョウ</t>
    </rPh>
    <rPh sb="20" eb="22">
      <t>ウンエイ</t>
    </rPh>
    <rPh sb="22" eb="24">
      <t>キカン</t>
    </rPh>
    <phoneticPr fontId="5"/>
  </si>
  <si>
    <t>コミットメント額／（年間削減量　×　事業運営期間）　
※本事業は、出資金の回収を前提としている事業であるため、コストとして計算することは馴染まない。
（注）出資対象ごとにCO2削減量は算出しているため、コミットメント総額対比の削減量を算出する。
（注2）呼び水効果を考慮するため、出資対象事業の総事業費にCO2排出削減量を設定している。
（注3）事業運営期間は、FITによる売電期間を加味し、地熱発電を除く再エネ事業は20年間、地熱発電事業は15年間と仮定して削減量を算出する。</t>
    <rPh sb="7" eb="8">
      <t>ガク</t>
    </rPh>
    <rPh sb="10" eb="12">
      <t>ネンカン</t>
    </rPh>
    <rPh sb="12" eb="15">
      <t>サクゲンリョウ</t>
    </rPh>
    <rPh sb="18" eb="20">
      <t>ジギョウ</t>
    </rPh>
    <rPh sb="20" eb="22">
      <t>ウンエイ</t>
    </rPh>
    <rPh sb="22" eb="24">
      <t>キカン</t>
    </rPh>
    <rPh sb="29" eb="30">
      <t>ホン</t>
    </rPh>
    <rPh sb="30" eb="32">
      <t>ジギョウ</t>
    </rPh>
    <rPh sb="34" eb="37">
      <t>シュッシキン</t>
    </rPh>
    <rPh sb="38" eb="40">
      <t>カイシュウ</t>
    </rPh>
    <rPh sb="41" eb="43">
      <t>ゼンテイ</t>
    </rPh>
    <rPh sb="48" eb="50">
      <t>ジギョウ</t>
    </rPh>
    <rPh sb="62" eb="64">
      <t>ケイサン</t>
    </rPh>
    <rPh sb="69" eb="71">
      <t>ナジ</t>
    </rPh>
    <rPh sb="79" eb="81">
      <t>シュッシ</t>
    </rPh>
    <rPh sb="81" eb="83">
      <t>タイショウ</t>
    </rPh>
    <rPh sb="89" eb="92">
      <t>サクゲンリョウ</t>
    </rPh>
    <rPh sb="93" eb="95">
      <t>サンシュツ</t>
    </rPh>
    <rPh sb="109" eb="111">
      <t>ソウガク</t>
    </rPh>
    <rPh sb="111" eb="113">
      <t>タイヒ</t>
    </rPh>
    <rPh sb="114" eb="117">
      <t>サクゲンリョウ</t>
    </rPh>
    <rPh sb="118" eb="120">
      <t>サンシュツ</t>
    </rPh>
    <rPh sb="128" eb="129">
      <t>ヨ</t>
    </rPh>
    <rPh sb="130" eb="131">
      <t>ミズ</t>
    </rPh>
    <rPh sb="131" eb="133">
      <t>コウカ</t>
    </rPh>
    <rPh sb="134" eb="136">
      <t>コウリョ</t>
    </rPh>
    <rPh sb="141" eb="143">
      <t>シュッシ</t>
    </rPh>
    <rPh sb="143" eb="145">
      <t>タイショウ</t>
    </rPh>
    <rPh sb="145" eb="147">
      <t>ジギョウ</t>
    </rPh>
    <rPh sb="148" eb="149">
      <t>ソウ</t>
    </rPh>
    <rPh sb="149" eb="152">
      <t>ジギョウヒ</t>
    </rPh>
    <rPh sb="158" eb="161">
      <t>サクゲンリョウ</t>
    </rPh>
    <rPh sb="162" eb="164">
      <t>セッテイ</t>
    </rPh>
    <rPh sb="174" eb="176">
      <t>ジギョウ</t>
    </rPh>
    <rPh sb="176" eb="178">
      <t>ウンエイ</t>
    </rPh>
    <rPh sb="178" eb="180">
      <t>キカン</t>
    </rPh>
    <rPh sb="188" eb="190">
      <t>バイデン</t>
    </rPh>
    <rPh sb="190" eb="192">
      <t>キカン</t>
    </rPh>
    <rPh sb="193" eb="195">
      <t>カミ</t>
    </rPh>
    <rPh sb="197" eb="199">
      <t>チネツ</t>
    </rPh>
    <rPh sb="199" eb="201">
      <t>ハツデン</t>
    </rPh>
    <rPh sb="202" eb="203">
      <t>ノゾ</t>
    </rPh>
    <rPh sb="207" eb="209">
      <t>ジギョウ</t>
    </rPh>
    <rPh sb="212" eb="214">
      <t>ネンカン</t>
    </rPh>
    <rPh sb="215" eb="217">
      <t>チネツ</t>
    </rPh>
    <rPh sb="217" eb="219">
      <t>ハツデン</t>
    </rPh>
    <rPh sb="219" eb="221">
      <t>ジギョウ</t>
    </rPh>
    <rPh sb="224" eb="226">
      <t>ネンカン</t>
    </rPh>
    <rPh sb="227" eb="229">
      <t>カテイ</t>
    </rPh>
    <rPh sb="231" eb="234">
      <t>サクゲンリョウ</t>
    </rPh>
    <rPh sb="235" eb="237">
      <t>サンシュツ</t>
    </rPh>
    <phoneticPr fontId="5"/>
  </si>
  <si>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
（補助率）
○国から基金設置法人への補助：定額</t>
    <rPh sb="0" eb="2">
      <t>イッテイ</t>
    </rPh>
    <rPh sb="3" eb="6">
      <t>サイサンセイ</t>
    </rPh>
    <rPh sb="7" eb="10">
      <t>シュウエキセイ</t>
    </rPh>
    <rPh sb="11" eb="13">
      <t>ミコ</t>
    </rPh>
    <rPh sb="27" eb="29">
      <t>トウシ</t>
    </rPh>
    <rPh sb="29" eb="31">
      <t>カイシュウ</t>
    </rPh>
    <rPh sb="31" eb="33">
      <t>キカン</t>
    </rPh>
    <rPh sb="34" eb="36">
      <t>チョウキ</t>
    </rPh>
    <rPh sb="37" eb="38">
      <t>オヨ</t>
    </rPh>
    <rPh sb="41" eb="42">
      <t>ナド</t>
    </rPh>
    <rPh sb="43" eb="45">
      <t>キイン</t>
    </rPh>
    <rPh sb="51" eb="52">
      <t>タカ</t>
    </rPh>
    <rPh sb="54" eb="56">
      <t>ミンカン</t>
    </rPh>
    <rPh sb="56" eb="58">
      <t>シキン</t>
    </rPh>
    <rPh sb="59" eb="61">
      <t>ジュウブン</t>
    </rPh>
    <rPh sb="62" eb="64">
      <t>キョウキュウ</t>
    </rPh>
    <rPh sb="70" eb="74">
      <t>テイタンソカ</t>
    </rPh>
    <rPh sb="81" eb="83">
      <t>ミンカン</t>
    </rPh>
    <rPh sb="83" eb="85">
      <t>シキン</t>
    </rPh>
    <rPh sb="86" eb="87">
      <t>ヨ</t>
    </rPh>
    <rPh sb="88" eb="89">
      <t>コ</t>
    </rPh>
    <rPh sb="105" eb="107">
      <t>シュッシ</t>
    </rPh>
    <rPh sb="111" eb="113">
      <t>シエン</t>
    </rPh>
    <rPh sb="116" eb="125">
      <t>チイキテイタンソトウシソクシン</t>
    </rPh>
    <rPh sb="131" eb="133">
      <t>ゾウセイ</t>
    </rPh>
    <rPh sb="138" eb="141">
      <t>ホジョリツ</t>
    </rPh>
    <rPh sb="144" eb="145">
      <t>クニ</t>
    </rPh>
    <rPh sb="147" eb="149">
      <t>キキン</t>
    </rPh>
    <rPh sb="149" eb="151">
      <t>セッチ</t>
    </rPh>
    <rPh sb="151" eb="153">
      <t>ホウジン</t>
    </rPh>
    <rPh sb="155" eb="157">
      <t>ホジョ</t>
    </rPh>
    <rPh sb="158" eb="160">
      <t>テイガク</t>
    </rPh>
    <phoneticPr fontId="5"/>
  </si>
  <si>
    <t>地域において低炭素化プロジェクトを実施しようとする事業者は、資金調達面で苦慮しており、ニーズを的確に反映している。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</si>
  <si>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ナド</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</si>
  <si>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低炭素社会の創出に向け民間資金の活用が不可欠な中、その呼び水となる事業である。手段として必要かつ適切であり、優先度の高い事業である。</t>
    <rPh sb="0" eb="3">
      <t>テイタンソ</t>
    </rPh>
    <rPh sb="3" eb="5">
      <t>シャカイ</t>
    </rPh>
    <rPh sb="6" eb="8">
      <t>ソウシュツ</t>
    </rPh>
    <rPh sb="9" eb="10">
      <t>ム</t>
    </rPh>
    <rPh sb="11" eb="13">
      <t>ミンカン</t>
    </rPh>
    <rPh sb="13" eb="15">
      <t>シキン</t>
    </rPh>
    <rPh sb="16" eb="18">
      <t>カツヨウ</t>
    </rPh>
    <rPh sb="19" eb="22">
      <t>フカケツ</t>
    </rPh>
    <rPh sb="23" eb="24">
      <t>ナカ</t>
    </rPh>
    <rPh sb="27" eb="28">
      <t>ヨ</t>
    </rPh>
    <rPh sb="29" eb="30">
      <t>ミズ</t>
    </rPh>
    <rPh sb="33" eb="35">
      <t>ジギョウ</t>
    </rPh>
    <rPh sb="39" eb="41">
      <t>シュダン</t>
    </rPh>
    <rPh sb="44" eb="46">
      <t>ヒツヨウ</t>
    </rPh>
    <rPh sb="48" eb="50">
      <t>テキセツ</t>
    </rPh>
    <rPh sb="54" eb="57">
      <t>ユウセンド</t>
    </rPh>
    <rPh sb="58" eb="59">
      <t>タカ</t>
    </rPh>
    <rPh sb="60" eb="62">
      <t>ジギョウ</t>
    </rPh>
    <phoneticPr fontId="5"/>
  </si>
  <si>
    <t>無</t>
  </si>
  <si>
    <t>‐</t>
  </si>
  <si>
    <t>出資額は、原則として総出資額の1/2未満としており、受益者との負担関係は妥当である。</t>
    <rPh sb="0" eb="3">
      <t>シュッシガク</t>
    </rPh>
    <rPh sb="5" eb="7">
      <t>ゲンソク</t>
    </rPh>
    <rPh sb="10" eb="11">
      <t>ソウ</t>
    </rPh>
    <rPh sb="11" eb="14">
      <t>シュッシガク</t>
    </rPh>
    <rPh sb="18" eb="20">
      <t>ミマン</t>
    </rPh>
    <rPh sb="26" eb="29">
      <t>ジュエキシャ</t>
    </rPh>
    <rPh sb="31" eb="33">
      <t>フタン</t>
    </rPh>
    <rPh sb="33" eb="35">
      <t>カンケイ</t>
    </rPh>
    <rPh sb="36" eb="38">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</si>
  <si>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</si>
  <si>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CO2削減や地域活性化等を出資の要件としており、真に必要なものに限定されている。</t>
    <rPh sb="3" eb="5">
      <t>サクゲン</t>
    </rPh>
    <rPh sb="6" eb="8">
      <t>チイキ</t>
    </rPh>
    <rPh sb="8" eb="11">
      <t>カッセイカ</t>
    </rPh>
    <rPh sb="11" eb="12">
      <t>ナド</t>
    </rPh>
    <rPh sb="13" eb="15">
      <t>シュッシ</t>
    </rPh>
    <rPh sb="16" eb="18">
      <t>ヨウケン</t>
    </rPh>
    <rPh sb="24" eb="25">
      <t>シン</t>
    </rPh>
    <rPh sb="26" eb="28">
      <t>ヒツヨウ</t>
    </rPh>
    <rPh sb="32" eb="34">
      <t>ゲンテイ</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</si>
  <si>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</si>
  <si>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</si>
  <si>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28">
      <t>タイ</t>
    </rPh>
    <rPh sb="28" eb="30">
      <t>コウカ</t>
    </rPh>
    <rPh sb="31" eb="32">
      <t>タカ</t>
    </rPh>
    <rPh sb="33" eb="35">
      <t>シサク</t>
    </rPh>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</si>
  <si>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</si>
  <si>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ー</t>
    <phoneticPr fontId="5"/>
  </si>
  <si>
    <t>ー</t>
    <phoneticPr fontId="5"/>
  </si>
  <si>
    <t>新25追加-015</t>
    <rPh sb="0" eb="1">
      <t>シン</t>
    </rPh>
    <rPh sb="3" eb="5">
      <t>ツイカ</t>
    </rPh>
    <phoneticPr fontId="5"/>
  </si>
  <si>
    <t>新25-006</t>
    <rPh sb="0" eb="1">
      <t>シン</t>
    </rPh>
    <phoneticPr fontId="5"/>
  </si>
  <si>
    <t>15</t>
    <phoneticPr fontId="5"/>
  </si>
  <si>
    <t>18</t>
    <phoneticPr fontId="5"/>
  </si>
  <si>
    <t>14</t>
    <phoneticPr fontId="5"/>
  </si>
  <si>
    <t>0014</t>
    <phoneticPr fontId="5"/>
  </si>
  <si>
    <t>A.（一社）グリーンファイナンス推進機構</t>
    <rPh sb="3" eb="4">
      <t>イチ</t>
    </rPh>
    <rPh sb="4" eb="5">
      <t>シャ</t>
    </rPh>
    <rPh sb="16" eb="20">
      <t>スイシンキコウ</t>
    </rPh>
    <phoneticPr fontId="5"/>
  </si>
  <si>
    <t>出資決定総額</t>
    <rPh sb="0" eb="2">
      <t>シュッシ</t>
    </rPh>
    <rPh sb="2" eb="4">
      <t>ケッテイ</t>
    </rPh>
    <rPh sb="4" eb="6">
      <t>ソウガク</t>
    </rPh>
    <phoneticPr fontId="5"/>
  </si>
  <si>
    <t>国庫返納予定額</t>
    <rPh sb="0" eb="2">
      <t>コッコ</t>
    </rPh>
    <rPh sb="2" eb="4">
      <t>ヘンノウ</t>
    </rPh>
    <rPh sb="4" eb="7">
      <t>ヨテイガク</t>
    </rPh>
    <phoneticPr fontId="5"/>
  </si>
  <si>
    <t>事務費</t>
    <rPh sb="0" eb="3">
      <t>ジムヒ</t>
    </rPh>
    <phoneticPr fontId="5"/>
  </si>
  <si>
    <t>（一社）グリーンファイナンス推進機構</t>
    <rPh sb="1" eb="2">
      <t>イチ</t>
    </rPh>
    <rPh sb="2" eb="3">
      <t>シャ</t>
    </rPh>
    <rPh sb="14" eb="18">
      <t>スイシンキコウ</t>
    </rPh>
    <phoneticPr fontId="5"/>
  </si>
  <si>
    <t>地域における低炭素化プロジェクトへの出資</t>
    <rPh sb="0" eb="2">
      <t>チイキ</t>
    </rPh>
    <rPh sb="6" eb="10">
      <t>テイタンソカ</t>
    </rPh>
    <rPh sb="18" eb="20">
      <t>シュッシ</t>
    </rPh>
    <phoneticPr fontId="5"/>
  </si>
  <si>
    <t>補助金等交付</t>
    <rPh sb="0" eb="3">
      <t>ホジョキン</t>
    </rPh>
    <rPh sb="3" eb="4">
      <t>ナド</t>
    </rPh>
    <rPh sb="4" eb="6">
      <t>コウフ</t>
    </rPh>
    <phoneticPr fontId="5"/>
  </si>
  <si>
    <t>-</t>
    <phoneticPr fontId="5"/>
  </si>
  <si>
    <t>-</t>
    <phoneticPr fontId="5"/>
  </si>
  <si>
    <t>未公表案件</t>
    <rPh sb="0" eb="3">
      <t>ミコウヒョウ</t>
    </rPh>
    <rPh sb="3" eb="5">
      <t>アンケン</t>
    </rPh>
    <phoneticPr fontId="5"/>
  </si>
  <si>
    <t>-</t>
    <phoneticPr fontId="5"/>
  </si>
  <si>
    <t>-</t>
    <phoneticPr fontId="5"/>
  </si>
  <si>
    <t>官民ファンドの活用推進に関する関係閣僚会議幹事会ウェブサイト「官民ファンドの運営に係るガイドラインによる検証報告」における誘発された民間投融資額の見込額（呼び水効果）
http://www.cas.go.jp/jp/seisaku/kanmin_fund/</t>
    <rPh sb="0" eb="2">
      <t>カンミン</t>
    </rPh>
    <rPh sb="7" eb="9">
      <t>カツヨウ</t>
    </rPh>
    <rPh sb="9" eb="11">
      <t>スイシン</t>
    </rPh>
    <rPh sb="12" eb="13">
      <t>カン</t>
    </rPh>
    <rPh sb="15" eb="17">
      <t>カンケイ</t>
    </rPh>
    <rPh sb="17" eb="19">
      <t>カクリョウ</t>
    </rPh>
    <rPh sb="19" eb="21">
      <t>カイギ</t>
    </rPh>
    <rPh sb="21" eb="24">
      <t>カンジカイ</t>
    </rPh>
    <rPh sb="31" eb="33">
      <t>カンミン</t>
    </rPh>
    <rPh sb="38" eb="40">
      <t>ウンエイ</t>
    </rPh>
    <rPh sb="41" eb="42">
      <t>カカ</t>
    </rPh>
    <rPh sb="52" eb="54">
      <t>ケンショウ</t>
    </rPh>
    <rPh sb="54" eb="56">
      <t>ホウコク</t>
    </rPh>
    <rPh sb="61" eb="63">
      <t>ユウハツ</t>
    </rPh>
    <rPh sb="66" eb="68">
      <t>ミンカン</t>
    </rPh>
    <rPh sb="68" eb="71">
      <t>トウユウシ</t>
    </rPh>
    <rPh sb="71" eb="72">
      <t>ガク</t>
    </rPh>
    <rPh sb="73" eb="76">
      <t>ミコミガク</t>
    </rPh>
    <rPh sb="77" eb="78">
      <t>ヨ</t>
    </rPh>
    <rPh sb="79" eb="80">
      <t>ミズ</t>
    </rPh>
    <rPh sb="80" eb="82">
      <t>コウカ</t>
    </rPh>
    <phoneticPr fontId="5"/>
  </si>
  <si>
    <t>-</t>
    <phoneticPr fontId="5"/>
  </si>
  <si>
    <t>低炭素社会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5">
      <t>シャカイ</t>
    </rPh>
    <rPh sb="5" eb="7">
      <t>ソウシュツ</t>
    </rPh>
    <rPh sb="8" eb="9">
      <t>ム</t>
    </rPh>
    <rPh sb="13" eb="15">
      <t>キョガク</t>
    </rPh>
    <rPh sb="16" eb="18">
      <t>ツイカ</t>
    </rPh>
    <rPh sb="18" eb="20">
      <t>トウシ</t>
    </rPh>
    <rPh sb="21" eb="23">
      <t>ヒツヨウ</t>
    </rPh>
    <rPh sb="27" eb="29">
      <t>ミンカン</t>
    </rPh>
    <rPh sb="29" eb="31">
      <t>シキン</t>
    </rPh>
    <rPh sb="32" eb="34">
      <t>カツヨウ</t>
    </rPh>
    <rPh sb="35" eb="38">
      <t>フカケツ</t>
    </rPh>
    <rPh sb="39" eb="41">
      <t>ミンカン</t>
    </rPh>
    <rPh sb="41" eb="43">
      <t>シキン</t>
    </rPh>
    <rPh sb="46" eb="49">
      <t>テイタンソ</t>
    </rPh>
    <rPh sb="49" eb="52">
      <t>トウユウシ</t>
    </rPh>
    <rPh sb="53" eb="55">
      <t>ソクシン</t>
    </rPh>
    <rPh sb="57" eb="59">
      <t>チイキ</t>
    </rPh>
    <rPh sb="61" eb="63">
      <t>シキン</t>
    </rPh>
    <rPh sb="63" eb="65">
      <t>ジュンカン</t>
    </rPh>
    <rPh sb="66" eb="69">
      <t>エンカツカ</t>
    </rPh>
    <rPh sb="73" eb="74">
      <t>トウ</t>
    </rPh>
    <rPh sb="78" eb="81">
      <t>テイタンソ</t>
    </rPh>
    <rPh sb="81" eb="82">
      <t>カ</t>
    </rPh>
    <rPh sb="83" eb="85">
      <t>チイキ</t>
    </rPh>
    <rPh sb="85" eb="88">
      <t>カッセイカ</t>
    </rPh>
    <rPh sb="89" eb="91">
      <t>ドウジ</t>
    </rPh>
    <rPh sb="91" eb="93">
      <t>ジツゲン</t>
    </rPh>
    <rPh sb="94" eb="95">
      <t>ハカ</t>
    </rPh>
    <phoneticPr fontId="5"/>
  </si>
  <si>
    <t>○令和2年度を一つの目処に目標年度として記載しているが、令和2年度に本事業が完了することを意味するものではない。
○平成28年度「秋の年次公開検証」における指摘事項とそれに対する対応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バイオマス、地熱、温泉熱）等について、その普及に向けた過大を克服し、普及をさらに促進していくこと。」を事業目的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rPh sb="1" eb="3">
      <t>レイワ</t>
    </rPh>
    <rPh sb="4" eb="6">
      <t>ネンド</t>
    </rPh>
    <rPh sb="7" eb="8">
      <t>ヒト</t>
    </rPh>
    <rPh sb="10" eb="12">
      <t>メド</t>
    </rPh>
    <rPh sb="13" eb="15">
      <t>モクヒョウ</t>
    </rPh>
    <rPh sb="15" eb="17">
      <t>ネンド</t>
    </rPh>
    <rPh sb="20" eb="22">
      <t>キサイ</t>
    </rPh>
    <rPh sb="28" eb="30">
      <t>レイワ</t>
    </rPh>
    <rPh sb="31" eb="33">
      <t>ネンド</t>
    </rPh>
    <rPh sb="34" eb="35">
      <t>ホン</t>
    </rPh>
    <rPh sb="35" eb="37">
      <t>ジギョウ</t>
    </rPh>
    <rPh sb="38" eb="40">
      <t>カンリョウ</t>
    </rPh>
    <rPh sb="45" eb="47">
      <t>イミ</t>
    </rPh>
    <rPh sb="58" eb="60">
      <t>ヘイセイ</t>
    </rPh>
    <rPh sb="62" eb="64">
      <t>ネンド</t>
    </rPh>
    <rPh sb="65" eb="66">
      <t>アキ</t>
    </rPh>
    <rPh sb="67" eb="69">
      <t>ネンジ</t>
    </rPh>
    <rPh sb="69" eb="71">
      <t>コウカイ</t>
    </rPh>
    <rPh sb="71" eb="73">
      <t>ケンショウ</t>
    </rPh>
    <rPh sb="78" eb="80">
      <t>シテキ</t>
    </rPh>
    <rPh sb="80" eb="82">
      <t>ジコウ</t>
    </rPh>
    <rPh sb="86" eb="87">
      <t>タイ</t>
    </rPh>
    <rPh sb="89" eb="91">
      <t>タイオウ</t>
    </rPh>
    <rPh sb="95" eb="96">
      <t>クニ</t>
    </rPh>
    <rPh sb="97" eb="99">
      <t>ジッシ</t>
    </rPh>
    <rPh sb="101" eb="103">
      <t>コンキョ</t>
    </rPh>
    <rPh sb="104" eb="106">
      <t>キキン</t>
    </rPh>
    <rPh sb="106" eb="108">
      <t>ホウシキ</t>
    </rPh>
    <rPh sb="109" eb="112">
      <t>ヒツヨウセイ</t>
    </rPh>
    <rPh sb="113" eb="114">
      <t>フク</t>
    </rPh>
    <rPh sb="116" eb="120">
      <t>テイタンソカ</t>
    </rPh>
    <rPh sb="121" eb="123">
      <t>スイシン</t>
    </rPh>
    <rPh sb="125" eb="127">
      <t>セイサク</t>
    </rPh>
    <rPh sb="128" eb="129">
      <t>ナカ</t>
    </rPh>
    <rPh sb="131" eb="133">
      <t>イギ</t>
    </rPh>
    <rPh sb="134" eb="136">
      <t>イチ</t>
    </rPh>
    <rPh sb="139" eb="142">
      <t>サイセイリ</t>
    </rPh>
    <rPh sb="152" eb="154">
      <t>キキン</t>
    </rPh>
    <rPh sb="155" eb="158">
      <t>カンリヒ</t>
    </rPh>
    <rPh sb="159" eb="161">
      <t>カダイ</t>
    </rPh>
    <rPh sb="168" eb="170">
      <t>ジギョウ</t>
    </rPh>
    <rPh sb="170" eb="172">
      <t>ナイヨウ</t>
    </rPh>
    <rPh sb="172" eb="173">
      <t>オヨ</t>
    </rPh>
    <rPh sb="174" eb="176">
      <t>カンリ</t>
    </rPh>
    <rPh sb="176" eb="178">
      <t>ウンエイ</t>
    </rPh>
    <rPh sb="178" eb="180">
      <t>タイセイ</t>
    </rPh>
    <rPh sb="181" eb="184">
      <t>バッポンテキ</t>
    </rPh>
    <rPh sb="185" eb="187">
      <t>ミナオ</t>
    </rPh>
    <rPh sb="203" eb="206">
      <t>ドウニュウゴ</t>
    </rPh>
    <rPh sb="214" eb="216">
      <t>ミンカン</t>
    </rPh>
    <rPh sb="217" eb="219">
      <t>シキン</t>
    </rPh>
    <rPh sb="223" eb="225">
      <t>ジュウブン</t>
    </rPh>
    <rPh sb="226" eb="227">
      <t>スス</t>
    </rPh>
    <rPh sb="232" eb="234">
      <t>サイセイ</t>
    </rPh>
    <rPh sb="234" eb="236">
      <t>カノウ</t>
    </rPh>
    <rPh sb="241" eb="243">
      <t>ジギョウ</t>
    </rPh>
    <rPh sb="244" eb="246">
      <t>フウリョク</t>
    </rPh>
    <rPh sb="247" eb="249">
      <t>チュウショウ</t>
    </rPh>
    <rPh sb="249" eb="251">
      <t>スイリョク</t>
    </rPh>
    <rPh sb="263" eb="265">
      <t>チネツ</t>
    </rPh>
    <rPh sb="266" eb="269">
      <t>オンセンネツ</t>
    </rPh>
    <rPh sb="270" eb="271">
      <t>ナド</t>
    </rPh>
    <rPh sb="278" eb="280">
      <t>フキュウ</t>
    </rPh>
    <rPh sb="281" eb="282">
      <t>ム</t>
    </rPh>
    <rPh sb="284" eb="286">
      <t>カダイ</t>
    </rPh>
    <rPh sb="287" eb="289">
      <t>コクフク</t>
    </rPh>
    <rPh sb="291" eb="293">
      <t>フキュウ</t>
    </rPh>
    <rPh sb="297" eb="299">
      <t>ソクシン</t>
    </rPh>
    <rPh sb="308" eb="310">
      <t>ジギョウ</t>
    </rPh>
    <rPh sb="310" eb="312">
      <t>モクテキ</t>
    </rPh>
    <rPh sb="320" eb="323">
      <t>サイセイリ</t>
    </rPh>
    <rPh sb="329" eb="330">
      <t>ア</t>
    </rPh>
    <rPh sb="338" eb="340">
      <t>タイショウ</t>
    </rPh>
    <rPh sb="343" eb="346">
      <t>タイヨウコウ</t>
    </rPh>
    <rPh sb="346" eb="348">
      <t>ハツデン</t>
    </rPh>
    <rPh sb="355" eb="357">
      <t>ミンカン</t>
    </rPh>
    <rPh sb="357" eb="359">
      <t>トウシ</t>
    </rPh>
    <rPh sb="360" eb="361">
      <t>スス</t>
    </rPh>
    <rPh sb="363" eb="365">
      <t>ケンチョウ</t>
    </rPh>
    <rPh sb="366" eb="367">
      <t>ノ</t>
    </rPh>
    <rPh sb="369" eb="370">
      <t>ミ</t>
    </rPh>
    <rPh sb="384" eb="386">
      <t>シンキ</t>
    </rPh>
    <rPh sb="387" eb="389">
      <t>シュッシ</t>
    </rPh>
    <rPh sb="390" eb="391">
      <t>オコナ</t>
    </rPh>
    <rPh sb="404" eb="406">
      <t>チョクセツ</t>
    </rPh>
    <rPh sb="406" eb="408">
      <t>シュッシ</t>
    </rPh>
    <rPh sb="409" eb="410">
      <t>クラ</t>
    </rPh>
    <rPh sb="413" eb="415">
      <t>アンケン</t>
    </rPh>
    <rPh sb="415" eb="417">
      <t>ソセイ</t>
    </rPh>
    <rPh sb="418" eb="420">
      <t>タダイ</t>
    </rPh>
    <rPh sb="427" eb="430">
      <t>ジムヒ</t>
    </rPh>
    <rPh sb="431" eb="432">
      <t>ヨウ</t>
    </rPh>
    <rPh sb="434" eb="435">
      <t>カ</t>
    </rPh>
    <rPh sb="436" eb="438">
      <t>シュッシ</t>
    </rPh>
    <rPh sb="438" eb="441">
      <t>ケッテイゴ</t>
    </rPh>
    <rPh sb="442" eb="444">
      <t>シシュツ</t>
    </rPh>
    <rPh sb="444" eb="446">
      <t>タイリュウ</t>
    </rPh>
    <rPh sb="447" eb="448">
      <t>オオ</t>
    </rPh>
    <rPh sb="450" eb="452">
      <t>ゲンイン</t>
    </rPh>
    <rPh sb="470" eb="472">
      <t>ホウシキ</t>
    </rPh>
    <rPh sb="474" eb="476">
      <t>シンキ</t>
    </rPh>
    <rPh sb="480" eb="481">
      <t>オコナ</t>
    </rPh>
    <rPh sb="494" eb="496">
      <t>テキセツ</t>
    </rPh>
    <rPh sb="497" eb="500">
      <t>キョウソウセイ</t>
    </rPh>
    <rPh sb="501" eb="503">
      <t>カクホ</t>
    </rPh>
    <rPh sb="507" eb="509">
      <t>キキン</t>
    </rPh>
    <rPh sb="509" eb="511">
      <t>カンリ</t>
    </rPh>
    <rPh sb="511" eb="513">
      <t>ダンタイ</t>
    </rPh>
    <rPh sb="517" eb="519">
      <t>サイタク</t>
    </rPh>
    <rPh sb="519" eb="521">
      <t>キカン</t>
    </rPh>
    <rPh sb="522" eb="523">
      <t>サダ</t>
    </rPh>
    <rPh sb="525" eb="528">
      <t>テイキテキ</t>
    </rPh>
    <rPh sb="529" eb="531">
      <t>コウボ</t>
    </rPh>
    <rPh sb="532" eb="533">
      <t>オコナ</t>
    </rPh>
    <rPh sb="539" eb="541">
      <t>トウシ</t>
    </rPh>
    <rPh sb="541" eb="543">
      <t>アンケン</t>
    </rPh>
    <rPh sb="555" eb="557">
      <t>ゲンセイ</t>
    </rPh>
    <rPh sb="558" eb="559">
      <t>オコナ</t>
    </rPh>
    <rPh sb="570" eb="572">
      <t>ジッタイ</t>
    </rPh>
    <rPh sb="573" eb="574">
      <t>ソク</t>
    </rPh>
    <rPh sb="576" eb="579">
      <t>ミコミガク</t>
    </rPh>
    <rPh sb="580" eb="582">
      <t>サンシュツ</t>
    </rPh>
    <rPh sb="594" eb="596">
      <t>タイセイ</t>
    </rPh>
    <rPh sb="597" eb="599">
      <t>ジュウジツ</t>
    </rPh>
    <rPh sb="607" eb="609">
      <t>ゲンカク</t>
    </rPh>
    <rPh sb="617" eb="618">
      <t>ツウ</t>
    </rPh>
    <rPh sb="621" eb="623">
      <t>アンケン</t>
    </rPh>
    <rPh sb="624" eb="626">
      <t>シンチョク</t>
    </rPh>
    <rPh sb="631" eb="633">
      <t>カンリ</t>
    </rPh>
    <rPh sb="634" eb="636">
      <t>テッテイ</t>
    </rPh>
    <rPh sb="643" eb="645">
      <t>ジギョウ</t>
    </rPh>
    <rPh sb="646" eb="648">
      <t>ショウライ</t>
    </rPh>
    <rPh sb="648" eb="650">
      <t>ミコ</t>
    </rPh>
    <rPh sb="652" eb="654">
      <t>シッコウ</t>
    </rPh>
    <rPh sb="654" eb="656">
      <t>ジッセキ</t>
    </rPh>
    <rPh sb="658" eb="659">
      <t>アイダ</t>
    </rPh>
    <rPh sb="660" eb="661">
      <t>オオ</t>
    </rPh>
    <rPh sb="663" eb="665">
      <t>カイリ</t>
    </rPh>
    <rPh sb="666" eb="667">
      <t>ショウ</t>
    </rPh>
    <rPh sb="672" eb="674">
      <t>ジギョウ</t>
    </rPh>
    <rPh sb="675" eb="677">
      <t>シッコウ</t>
    </rPh>
    <rPh sb="677" eb="679">
      <t>ケイカク</t>
    </rPh>
    <rPh sb="680" eb="681">
      <t>キビ</t>
    </rPh>
    <rPh sb="728" eb="729">
      <t>ホン</t>
    </rPh>
    <rPh sb="729" eb="731">
      <t>ジギョウ</t>
    </rPh>
    <rPh sb="733" eb="735">
      <t>ネンド</t>
    </rPh>
    <rPh sb="735" eb="736">
      <t>マイ</t>
    </rPh>
    <rPh sb="737" eb="741">
      <t>ヨサンソチ</t>
    </rPh>
    <rPh sb="744" eb="746">
      <t>キキン</t>
    </rPh>
    <rPh sb="747" eb="749">
      <t>セッチ</t>
    </rPh>
    <rPh sb="751" eb="754">
      <t>カクキキン</t>
    </rPh>
    <rPh sb="755" eb="757">
      <t>セッチ</t>
    </rPh>
    <rPh sb="757" eb="759">
      <t>ネンド</t>
    </rPh>
    <rPh sb="763" eb="765">
      <t>シエン</t>
    </rPh>
    <rPh sb="765" eb="768">
      <t>ケッテイガク</t>
    </rPh>
    <rPh sb="769" eb="772">
      <t>ジムヒ</t>
    </rPh>
    <rPh sb="773" eb="776">
      <t>ヨサンガク</t>
    </rPh>
    <rPh sb="778" eb="780">
      <t>サガク</t>
    </rPh>
    <rPh sb="786" eb="787">
      <t>ショウ</t>
    </rPh>
    <rPh sb="789" eb="791">
      <t>バアイ</t>
    </rPh>
    <rPh sb="794" eb="795">
      <t>スミ</t>
    </rPh>
    <rPh sb="798" eb="800">
      <t>コッコ</t>
    </rPh>
    <rPh sb="800" eb="802">
      <t>ヘンノウ</t>
    </rPh>
    <rPh sb="809" eb="811">
      <t>シュッシ</t>
    </rPh>
    <rPh sb="811" eb="813">
      <t>ケッテイ</t>
    </rPh>
    <rPh sb="813" eb="815">
      <t>アンケン</t>
    </rPh>
    <rPh sb="816" eb="818">
      <t>ゲンカク</t>
    </rPh>
    <rPh sb="826" eb="827">
      <t>ツウ</t>
    </rPh>
    <rPh sb="829" eb="831">
      <t>アンケン</t>
    </rPh>
    <rPh sb="832" eb="834">
      <t>シンチョク</t>
    </rPh>
    <rPh sb="834" eb="836">
      <t>カンリ</t>
    </rPh>
    <rPh sb="837" eb="839">
      <t>テッテイ</t>
    </rPh>
    <phoneticPr fontId="5"/>
  </si>
  <si>
    <t>H30年度、公募の結果（一社）グリーンファイナンス推進機構による一者応募。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6" eb="8">
      <t>コウボ</t>
    </rPh>
    <rPh sb="9" eb="11">
      <t>ケッカ</t>
    </rPh>
    <rPh sb="12" eb="13">
      <t>イチ</t>
    </rPh>
    <rPh sb="13" eb="14">
      <t>シャ</t>
    </rPh>
    <rPh sb="25" eb="29">
      <t>スイシンキコウ</t>
    </rPh>
    <rPh sb="32" eb="33">
      <t>イチ</t>
    </rPh>
    <rPh sb="33" eb="34">
      <t>モノ</t>
    </rPh>
    <rPh sb="34" eb="36">
      <t>オウボ</t>
    </rPh>
    <rPh sb="38" eb="39">
      <t>ホン</t>
    </rPh>
    <rPh sb="39" eb="41">
      <t>ジギョウ</t>
    </rPh>
    <rPh sb="42" eb="44">
      <t>シュッシ</t>
    </rPh>
    <rPh sb="44" eb="46">
      <t>ジギョウ</t>
    </rPh>
    <rPh sb="52" eb="55">
      <t>トクシュセイ</t>
    </rPh>
    <rPh sb="56" eb="57">
      <t>ユウ</t>
    </rPh>
    <rPh sb="66" eb="68">
      <t>シュッシ</t>
    </rPh>
    <rPh sb="68" eb="70">
      <t>アンケン</t>
    </rPh>
    <rPh sb="85" eb="87">
      <t>シンサ</t>
    </rPh>
    <rPh sb="91" eb="93">
      <t>チクセキ</t>
    </rPh>
    <rPh sb="94" eb="97">
      <t>ヒツヨウセイ</t>
    </rPh>
    <rPh sb="98" eb="99">
      <t>カンガ</t>
    </rPh>
    <rPh sb="101" eb="102">
      <t>ホン</t>
    </rPh>
    <rPh sb="102" eb="104">
      <t>ジギョウ</t>
    </rPh>
    <rPh sb="105" eb="106">
      <t>カカ</t>
    </rPh>
    <rPh sb="107" eb="109">
      <t>ジュウブン</t>
    </rPh>
    <rPh sb="110" eb="112">
      <t>ジッセキ</t>
    </rPh>
    <rPh sb="113" eb="114">
      <t>ユウ</t>
    </rPh>
    <rPh sb="117" eb="118">
      <t>ミト</t>
    </rPh>
    <rPh sb="122" eb="123">
      <t>ドウ</t>
    </rPh>
    <rPh sb="123" eb="125">
      <t>キコウ</t>
    </rPh>
    <rPh sb="126" eb="128">
      <t>ホジョ</t>
    </rPh>
    <rPh sb="128" eb="131">
      <t>ジギョウシャ</t>
    </rPh>
    <rPh sb="136" eb="138">
      <t>テキトウ</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</si>
  <si>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7">
      <t>ホジョ</t>
    </rPh>
    <rPh sb="17" eb="18">
      <t>キン</t>
    </rPh>
    <phoneticPr fontId="5"/>
  </si>
  <si>
    <t>B.　a社</t>
    <rPh sb="4" eb="5">
      <t>シャ</t>
    </rPh>
    <phoneticPr fontId="5"/>
  </si>
  <si>
    <t>a社</t>
    <rPh sb="1" eb="2">
      <t>シャ</t>
    </rPh>
    <phoneticPr fontId="5"/>
  </si>
  <si>
    <t>b社</t>
    <rPh sb="1" eb="2">
      <t>シャ</t>
    </rPh>
    <phoneticPr fontId="5"/>
  </si>
  <si>
    <t>c社</t>
    <rPh sb="1" eb="2">
      <t>シャ</t>
    </rPh>
    <phoneticPr fontId="5"/>
  </si>
  <si>
    <t>出資金</t>
    <rPh sb="0" eb="3">
      <t>シュッシキン</t>
    </rPh>
    <phoneticPr fontId="5"/>
  </si>
  <si>
    <t>本事業からの出資が呼び水となり、10.4倍の民間資金が様々な地域・種別の低炭素化プロジェクトに集まる見込み（出資決定141億円に対し、総事業費1,601億円）であり、プロジェクトの組成を通じて温室効果ガスの抑制・削減及び地域活性化を促進している。</t>
    <rPh sb="0" eb="1">
      <t>ホン</t>
    </rPh>
    <rPh sb="1" eb="3">
      <t>ジギョウ</t>
    </rPh>
    <rPh sb="6" eb="8">
      <t>シュッシ</t>
    </rPh>
    <rPh sb="9" eb="10">
      <t>ヨ</t>
    </rPh>
    <rPh sb="11" eb="12">
      <t>ミズ</t>
    </rPh>
    <rPh sb="20" eb="21">
      <t>バイ</t>
    </rPh>
    <rPh sb="22" eb="24">
      <t>ミンカン</t>
    </rPh>
    <rPh sb="24" eb="26">
      <t>シキン</t>
    </rPh>
    <rPh sb="27" eb="29">
      <t>サマザマ</t>
    </rPh>
    <rPh sb="30" eb="32">
      <t>チイキ</t>
    </rPh>
    <rPh sb="33" eb="35">
      <t>シュベツ</t>
    </rPh>
    <rPh sb="36" eb="40">
      <t>テイタンソカ</t>
    </rPh>
    <rPh sb="47" eb="48">
      <t>アツ</t>
    </rPh>
    <rPh sb="50" eb="52">
      <t>ミコ</t>
    </rPh>
    <rPh sb="54" eb="56">
      <t>シュッシ</t>
    </rPh>
    <rPh sb="56" eb="58">
      <t>ケッテイ</t>
    </rPh>
    <rPh sb="61" eb="63">
      <t>オクエン</t>
    </rPh>
    <rPh sb="64" eb="65">
      <t>タイ</t>
    </rPh>
    <rPh sb="67" eb="68">
      <t>ソウ</t>
    </rPh>
    <rPh sb="68" eb="71">
      <t>ジギョウヒ</t>
    </rPh>
    <rPh sb="76" eb="78">
      <t>オクエン</t>
    </rPh>
    <rPh sb="90" eb="92">
      <t>ソセイ</t>
    </rPh>
    <rPh sb="93" eb="94">
      <t>ツウ</t>
    </rPh>
    <rPh sb="96" eb="98">
      <t>オンシツ</t>
    </rPh>
    <rPh sb="98" eb="100">
      <t>コウカ</t>
    </rPh>
    <rPh sb="103" eb="105">
      <t>ヨクセイ</t>
    </rPh>
    <rPh sb="106" eb="108">
      <t>サクゲン</t>
    </rPh>
    <rPh sb="108" eb="109">
      <t>オヨ</t>
    </rPh>
    <rPh sb="110" eb="112">
      <t>チイキ</t>
    </rPh>
    <rPh sb="112" eb="115">
      <t>カッセイカ</t>
    </rPh>
    <rPh sb="116" eb="118">
      <t>ソクシン</t>
    </rPh>
    <phoneticPr fontId="5"/>
  </si>
  <si>
    <t>地域金融機関を代表とする外部機関との連携を強めることで効率的な優良案件の発掘に努めている。</t>
    <rPh sb="0" eb="2">
      <t>チイキ</t>
    </rPh>
    <rPh sb="2" eb="4">
      <t>キンユウ</t>
    </rPh>
    <rPh sb="4" eb="6">
      <t>キカン</t>
    </rPh>
    <rPh sb="7" eb="9">
      <t>ダイヒョウ</t>
    </rPh>
    <rPh sb="12" eb="14">
      <t>ガイブ</t>
    </rPh>
    <rPh sb="14" eb="16">
      <t>キカン</t>
    </rPh>
    <rPh sb="18" eb="20">
      <t>レンケイ</t>
    </rPh>
    <rPh sb="21" eb="22">
      <t>ツヨ</t>
    </rPh>
    <rPh sb="27" eb="30">
      <t>コウリツテキ</t>
    </rPh>
    <rPh sb="31" eb="33">
      <t>ユウリョウ</t>
    </rPh>
    <rPh sb="33" eb="35">
      <t>アンケン</t>
    </rPh>
    <rPh sb="36" eb="38">
      <t>ハックツ</t>
    </rPh>
    <rPh sb="39" eb="40">
      <t>ツト</t>
    </rPh>
    <phoneticPr fontId="5"/>
  </si>
  <si>
    <t>引き続き本事業の政策目的等を踏まえて、地域活性化と低炭素社会創出に資する。尚、平成30年度に出資決定に至らなかった基金残については、基金から国庫返納を予定。</t>
    <rPh sb="0" eb="1">
      <t>ヒ</t>
    </rPh>
    <rPh sb="2" eb="3">
      <t>ツヅ</t>
    </rPh>
    <rPh sb="4" eb="5">
      <t>ホン</t>
    </rPh>
    <rPh sb="5" eb="7">
      <t>ジギョウ</t>
    </rPh>
    <rPh sb="8" eb="10">
      <t>セイサク</t>
    </rPh>
    <rPh sb="10" eb="12">
      <t>モクテキ</t>
    </rPh>
    <rPh sb="12" eb="13">
      <t>ナド</t>
    </rPh>
    <rPh sb="14" eb="15">
      <t>フ</t>
    </rPh>
    <rPh sb="19" eb="21">
      <t>チイキ</t>
    </rPh>
    <rPh sb="21" eb="24">
      <t>カッセイカ</t>
    </rPh>
    <rPh sb="25" eb="28">
      <t>テイタンソ</t>
    </rPh>
    <rPh sb="28" eb="30">
      <t>シャカイ</t>
    </rPh>
    <rPh sb="30" eb="32">
      <t>ソウシュツ</t>
    </rPh>
    <rPh sb="33" eb="34">
      <t>シ</t>
    </rPh>
    <rPh sb="37" eb="38">
      <t>ナオ</t>
    </rPh>
    <rPh sb="39" eb="41">
      <t>ヘイセイ</t>
    </rPh>
    <rPh sb="43" eb="45">
      <t>ネンド</t>
    </rPh>
    <rPh sb="46" eb="48">
      <t>シュッシ</t>
    </rPh>
    <rPh sb="48" eb="50">
      <t>ケッテイ</t>
    </rPh>
    <rPh sb="51" eb="52">
      <t>イタ</t>
    </rPh>
    <rPh sb="57" eb="59">
      <t>キキン</t>
    </rPh>
    <rPh sb="59" eb="60">
      <t>ザン</t>
    </rPh>
    <rPh sb="66" eb="68">
      <t>キキン</t>
    </rPh>
    <rPh sb="70" eb="72">
      <t>コッコ</t>
    </rPh>
    <rPh sb="72" eb="74">
      <t>ヘンノウ</t>
    </rPh>
    <rPh sb="75" eb="77">
      <t>ヨテイ</t>
    </rPh>
    <phoneticPr fontId="5"/>
  </si>
  <si>
    <t>補助金</t>
    <rPh sb="0" eb="3">
      <t>ホジョキン</t>
    </rPh>
    <phoneticPr fontId="5"/>
  </si>
  <si>
    <t>1t当たりCO2削減コストを令和12年度までに2,500円以内に抑える</t>
    <rPh sb="2" eb="3">
      <t>ア</t>
    </rPh>
    <rPh sb="8" eb="10">
      <t>サクゲン</t>
    </rPh>
    <rPh sb="14" eb="16">
      <t>レイワ</t>
    </rPh>
    <rPh sb="18" eb="20">
      <t>ネンド</t>
    </rPh>
    <rPh sb="28" eb="29">
      <t>エン</t>
    </rPh>
    <rPh sb="29" eb="31">
      <t>イナイ</t>
    </rPh>
    <rPh sb="32" eb="33">
      <t>オサ</t>
    </rPh>
    <phoneticPr fontId="5"/>
  </si>
  <si>
    <t>平成25年度からの累積で出資決定34件、コミットメント総額141億円。これに対する総事業費（開発費用のみの案件を含む）は1,601億円となり、ファンドからの出資が呼び水となり、10.4倍の民間資金が集まる見込み。また、これまでの出資案件により見込まれるCO2削減効果は年間1,100,869tと試算できる。</t>
    <rPh sb="0" eb="2">
      <t>ヘイセイ</t>
    </rPh>
    <rPh sb="4" eb="6">
      <t>ネンド</t>
    </rPh>
    <rPh sb="9" eb="11">
      <t>ルイセキ</t>
    </rPh>
    <rPh sb="12" eb="14">
      <t>シュッシ</t>
    </rPh>
    <rPh sb="14" eb="16">
      <t>ケッテイ</t>
    </rPh>
    <rPh sb="18" eb="19">
      <t>ケン</t>
    </rPh>
    <rPh sb="27" eb="29">
      <t>ソウガク</t>
    </rPh>
    <rPh sb="32" eb="34">
      <t>オクエン</t>
    </rPh>
    <rPh sb="38" eb="39">
      <t>タイ</t>
    </rPh>
    <rPh sb="41" eb="42">
      <t>ソウ</t>
    </rPh>
    <rPh sb="42" eb="45">
      <t>ジギョウヒ</t>
    </rPh>
    <rPh sb="147" eb="149">
      <t>シサン</t>
    </rPh>
    <phoneticPr fontId="5"/>
  </si>
  <si>
    <t>予算額における事務費の割合は、8.1％であり合理的である。</t>
    <rPh sb="0" eb="3">
      <t>ヨサンガク</t>
    </rPh>
    <rPh sb="7" eb="10">
      <t>ジムヒ</t>
    </rPh>
    <rPh sb="11" eb="13">
      <t>ワリアイ</t>
    </rPh>
    <rPh sb="22" eb="25">
      <t>ゴウリテキ</t>
    </rPh>
    <phoneticPr fontId="5"/>
  </si>
  <si>
    <t>7.6/（44,524）×20）</t>
    <phoneticPr fontId="5"/>
  </si>
  <si>
    <t>36.5/（120,605）×20）</t>
    <phoneticPr fontId="5"/>
  </si>
  <si>
    <t>30.1/（301,975）×20）</t>
    <phoneticPr fontId="5"/>
  </si>
  <si>
    <t>令和12年度までに、低炭素化事業への投資累積を4,500億円導入する。</t>
    <rPh sb="0" eb="2">
      <t>レイワ</t>
    </rPh>
    <rPh sb="4" eb="6">
      <t>ネンド</t>
    </rPh>
    <rPh sb="10" eb="14">
      <t>テイタンソカ</t>
    </rPh>
    <rPh sb="14" eb="16">
      <t>ジギョウ</t>
    </rPh>
    <rPh sb="18" eb="20">
      <t>トウシ</t>
    </rPh>
    <rPh sb="20" eb="22">
      <t>ルイセキ</t>
    </rPh>
    <rPh sb="28" eb="30">
      <t>オクエン</t>
    </rPh>
    <rPh sb="30" eb="32">
      <t>ドウニュウ</t>
    </rPh>
    <phoneticPr fontId="5"/>
  </si>
  <si>
    <t>-</t>
    <phoneticPr fontId="5"/>
  </si>
  <si>
    <t>成果目標の達成に向けて、引き続き、出資案件のモニタリングを行いながら、適切な事業実施に努めること。</t>
    <rPh sb="0" eb="2">
      <t>セイカ</t>
    </rPh>
    <rPh sb="2" eb="4">
      <t>モクヒョウ</t>
    </rPh>
    <rPh sb="5" eb="7">
      <t>タッセイ</t>
    </rPh>
    <rPh sb="8" eb="9">
      <t>ム</t>
    </rPh>
    <rPh sb="12" eb="13">
      <t>ヒ</t>
    </rPh>
    <rPh sb="14" eb="15">
      <t>ツヅ</t>
    </rPh>
    <rPh sb="17" eb="19">
      <t>シュッシ</t>
    </rPh>
    <rPh sb="19" eb="21">
      <t>アンケン</t>
    </rPh>
    <rPh sb="29" eb="30">
      <t>オコナ</t>
    </rPh>
    <rPh sb="35" eb="37">
      <t>テキセツ</t>
    </rPh>
    <rPh sb="38" eb="40">
      <t>ジギョウ</t>
    </rPh>
    <rPh sb="40" eb="42">
      <t>ジッシ</t>
    </rPh>
    <rPh sb="43" eb="44">
      <t>ツト</t>
    </rPh>
    <phoneticPr fontId="5"/>
  </si>
  <si>
    <t>本事業は地域の低炭素化と活性化を同時に実現しようとするものであるところに特徴があるが、地域活性化の効果測定をどのように行おうとしているのか判然としない。地域活性化に係る指標を設定すべき。</t>
    <phoneticPr fontId="5"/>
  </si>
  <si>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rPh sb="0" eb="2">
      <t>チイキ</t>
    </rPh>
    <rPh sb="2" eb="5">
      <t>カッセイカ</t>
    </rPh>
    <rPh sb="6" eb="7">
      <t>カン</t>
    </rPh>
    <rPh sb="9" eb="11">
      <t>セイカ</t>
    </rPh>
    <rPh sb="11" eb="13">
      <t>モクヒョウ</t>
    </rPh>
    <rPh sb="14" eb="16">
      <t>タッセイ</t>
    </rPh>
    <rPh sb="16" eb="18">
      <t>ジョウキョウ</t>
    </rPh>
    <rPh sb="19" eb="21">
      <t>ケンショウ</t>
    </rPh>
    <rPh sb="26" eb="28">
      <t>シヒョウ</t>
    </rPh>
    <rPh sb="34" eb="36">
      <t>セッテイ</t>
    </rPh>
    <rPh sb="38" eb="41">
      <t>マイネンド</t>
    </rPh>
    <rPh sb="41" eb="42">
      <t>マツ</t>
    </rPh>
    <rPh sb="42" eb="44">
      <t>ジテン</t>
    </rPh>
    <rPh sb="48" eb="50">
      <t>ジッセキ</t>
    </rPh>
    <rPh sb="51" eb="53">
      <t>コウヒョウ</t>
    </rPh>
    <rPh sb="58" eb="59">
      <t>ヒ</t>
    </rPh>
    <rPh sb="60" eb="61">
      <t>ツヅ</t>
    </rPh>
    <rPh sb="62" eb="63">
      <t>ホン</t>
    </rPh>
    <rPh sb="63" eb="65">
      <t>ジギョウ</t>
    </rPh>
    <rPh sb="69" eb="71">
      <t>セイカ</t>
    </rPh>
    <rPh sb="71" eb="73">
      <t>モクヒョウ</t>
    </rPh>
    <rPh sb="74" eb="76">
      <t>タッセイ</t>
    </rPh>
    <rPh sb="77" eb="78">
      <t>ム</t>
    </rPh>
    <rPh sb="81" eb="83">
      <t>シュッシ</t>
    </rPh>
    <rPh sb="83" eb="85">
      <t>アンケン</t>
    </rPh>
    <rPh sb="93" eb="94">
      <t>ツウ</t>
    </rPh>
    <rPh sb="97" eb="99">
      <t>テキセツ</t>
    </rPh>
    <rPh sb="100" eb="102">
      <t>ジギョウ</t>
    </rPh>
    <rPh sb="102" eb="104">
      <t>ジッシ</t>
    </rPh>
    <rPh sb="105" eb="106">
      <t>ツト</t>
    </rPh>
    <phoneticPr fontId="5"/>
  </si>
  <si>
    <t>-</t>
    <phoneticPr fontId="5"/>
  </si>
  <si>
    <t>H31年度活動見込については、直近3年度分の平均値を参考に下記の通り算出。
［｛（30.1＋7.6＋36.5）/3事業年度｝/｛（301,975＋44,524＋120,605）/3事業年度｝×20］×億円</t>
    <rPh sb="3" eb="5">
      <t>ネンド</t>
    </rPh>
    <rPh sb="5" eb="7">
      <t>カツドウ</t>
    </rPh>
    <rPh sb="7" eb="9">
      <t>ミコ</t>
    </rPh>
    <rPh sb="15" eb="17">
      <t>チョッキン</t>
    </rPh>
    <rPh sb="18" eb="20">
      <t>ネンド</t>
    </rPh>
    <rPh sb="20" eb="21">
      <t>ブン</t>
    </rPh>
    <rPh sb="22" eb="24">
      <t>ヘイキン</t>
    </rPh>
    <rPh sb="24" eb="25">
      <t>アタイ</t>
    </rPh>
    <rPh sb="26" eb="28">
      <t>サンコウ</t>
    </rPh>
    <rPh sb="29" eb="31">
      <t>カキ</t>
    </rPh>
    <rPh sb="32" eb="33">
      <t>トオ</t>
    </rPh>
    <rPh sb="34" eb="36">
      <t>サンシュツ</t>
    </rPh>
    <rPh sb="58" eb="60">
      <t>ジギョウ</t>
    </rPh>
    <rPh sb="60" eb="62">
      <t>ネンド</t>
    </rPh>
    <rPh sb="91" eb="93">
      <t>ジギョウ</t>
    </rPh>
    <rPh sb="93" eb="95">
      <t>ネンド</t>
    </rPh>
    <rPh sb="101" eb="103">
      <t>オクエン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</si>
</sst>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88900</xdr:colOff>
      <xdr:row>742</xdr:row>
      <xdr:rowOff>6350</xdr:rowOff>
    </xdr:from>
    <xdr:ext cx="1535697" cy="701221"/>
    <xdr:sp macro="" textlink="">
      <xdr:nvSpPr>
        <xdr:cNvPr id="8" name="テキスト ボックス 7"/>
        <xdr:cNvSpPr txBox="1"/>
      </xdr:nvSpPr>
      <xdr:spPr>
        <a:xfrm>
          <a:off x="3844471" y="38931850"/>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88900</xdr:colOff>
      <xdr:row>744</xdr:row>
      <xdr:rowOff>209550</xdr:rowOff>
    </xdr:from>
    <xdr:to>
      <xdr:col>27</xdr:col>
      <xdr:colOff>88900</xdr:colOff>
      <xdr:row>746</xdr:row>
      <xdr:rowOff>230415</xdr:rowOff>
    </xdr:to>
    <xdr:cxnSp macro="">
      <xdr:nvCxnSpPr>
        <xdr:cNvPr id="9" name="直線矢印コネクタ 8"/>
        <xdr:cNvCxnSpPr/>
      </xdr:nvCxnSpPr>
      <xdr:spPr>
        <a:xfrm>
          <a:off x="5060950" y="115277900"/>
          <a:ext cx="0" cy="7320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27216</xdr:colOff>
      <xdr:row>746</xdr:row>
      <xdr:rowOff>263071</xdr:rowOff>
    </xdr:from>
    <xdr:to>
      <xdr:col>32</xdr:col>
      <xdr:colOff>66861</xdr:colOff>
      <xdr:row>747</xdr:row>
      <xdr:rowOff>150782</xdr:rowOff>
    </xdr:to>
    <xdr:sp macro="" textlink="">
      <xdr:nvSpPr>
        <xdr:cNvPr id="10" name="正方形/長方形 9"/>
        <xdr:cNvSpPr/>
      </xdr:nvSpPr>
      <xdr:spPr>
        <a:xfrm>
          <a:off x="3292930" y="40603714"/>
          <a:ext cx="1999074" cy="241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18</xdr:col>
      <xdr:colOff>77470</xdr:colOff>
      <xdr:row>747</xdr:row>
      <xdr:rowOff>204470</xdr:rowOff>
    </xdr:from>
    <xdr:ext cx="3356428" cy="1782535"/>
    <xdr:sp macro="" textlink="">
      <xdr:nvSpPr>
        <xdr:cNvPr id="11" name="テキスト ボックス 10"/>
        <xdr:cNvSpPr txBox="1"/>
      </xdr:nvSpPr>
      <xdr:spPr>
        <a:xfrm>
          <a:off x="3415030" y="116551710"/>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3,650</a:t>
          </a:r>
          <a:r>
            <a:rPr kumimoji="1" lang="ja-JP" altLang="en-US" sz="1200"/>
            <a:t>百万円</a:t>
          </a:r>
          <a:endParaRPr kumimoji="1" lang="en-US" altLang="ja-JP" sz="1200"/>
        </a:p>
        <a:p>
          <a:r>
            <a:rPr kumimoji="1" lang="ja-JP" altLang="en-US" sz="1200"/>
            <a:t>・事務費：</a:t>
          </a:r>
          <a:r>
            <a:rPr kumimoji="1" lang="en-US" altLang="ja-JP" sz="1200"/>
            <a:t>391</a:t>
          </a:r>
          <a:r>
            <a:rPr kumimoji="1" lang="ja-JP" altLang="en-US" sz="1200"/>
            <a:t>百万円</a:t>
          </a:r>
          <a:endParaRPr kumimoji="1" lang="en-US" altLang="ja-JP" sz="1200"/>
        </a:p>
        <a:p>
          <a:r>
            <a:rPr kumimoji="1" lang="ja-JP" altLang="en-US" sz="1200"/>
            <a:t>（</a:t>
          </a:r>
          <a:r>
            <a:rPr kumimoji="1" lang="en-US" altLang="ja-JP" sz="1200"/>
            <a:t>※759</a:t>
          </a:r>
          <a:r>
            <a:rPr kumimoji="1" lang="ja-JP" altLang="en-US" sz="1200"/>
            <a:t>百万円を国庫返納）</a:t>
          </a:r>
          <a:endParaRPr kumimoji="1" lang="en-US" altLang="ja-JP" sz="1200"/>
        </a:p>
        <a:p>
          <a:endParaRPr kumimoji="1" lang="en-US" altLang="ja-JP" sz="1600"/>
        </a:p>
      </xdr:txBody>
    </xdr:sp>
    <xdr:clientData/>
  </xdr:oneCellAnchor>
  <xdr:twoCellAnchor>
    <xdr:from>
      <xdr:col>15</xdr:col>
      <xdr:colOff>158750</xdr:colOff>
      <xdr:row>752</xdr:row>
      <xdr:rowOff>292100</xdr:rowOff>
    </xdr:from>
    <xdr:to>
      <xdr:col>39</xdr:col>
      <xdr:colOff>21708</xdr:colOff>
      <xdr:row>753</xdr:row>
      <xdr:rowOff>213605</xdr:rowOff>
    </xdr:to>
    <xdr:sp macro="" textlink="">
      <xdr:nvSpPr>
        <xdr:cNvPr id="13" name="正方形/長方形 12"/>
        <xdr:cNvSpPr/>
      </xdr:nvSpPr>
      <xdr:spPr>
        <a:xfrm>
          <a:off x="2921000" y="118198900"/>
          <a:ext cx="4282558" cy="270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30</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177800</xdr:colOff>
      <xdr:row>753</xdr:row>
      <xdr:rowOff>298450</xdr:rowOff>
    </xdr:from>
    <xdr:to>
      <xdr:col>33</xdr:col>
      <xdr:colOff>182506</xdr:colOff>
      <xdr:row>754</xdr:row>
      <xdr:rowOff>223163</xdr:rowOff>
    </xdr:to>
    <xdr:sp macro="" textlink="">
      <xdr:nvSpPr>
        <xdr:cNvPr id="14" name="正方形/長方形 13"/>
        <xdr:cNvSpPr/>
      </xdr:nvSpPr>
      <xdr:spPr>
        <a:xfrm>
          <a:off x="3903133" y="43105917"/>
          <a:ext cx="2426173" cy="280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20</xdr:col>
      <xdr:colOff>63500</xdr:colOff>
      <xdr:row>753</xdr:row>
      <xdr:rowOff>234950</xdr:rowOff>
    </xdr:from>
    <xdr:to>
      <xdr:col>34</xdr:col>
      <xdr:colOff>120650</xdr:colOff>
      <xdr:row>754</xdr:row>
      <xdr:rowOff>225879</xdr:rowOff>
    </xdr:to>
    <xdr:sp macro="" textlink="">
      <xdr:nvSpPr>
        <xdr:cNvPr id="17" name="大かっこ 16"/>
        <xdr:cNvSpPr/>
      </xdr:nvSpPr>
      <xdr:spPr>
        <a:xfrm>
          <a:off x="3746500" y="118491000"/>
          <a:ext cx="2635250" cy="346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88900</xdr:colOff>
      <xdr:row>755</xdr:row>
      <xdr:rowOff>0</xdr:rowOff>
    </xdr:from>
    <xdr:to>
      <xdr:col>27</xdr:col>
      <xdr:colOff>88900</xdr:colOff>
      <xdr:row>757</xdr:row>
      <xdr:rowOff>27215</xdr:rowOff>
    </xdr:to>
    <xdr:cxnSp macro="">
      <xdr:nvCxnSpPr>
        <xdr:cNvPr id="18" name="直線矢印コネクタ 17"/>
        <xdr:cNvCxnSpPr/>
      </xdr:nvCxnSpPr>
      <xdr:spPr>
        <a:xfrm>
          <a:off x="5060950" y="118967250"/>
          <a:ext cx="0" cy="10495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757</xdr:row>
      <xdr:rowOff>76200</xdr:rowOff>
    </xdr:from>
    <xdr:to>
      <xdr:col>31</xdr:col>
      <xdr:colOff>44517</xdr:colOff>
      <xdr:row>757</xdr:row>
      <xdr:rowOff>322729</xdr:rowOff>
    </xdr:to>
    <xdr:sp macro="" textlink="">
      <xdr:nvSpPr>
        <xdr:cNvPr id="19" name="正方形/長方形 18"/>
        <xdr:cNvSpPr/>
      </xdr:nvSpPr>
      <xdr:spPr>
        <a:xfrm>
          <a:off x="4375150" y="120065800"/>
          <a:ext cx="1378017"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出資決定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69850</xdr:colOff>
      <xdr:row>757</xdr:row>
      <xdr:rowOff>342900</xdr:rowOff>
    </xdr:from>
    <xdr:to>
      <xdr:col>34</xdr:col>
      <xdr:colOff>101193</xdr:colOff>
      <xdr:row>761</xdr:row>
      <xdr:rowOff>249464</xdr:rowOff>
    </xdr:to>
    <xdr:sp macro="" textlink="">
      <xdr:nvSpPr>
        <xdr:cNvPr id="20" name="正方形/長方形 19"/>
        <xdr:cNvSpPr/>
      </xdr:nvSpPr>
      <xdr:spPr>
        <a:xfrm>
          <a:off x="3752850" y="120332500"/>
          <a:ext cx="2609443" cy="18369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400">
              <a:solidFill>
                <a:sysClr val="windowText" lastClr="000000"/>
              </a:solidFill>
            </a:rPr>
            <a:t>3</a:t>
          </a:r>
          <a:r>
            <a:rPr kumimoji="1" lang="ja-JP" altLang="en-US" sz="1400">
              <a:solidFill>
                <a:sysClr val="windowText" lastClr="000000"/>
              </a:solidFill>
            </a:rPr>
            <a:t>件　</a:t>
          </a:r>
          <a:r>
            <a:rPr kumimoji="1" lang="en-US" altLang="ja-JP" sz="1400">
              <a:solidFill>
                <a:sysClr val="windowText" lastClr="000000"/>
              </a:solidFill>
            </a:rPr>
            <a:t>3,650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21</xdr:col>
      <xdr:colOff>31749</xdr:colOff>
      <xdr:row>761</xdr:row>
      <xdr:rowOff>368301</xdr:rowOff>
    </xdr:from>
    <xdr:to>
      <xdr:col>34</xdr:col>
      <xdr:colOff>45356</xdr:colOff>
      <xdr:row>763</xdr:row>
      <xdr:rowOff>0</xdr:rowOff>
    </xdr:to>
    <xdr:sp macro="" textlink="">
      <xdr:nvSpPr>
        <xdr:cNvPr id="21" name="大かっこ 20"/>
        <xdr:cNvSpPr/>
      </xdr:nvSpPr>
      <xdr:spPr>
        <a:xfrm>
          <a:off x="3898899" y="45212001"/>
          <a:ext cx="2407557" cy="457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762</xdr:row>
      <xdr:rowOff>35984</xdr:rowOff>
    </xdr:from>
    <xdr:to>
      <xdr:col>33</xdr:col>
      <xdr:colOff>80906</xdr:colOff>
      <xdr:row>762</xdr:row>
      <xdr:rowOff>316297</xdr:rowOff>
    </xdr:to>
    <xdr:sp macro="" textlink="">
      <xdr:nvSpPr>
        <xdr:cNvPr id="15" name="正方形/長方形 14"/>
        <xdr:cNvSpPr/>
      </xdr:nvSpPr>
      <xdr:spPr>
        <a:xfrm>
          <a:off x="3801533" y="45493517"/>
          <a:ext cx="2426173" cy="280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・陸上風力発電事業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zoomScale="85" zoomScaleNormal="85" zoomScaleSheetLayoutView="10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69</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7.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地球温暖化対策、地方創生</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629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1.6" customHeight="1" x14ac:dyDescent="0.15">
      <c r="A10" s="661" t="s">
        <v>30</v>
      </c>
      <c r="B10" s="662"/>
      <c r="C10" s="662"/>
      <c r="D10" s="662"/>
      <c r="E10" s="662"/>
      <c r="F10" s="662"/>
      <c r="G10" s="755" t="s">
        <v>594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0.6"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6000</v>
      </c>
      <c r="Q13" s="659"/>
      <c r="R13" s="659"/>
      <c r="S13" s="659"/>
      <c r="T13" s="659"/>
      <c r="U13" s="659"/>
      <c r="V13" s="660"/>
      <c r="W13" s="658">
        <v>4800</v>
      </c>
      <c r="X13" s="659"/>
      <c r="Y13" s="659"/>
      <c r="Z13" s="659"/>
      <c r="AA13" s="659"/>
      <c r="AB13" s="659"/>
      <c r="AC13" s="660"/>
      <c r="AD13" s="658">
        <v>4800</v>
      </c>
      <c r="AE13" s="659"/>
      <c r="AF13" s="659"/>
      <c r="AG13" s="659"/>
      <c r="AH13" s="659"/>
      <c r="AI13" s="659"/>
      <c r="AJ13" s="660"/>
      <c r="AK13" s="658">
        <v>4600</v>
      </c>
      <c r="AL13" s="659"/>
      <c r="AM13" s="659"/>
      <c r="AN13" s="659"/>
      <c r="AO13" s="659"/>
      <c r="AP13" s="659"/>
      <c r="AQ13" s="660"/>
      <c r="AR13" s="920">
        <v>4800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t="s">
        <v>578</v>
      </c>
      <c r="AE14" s="659"/>
      <c r="AF14" s="659"/>
      <c r="AG14" s="659"/>
      <c r="AH14" s="659"/>
      <c r="AI14" s="659"/>
      <c r="AJ14" s="660"/>
      <c r="AK14" s="658" t="s">
        <v>653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578</v>
      </c>
      <c r="X15" s="659"/>
      <c r="Y15" s="659"/>
      <c r="Z15" s="659"/>
      <c r="AA15" s="659"/>
      <c r="AB15" s="659"/>
      <c r="AC15" s="660"/>
      <c r="AD15" s="658" t="s">
        <v>579</v>
      </c>
      <c r="AE15" s="659"/>
      <c r="AF15" s="659"/>
      <c r="AG15" s="659"/>
      <c r="AH15" s="659"/>
      <c r="AI15" s="659"/>
      <c r="AJ15" s="660"/>
      <c r="AK15" s="658" t="s">
        <v>577</v>
      </c>
      <c r="AL15" s="659"/>
      <c r="AM15" s="659"/>
      <c r="AN15" s="659"/>
      <c r="AO15" s="659"/>
      <c r="AP15" s="659"/>
      <c r="AQ15" s="660"/>
      <c r="AR15" s="658" t="s">
        <v>653</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577</v>
      </c>
      <c r="X16" s="659"/>
      <c r="Y16" s="659"/>
      <c r="Z16" s="659"/>
      <c r="AA16" s="659"/>
      <c r="AB16" s="659"/>
      <c r="AC16" s="660"/>
      <c r="AD16" s="658" t="s">
        <v>578</v>
      </c>
      <c r="AE16" s="659"/>
      <c r="AF16" s="659"/>
      <c r="AG16" s="659"/>
      <c r="AH16" s="659"/>
      <c r="AI16" s="659"/>
      <c r="AJ16" s="660"/>
      <c r="AK16" s="658" t="s">
        <v>578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578</v>
      </c>
      <c r="AE17" s="659"/>
      <c r="AF17" s="659"/>
      <c r="AG17" s="659"/>
      <c r="AH17" s="659"/>
      <c r="AI17" s="659"/>
      <c r="AJ17" s="660"/>
      <c r="AK17" s="658" t="s">
        <v>577</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6000</v>
      </c>
      <c r="Q18" s="880"/>
      <c r="R18" s="880"/>
      <c r="S18" s="880"/>
      <c r="T18" s="880"/>
      <c r="U18" s="880"/>
      <c r="V18" s="881"/>
      <c r="W18" s="879">
        <f>SUM(W13:AC17)</f>
        <v>4800</v>
      </c>
      <c r="X18" s="880"/>
      <c r="Y18" s="880"/>
      <c r="Z18" s="880"/>
      <c r="AA18" s="880"/>
      <c r="AB18" s="880"/>
      <c r="AC18" s="881"/>
      <c r="AD18" s="879">
        <f>SUM(AD13:AJ17)</f>
        <v>4800</v>
      </c>
      <c r="AE18" s="880"/>
      <c r="AF18" s="880"/>
      <c r="AG18" s="880"/>
      <c r="AH18" s="880"/>
      <c r="AI18" s="880"/>
      <c r="AJ18" s="881"/>
      <c r="AK18" s="879">
        <f>SUM(AK13:AQ17)</f>
        <v>4600</v>
      </c>
      <c r="AL18" s="880"/>
      <c r="AM18" s="880"/>
      <c r="AN18" s="880"/>
      <c r="AO18" s="880"/>
      <c r="AP18" s="880"/>
      <c r="AQ18" s="881"/>
      <c r="AR18" s="879">
        <f>SUM(AR13:AX17)</f>
        <v>4800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6000</v>
      </c>
      <c r="Q19" s="659"/>
      <c r="R19" s="659"/>
      <c r="S19" s="659"/>
      <c r="T19" s="659"/>
      <c r="U19" s="659"/>
      <c r="V19" s="660"/>
      <c r="W19" s="658">
        <v>4800</v>
      </c>
      <c r="X19" s="659"/>
      <c r="Y19" s="659"/>
      <c r="Z19" s="659"/>
      <c r="AA19" s="659"/>
      <c r="AB19" s="659"/>
      <c r="AC19" s="660"/>
      <c r="AD19" s="658">
        <v>4800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2.450000000000003" customHeight="1" x14ac:dyDescent="0.15">
      <c r="A23" s="968"/>
      <c r="B23" s="969"/>
      <c r="C23" s="969"/>
      <c r="D23" s="969"/>
      <c r="E23" s="969"/>
      <c r="F23" s="970"/>
      <c r="G23" s="953" t="s">
        <v>632</v>
      </c>
      <c r="H23" s="954"/>
      <c r="I23" s="954"/>
      <c r="J23" s="954"/>
      <c r="K23" s="954"/>
      <c r="L23" s="954"/>
      <c r="M23" s="954"/>
      <c r="N23" s="954"/>
      <c r="O23" s="955"/>
      <c r="P23" s="920">
        <v>4600</v>
      </c>
      <c r="Q23" s="921"/>
      <c r="R23" s="921"/>
      <c r="S23" s="921"/>
      <c r="T23" s="921"/>
      <c r="U23" s="921"/>
      <c r="V23" s="938"/>
      <c r="W23" s="920">
        <v>4800</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v>4600</v>
      </c>
      <c r="Q29" s="935"/>
      <c r="R29" s="935"/>
      <c r="S29" s="935"/>
      <c r="T29" s="935"/>
      <c r="U29" s="935"/>
      <c r="V29" s="936"/>
      <c r="W29" s="934">
        <f>AR13</f>
        <v>4800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42</v>
      </c>
      <c r="AV31" s="199"/>
      <c r="AW31" s="398" t="s">
        <v>300</v>
      </c>
      <c r="AX31" s="399"/>
    </row>
    <row r="32" spans="1:50" ht="23.25" customHeight="1" x14ac:dyDescent="0.15">
      <c r="A32" s="403"/>
      <c r="B32" s="401"/>
      <c r="C32" s="401"/>
      <c r="D32" s="401"/>
      <c r="E32" s="401"/>
      <c r="F32" s="402"/>
      <c r="G32" s="564" t="s">
        <v>648</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1135</v>
      </c>
      <c r="AF32" s="219"/>
      <c r="AG32" s="219"/>
      <c r="AH32" s="219"/>
      <c r="AI32" s="218">
        <v>1350</v>
      </c>
      <c r="AJ32" s="219"/>
      <c r="AK32" s="219"/>
      <c r="AL32" s="219"/>
      <c r="AM32" s="218">
        <v>1460</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1000</v>
      </c>
      <c r="AF33" s="219"/>
      <c r="AG33" s="219"/>
      <c r="AH33" s="219"/>
      <c r="AI33" s="218">
        <v>1250</v>
      </c>
      <c r="AJ33" s="219"/>
      <c r="AK33" s="219"/>
      <c r="AL33" s="219"/>
      <c r="AM33" s="218">
        <v>1500</v>
      </c>
      <c r="AN33" s="219"/>
      <c r="AO33" s="219"/>
      <c r="AP33" s="219"/>
      <c r="AQ33" s="340">
        <v>2000</v>
      </c>
      <c r="AR33" s="207"/>
      <c r="AS33" s="207"/>
      <c r="AT33" s="341"/>
      <c r="AU33" s="219">
        <v>4500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113.5</v>
      </c>
      <c r="AF34" s="219"/>
      <c r="AG34" s="219"/>
      <c r="AH34" s="219"/>
      <c r="AI34" s="218">
        <f>AI32/AI33*100</f>
        <v>108</v>
      </c>
      <c r="AJ34" s="219"/>
      <c r="AK34" s="219"/>
      <c r="AL34" s="219"/>
      <c r="AM34" s="218">
        <f t="shared" ref="AM34" si="4">AM32/AM33*100</f>
        <v>97.333333333333343</v>
      </c>
      <c r="AN34" s="219"/>
      <c r="AO34" s="219"/>
      <c r="AP34" s="219"/>
      <c r="AQ34" s="340" t="s">
        <v>582</v>
      </c>
      <c r="AR34" s="207"/>
      <c r="AS34" s="207"/>
      <c r="AT34" s="341"/>
      <c r="AU34" s="219" t="s">
        <v>577</v>
      </c>
      <c r="AV34" s="219"/>
      <c r="AW34" s="219"/>
      <c r="AX34" s="221"/>
    </row>
    <row r="35" spans="1:50" ht="23.25" customHeight="1" x14ac:dyDescent="0.15">
      <c r="A35" s="226" t="s">
        <v>505</v>
      </c>
      <c r="B35" s="227"/>
      <c r="C35" s="227"/>
      <c r="D35" s="227"/>
      <c r="E35" s="227"/>
      <c r="F35" s="228"/>
      <c r="G35" s="232" t="s">
        <v>627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472</v>
      </c>
      <c r="AX66" s="254"/>
    </row>
    <row r="67" spans="1:50" ht="23.25" customHeight="1" x14ac:dyDescent="0.15">
      <c r="A67" s="475"/>
      <c r="B67" s="476"/>
      <c r="C67" s="476"/>
      <c r="D67" s="476"/>
      <c r="E67" s="476"/>
      <c r="F67" s="477"/>
      <c r="G67" s="255" t="s">
        <v>356</v>
      </c>
      <c r="H67" s="258" t="s">
        <v>642</v>
      </c>
      <c r="I67" s="259"/>
      <c r="J67" s="259"/>
      <c r="K67" s="259"/>
      <c r="L67" s="259"/>
      <c r="M67" s="259"/>
      <c r="N67" s="259"/>
      <c r="O67" s="260"/>
      <c r="P67" s="258" t="s">
        <v>583</v>
      </c>
      <c r="Q67" s="259"/>
      <c r="R67" s="259"/>
      <c r="S67" s="259"/>
      <c r="T67" s="259"/>
      <c r="U67" s="259"/>
      <c r="V67" s="260"/>
      <c r="W67" s="264"/>
      <c r="X67" s="265"/>
      <c r="Y67" s="270" t="s">
        <v>12</v>
      </c>
      <c r="Z67" s="270"/>
      <c r="AA67" s="271"/>
      <c r="AB67" s="272" t="s">
        <v>495</v>
      </c>
      <c r="AC67" s="272"/>
      <c r="AD67" s="272"/>
      <c r="AE67" s="218">
        <v>498</v>
      </c>
      <c r="AF67" s="219"/>
      <c r="AG67" s="219"/>
      <c r="AH67" s="219"/>
      <c r="AI67" s="218">
        <v>853</v>
      </c>
      <c r="AJ67" s="219"/>
      <c r="AK67" s="219"/>
      <c r="AL67" s="219"/>
      <c r="AM67" s="218">
        <v>1513</v>
      </c>
      <c r="AN67" s="219"/>
      <c r="AO67" s="219"/>
      <c r="AP67" s="219"/>
      <c r="AQ67" s="218" t="s">
        <v>584</v>
      </c>
      <c r="AR67" s="219"/>
      <c r="AS67" s="219"/>
      <c r="AT67" s="220"/>
      <c r="AU67" s="219" t="s">
        <v>578</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v>2500</v>
      </c>
      <c r="AF68" s="219"/>
      <c r="AG68" s="219"/>
      <c r="AH68" s="219"/>
      <c r="AI68" s="218">
        <v>2500</v>
      </c>
      <c r="AJ68" s="219"/>
      <c r="AK68" s="219"/>
      <c r="AL68" s="219"/>
      <c r="AM68" s="218">
        <v>2500</v>
      </c>
      <c r="AN68" s="219"/>
      <c r="AO68" s="219"/>
      <c r="AP68" s="219"/>
      <c r="AQ68" s="218">
        <v>2500</v>
      </c>
      <c r="AR68" s="219"/>
      <c r="AS68" s="219"/>
      <c r="AT68" s="220"/>
      <c r="AU68" s="219">
        <v>2500</v>
      </c>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f>AE68/AE67*100</f>
        <v>502.00803212851406</v>
      </c>
      <c r="AF69" s="274"/>
      <c r="AG69" s="274"/>
      <c r="AH69" s="274"/>
      <c r="AI69" s="273">
        <f>AI68/AI67*100</f>
        <v>293.08323563892145</v>
      </c>
      <c r="AJ69" s="274"/>
      <c r="AK69" s="274"/>
      <c r="AL69" s="274"/>
      <c r="AM69" s="273">
        <f>AM68/AM67*100</f>
        <v>165.23463317911433</v>
      </c>
      <c r="AN69" s="274"/>
      <c r="AO69" s="274"/>
      <c r="AP69" s="274"/>
      <c r="AQ69" s="218" t="s">
        <v>577</v>
      </c>
      <c r="AR69" s="219"/>
      <c r="AS69" s="219"/>
      <c r="AT69" s="220"/>
      <c r="AU69" s="219" t="s">
        <v>577</v>
      </c>
      <c r="AV69" s="219"/>
      <c r="AW69" s="219"/>
      <c r="AX69" s="221"/>
    </row>
    <row r="70" spans="1:50" ht="23.25" customHeight="1" x14ac:dyDescent="0.15">
      <c r="A70" s="475" t="s">
        <v>479</v>
      </c>
      <c r="B70" s="476"/>
      <c r="C70" s="476"/>
      <c r="D70" s="476"/>
      <c r="E70" s="476"/>
      <c r="F70" s="477"/>
      <c r="G70" s="256" t="s">
        <v>357</v>
      </c>
      <c r="H70" s="307" t="s">
        <v>566</v>
      </c>
      <c r="I70" s="307"/>
      <c r="J70" s="307"/>
      <c r="K70" s="307"/>
      <c r="L70" s="307"/>
      <c r="M70" s="307"/>
      <c r="N70" s="307"/>
      <c r="O70" s="307"/>
      <c r="P70" s="307" t="s">
        <v>592</v>
      </c>
      <c r="Q70" s="307"/>
      <c r="R70" s="307"/>
      <c r="S70" s="307"/>
      <c r="T70" s="307"/>
      <c r="U70" s="307"/>
      <c r="V70" s="307"/>
      <c r="W70" s="310" t="s">
        <v>494</v>
      </c>
      <c r="X70" s="311"/>
      <c r="Y70" s="270" t="s">
        <v>12</v>
      </c>
      <c r="Z70" s="270"/>
      <c r="AA70" s="271"/>
      <c r="AB70" s="272" t="s">
        <v>495</v>
      </c>
      <c r="AC70" s="272"/>
      <c r="AD70" s="272"/>
      <c r="AE70" s="218">
        <v>498</v>
      </c>
      <c r="AF70" s="219"/>
      <c r="AG70" s="219"/>
      <c r="AH70" s="219"/>
      <c r="AI70" s="218">
        <v>853</v>
      </c>
      <c r="AJ70" s="219"/>
      <c r="AK70" s="219"/>
      <c r="AL70" s="219"/>
      <c r="AM70" s="218">
        <v>1513</v>
      </c>
      <c r="AN70" s="219"/>
      <c r="AO70" s="219"/>
      <c r="AP70" s="219"/>
      <c r="AQ70" s="218" t="s">
        <v>578</v>
      </c>
      <c r="AR70" s="219"/>
      <c r="AS70" s="219"/>
      <c r="AT70" s="220"/>
      <c r="AU70" s="219" t="s">
        <v>577</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v>2500</v>
      </c>
      <c r="AF71" s="219"/>
      <c r="AG71" s="219"/>
      <c r="AH71" s="219"/>
      <c r="AI71" s="218">
        <v>2500</v>
      </c>
      <c r="AJ71" s="219"/>
      <c r="AK71" s="219"/>
      <c r="AL71" s="219"/>
      <c r="AM71" s="218">
        <v>2500</v>
      </c>
      <c r="AN71" s="219"/>
      <c r="AO71" s="219"/>
      <c r="AP71" s="219"/>
      <c r="AQ71" s="218">
        <v>2500</v>
      </c>
      <c r="AR71" s="219"/>
      <c r="AS71" s="219"/>
      <c r="AT71" s="220"/>
      <c r="AU71" s="219" t="s">
        <v>649</v>
      </c>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f>AE71/AE70*100</f>
        <v>502.00803212851406</v>
      </c>
      <c r="AF72" s="219"/>
      <c r="AG72" s="219"/>
      <c r="AH72" s="219"/>
      <c r="AI72" s="218">
        <f t="shared" ref="AI72" si="5">AI71/AI70*100</f>
        <v>293.08323563892145</v>
      </c>
      <c r="AJ72" s="219"/>
      <c r="AK72" s="219"/>
      <c r="AL72" s="219"/>
      <c r="AM72" s="218">
        <f>AM71/AM70*100</f>
        <v>165.23463317911433</v>
      </c>
      <c r="AN72" s="219"/>
      <c r="AO72" s="219"/>
      <c r="AP72" s="219"/>
      <c r="AQ72" s="218" t="s">
        <v>577</v>
      </c>
      <c r="AR72" s="219"/>
      <c r="AS72" s="219"/>
      <c r="AT72" s="220"/>
      <c r="AU72" s="219" t="s">
        <v>577</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30.1</v>
      </c>
      <c r="AF101" s="219"/>
      <c r="AG101" s="219"/>
      <c r="AH101" s="220"/>
      <c r="AI101" s="218">
        <v>7.6</v>
      </c>
      <c r="AJ101" s="219"/>
      <c r="AK101" s="219"/>
      <c r="AL101" s="220"/>
      <c r="AM101" s="218">
        <v>36.5</v>
      </c>
      <c r="AN101" s="219"/>
      <c r="AO101" s="219"/>
      <c r="AP101" s="220"/>
      <c r="AQ101" s="218" t="s">
        <v>577</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54.6</v>
      </c>
      <c r="AF102" s="418"/>
      <c r="AG102" s="418"/>
      <c r="AH102" s="418"/>
      <c r="AI102" s="418">
        <v>43.4</v>
      </c>
      <c r="AJ102" s="418"/>
      <c r="AK102" s="418"/>
      <c r="AL102" s="418"/>
      <c r="AM102" s="418">
        <v>43.04</v>
      </c>
      <c r="AN102" s="418"/>
      <c r="AO102" s="418"/>
      <c r="AP102" s="418"/>
      <c r="AQ102" s="273">
        <v>41.34</v>
      </c>
      <c r="AR102" s="274"/>
      <c r="AS102" s="274"/>
      <c r="AT102" s="319"/>
      <c r="AU102" s="273">
        <v>43.11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498</v>
      </c>
      <c r="AF116" s="418"/>
      <c r="AG116" s="418"/>
      <c r="AH116" s="418"/>
      <c r="AI116" s="418">
        <v>853</v>
      </c>
      <c r="AJ116" s="418"/>
      <c r="AK116" s="418"/>
      <c r="AL116" s="418"/>
      <c r="AM116" s="218">
        <v>1513</v>
      </c>
      <c r="AN116" s="219"/>
      <c r="AO116" s="219"/>
      <c r="AP116" s="219"/>
      <c r="AQ116" s="218">
        <v>794</v>
      </c>
      <c r="AR116" s="219"/>
      <c r="AS116" s="219"/>
      <c r="AT116" s="219"/>
      <c r="AU116" s="219"/>
      <c r="AV116" s="219"/>
      <c r="AW116" s="219"/>
      <c r="AX116" s="221"/>
    </row>
    <row r="117" spans="1:50" ht="131.1"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647</v>
      </c>
      <c r="AF117" s="551"/>
      <c r="AG117" s="551"/>
      <c r="AH117" s="551"/>
      <c r="AI117" s="551" t="s">
        <v>645</v>
      </c>
      <c r="AJ117" s="551"/>
      <c r="AK117" s="551"/>
      <c r="AL117" s="551"/>
      <c r="AM117" s="551" t="s">
        <v>646</v>
      </c>
      <c r="AN117" s="551"/>
      <c r="AO117" s="551"/>
      <c r="AP117" s="551"/>
      <c r="AQ117" s="595" t="s">
        <v>654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112900</v>
      </c>
      <c r="AF134" s="207"/>
      <c r="AG134" s="207"/>
      <c r="AH134" s="207"/>
      <c r="AI134" s="206">
        <v>111100</v>
      </c>
      <c r="AJ134" s="207"/>
      <c r="AK134" s="207"/>
      <c r="AL134" s="207"/>
      <c r="AM134" s="206" t="s">
        <v>628</v>
      </c>
      <c r="AN134" s="207"/>
      <c r="AO134" s="207"/>
      <c r="AP134" s="207"/>
      <c r="AQ134" s="206" t="s">
        <v>578</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628</v>
      </c>
      <c r="AF135" s="207"/>
      <c r="AG135" s="207"/>
      <c r="AH135" s="207"/>
      <c r="AI135" s="206" t="s">
        <v>628</v>
      </c>
      <c r="AJ135" s="207"/>
      <c r="AK135" s="207"/>
      <c r="AL135" s="207"/>
      <c r="AM135" s="206" t="s">
        <v>628</v>
      </c>
      <c r="AN135" s="207"/>
      <c r="AO135" s="207"/>
      <c r="AP135" s="207"/>
      <c r="AQ135" s="206" t="s">
        <v>578</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5.6"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45.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45.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574</v>
      </c>
      <c r="AE705" s="716"/>
      <c r="AF705" s="716"/>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598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574</v>
      </c>
      <c r="AE708" s="606"/>
      <c r="AF708" s="606"/>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30"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644</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599</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30"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599</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603</v>
      </c>
      <c r="AH714" s="738"/>
      <c r="AI714" s="738"/>
      <c r="AJ714" s="738"/>
      <c r="AK714" s="738"/>
      <c r="AL714" s="738"/>
      <c r="AM714" s="738"/>
      <c r="AN714" s="738"/>
      <c r="AO714" s="738"/>
      <c r="AP714" s="738"/>
      <c r="AQ714" s="738"/>
      <c r="AR714" s="738"/>
      <c r="AS714" s="738"/>
      <c r="AT714" s="738"/>
      <c r="AU714" s="738"/>
      <c r="AV714" s="738"/>
      <c r="AW714" s="738"/>
      <c r="AX714" s="739"/>
    </row>
    <row r="715" spans="1:50" ht="30"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604</v>
      </c>
      <c r="AH715" s="744"/>
      <c r="AI715" s="744"/>
      <c r="AJ715" s="744"/>
      <c r="AK715" s="744"/>
      <c r="AL715" s="744"/>
      <c r="AM715" s="744"/>
      <c r="AN715" s="744"/>
      <c r="AO715" s="744"/>
      <c r="AP715" s="744"/>
      <c r="AQ715" s="744"/>
      <c r="AR715" s="744"/>
      <c r="AS715" s="744"/>
      <c r="AT715" s="744"/>
      <c r="AU715" s="744"/>
      <c r="AV715" s="744"/>
      <c r="AW715" s="744"/>
      <c r="AX715" s="745"/>
    </row>
    <row r="716" spans="1:50" ht="30"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95" customHeight="1" x14ac:dyDescent="0.15">
      <c r="A726" s="641" t="s">
        <v>48</v>
      </c>
      <c r="B726" s="803"/>
      <c r="C726" s="816" t="s">
        <v>53</v>
      </c>
      <c r="D726" s="838"/>
      <c r="E726" s="838"/>
      <c r="F726" s="839"/>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6" customHeight="1" thickBot="1" x14ac:dyDescent="0.2">
      <c r="A727" s="804"/>
      <c r="B727" s="805"/>
      <c r="C727" s="749" t="s">
        <v>57</v>
      </c>
      <c r="D727" s="750"/>
      <c r="E727" s="750"/>
      <c r="F727" s="751"/>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5.6" customHeight="1" thickBot="1" x14ac:dyDescent="0.2">
      <c r="A729" s="635" t="s">
        <v>651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7.45" customHeight="1" thickBot="1" x14ac:dyDescent="0.2">
      <c r="A731" s="800" t="s">
        <v>257</v>
      </c>
      <c r="B731" s="801"/>
      <c r="C731" s="801"/>
      <c r="D731" s="801"/>
      <c r="E731" s="802"/>
      <c r="F731" s="730" t="s">
        <v>650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1.45" customHeight="1" thickBot="1" x14ac:dyDescent="0.2">
      <c r="A733" s="674" t="s">
        <v>257</v>
      </c>
      <c r="B733" s="675"/>
      <c r="C733" s="675"/>
      <c r="D733" s="675"/>
      <c r="E733" s="676"/>
      <c r="F733" s="638" t="s">
        <v>652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1.45" customHeight="1" thickBot="1" x14ac:dyDescent="0.2">
      <c r="A735" s="791" t="s">
        <v>630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607</v>
      </c>
      <c r="F737" s="991"/>
      <c r="G737" s="991"/>
      <c r="H737" s="991"/>
      <c r="I737" s="991"/>
      <c r="J737" s="991"/>
      <c r="K737" s="991"/>
      <c r="L737" s="991"/>
      <c r="M737" s="991"/>
      <c r="N737" s="365" t="s">
        <v>542</v>
      </c>
      <c r="O737" s="365"/>
      <c r="P737" s="365"/>
      <c r="Q737" s="365"/>
      <c r="R737" s="991" t="s">
        <v>608</v>
      </c>
      <c r="S737" s="991"/>
      <c r="T737" s="991"/>
      <c r="U737" s="991"/>
      <c r="V737" s="991"/>
      <c r="W737" s="991"/>
      <c r="X737" s="991"/>
      <c r="Y737" s="991"/>
      <c r="Z737" s="991"/>
      <c r="AA737" s="365" t="s">
        <v>541</v>
      </c>
      <c r="AB737" s="365"/>
      <c r="AC737" s="365"/>
      <c r="AD737" s="365"/>
      <c r="AE737" s="991" t="s">
        <v>609</v>
      </c>
      <c r="AF737" s="991"/>
      <c r="AG737" s="991"/>
      <c r="AH737" s="991"/>
      <c r="AI737" s="991"/>
      <c r="AJ737" s="991"/>
      <c r="AK737" s="991"/>
      <c r="AL737" s="991"/>
      <c r="AM737" s="991"/>
      <c r="AN737" s="365" t="s">
        <v>540</v>
      </c>
      <c r="AO737" s="365"/>
      <c r="AP737" s="365"/>
      <c r="AQ737" s="365"/>
      <c r="AR737" s="983" t="s">
        <v>610</v>
      </c>
      <c r="AS737" s="984"/>
      <c r="AT737" s="984"/>
      <c r="AU737" s="984"/>
      <c r="AV737" s="984"/>
      <c r="AW737" s="984"/>
      <c r="AX737" s="985"/>
      <c r="AY737" s="89"/>
      <c r="AZ737" s="89"/>
    </row>
    <row r="738" spans="1:52" ht="24.75" customHeight="1" x14ac:dyDescent="0.15">
      <c r="A738" s="992" t="s">
        <v>539</v>
      </c>
      <c r="B738" s="210"/>
      <c r="C738" s="210"/>
      <c r="D738" s="211"/>
      <c r="E738" s="991" t="s">
        <v>611</v>
      </c>
      <c r="F738" s="991"/>
      <c r="G738" s="991"/>
      <c r="H738" s="991"/>
      <c r="I738" s="991"/>
      <c r="J738" s="991"/>
      <c r="K738" s="991"/>
      <c r="L738" s="991"/>
      <c r="M738" s="991"/>
      <c r="N738" s="365" t="s">
        <v>538</v>
      </c>
      <c r="O738" s="365"/>
      <c r="P738" s="365"/>
      <c r="Q738" s="365"/>
      <c r="R738" s="991" t="s">
        <v>612</v>
      </c>
      <c r="S738" s="991"/>
      <c r="T738" s="991"/>
      <c r="U738" s="991"/>
      <c r="V738" s="991"/>
      <c r="W738" s="991"/>
      <c r="X738" s="991"/>
      <c r="Y738" s="991"/>
      <c r="Z738" s="991"/>
      <c r="AA738" s="365" t="s">
        <v>537</v>
      </c>
      <c r="AB738" s="365"/>
      <c r="AC738" s="365"/>
      <c r="AD738" s="365"/>
      <c r="AE738" s="991" t="s">
        <v>613</v>
      </c>
      <c r="AF738" s="991"/>
      <c r="AG738" s="991"/>
      <c r="AH738" s="991"/>
      <c r="AI738" s="991"/>
      <c r="AJ738" s="991"/>
      <c r="AK738" s="991"/>
      <c r="AL738" s="991"/>
      <c r="AM738" s="991"/>
      <c r="AN738" s="365" t="s">
        <v>533</v>
      </c>
      <c r="AO738" s="365"/>
      <c r="AP738" s="365"/>
      <c r="AQ738" s="365"/>
      <c r="AR738" s="983" t="s">
        <v>614</v>
      </c>
      <c r="AS738" s="984"/>
      <c r="AT738" s="984"/>
      <c r="AU738" s="984"/>
      <c r="AV738" s="984"/>
      <c r="AW738" s="984"/>
      <c r="AX738" s="985"/>
    </row>
    <row r="739" spans="1:52" ht="24.75" customHeight="1" thickBot="1" x14ac:dyDescent="0.2">
      <c r="A739" s="993" t="s">
        <v>529</v>
      </c>
      <c r="B739" s="994"/>
      <c r="C739" s="994"/>
      <c r="D739" s="995"/>
      <c r="E739" s="996" t="s">
        <v>570</v>
      </c>
      <c r="F739" s="986"/>
      <c r="G739" s="986"/>
      <c r="H739" s="93" t="str">
        <f>IF(E739="", "", "(")</f>
        <v>(</v>
      </c>
      <c r="I739" s="986"/>
      <c r="J739" s="986"/>
      <c r="K739" s="93" t="str">
        <f>IF(OR(I739="　", I739=""), "", "-")</f>
        <v/>
      </c>
      <c r="L739" s="987">
        <v>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6"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0.100000000000001"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450000000000003"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615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641</v>
      </c>
      <c r="H781" s="672"/>
      <c r="I781" s="672"/>
      <c r="J781" s="672"/>
      <c r="K781" s="673"/>
      <c r="L781" s="665" t="s">
        <v>616</v>
      </c>
      <c r="M781" s="666"/>
      <c r="N781" s="666"/>
      <c r="O781" s="666"/>
      <c r="P781" s="666"/>
      <c r="Q781" s="666"/>
      <c r="R781" s="666"/>
      <c r="S781" s="666"/>
      <c r="T781" s="666"/>
      <c r="U781" s="666"/>
      <c r="V781" s="666"/>
      <c r="W781" s="666"/>
      <c r="X781" s="667"/>
      <c r="Y781" s="388">
        <v>3650</v>
      </c>
      <c r="Z781" s="389"/>
      <c r="AA781" s="389"/>
      <c r="AB781" s="806"/>
      <c r="AC781" s="671" t="s">
        <v>637</v>
      </c>
      <c r="AD781" s="672"/>
      <c r="AE781" s="672"/>
      <c r="AF781" s="672"/>
      <c r="AG781" s="673"/>
      <c r="AH781" s="665"/>
      <c r="AI781" s="666"/>
      <c r="AJ781" s="666"/>
      <c r="AK781" s="666"/>
      <c r="AL781" s="666"/>
      <c r="AM781" s="666"/>
      <c r="AN781" s="666"/>
      <c r="AO781" s="666"/>
      <c r="AP781" s="666"/>
      <c r="AQ781" s="666"/>
      <c r="AR781" s="666"/>
      <c r="AS781" s="666"/>
      <c r="AT781" s="667"/>
      <c r="AU781" s="388">
        <v>1500</v>
      </c>
      <c r="AV781" s="389"/>
      <c r="AW781" s="389"/>
      <c r="AX781" s="390"/>
    </row>
    <row r="782" spans="1:50" ht="24.75" customHeight="1" x14ac:dyDescent="0.15">
      <c r="A782" s="632"/>
      <c r="B782" s="633"/>
      <c r="C782" s="633"/>
      <c r="D782" s="633"/>
      <c r="E782" s="633"/>
      <c r="F782" s="634"/>
      <c r="G782" s="607" t="s">
        <v>641</v>
      </c>
      <c r="H782" s="608"/>
      <c r="I782" s="608"/>
      <c r="J782" s="608"/>
      <c r="K782" s="609"/>
      <c r="L782" s="599" t="s">
        <v>617</v>
      </c>
      <c r="M782" s="600"/>
      <c r="N782" s="600"/>
      <c r="O782" s="600"/>
      <c r="P782" s="600"/>
      <c r="Q782" s="600"/>
      <c r="R782" s="600"/>
      <c r="S782" s="600"/>
      <c r="T782" s="600"/>
      <c r="U782" s="600"/>
      <c r="V782" s="600"/>
      <c r="W782" s="600"/>
      <c r="X782" s="601"/>
      <c r="Y782" s="602">
        <v>759</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618</v>
      </c>
      <c r="H783" s="608"/>
      <c r="I783" s="608"/>
      <c r="J783" s="608"/>
      <c r="K783" s="609"/>
      <c r="L783" s="599" t="s">
        <v>618</v>
      </c>
      <c r="M783" s="600"/>
      <c r="N783" s="600"/>
      <c r="O783" s="600"/>
      <c r="P783" s="600"/>
      <c r="Q783" s="600"/>
      <c r="R783" s="600"/>
      <c r="S783" s="600"/>
      <c r="T783" s="600"/>
      <c r="U783" s="600"/>
      <c r="V783" s="600"/>
      <c r="W783" s="600"/>
      <c r="X783" s="601"/>
      <c r="Y783" s="602">
        <v>391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4800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1500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619</v>
      </c>
      <c r="D837" s="347"/>
      <c r="E837" s="347"/>
      <c r="F837" s="347"/>
      <c r="G837" s="347"/>
      <c r="H837" s="347"/>
      <c r="I837" s="347"/>
      <c r="J837" s="348">
        <v>1010505002299</v>
      </c>
      <c r="K837" s="349"/>
      <c r="L837" s="349"/>
      <c r="M837" s="349"/>
      <c r="N837" s="349"/>
      <c r="O837" s="349"/>
      <c r="P837" s="362" t="s">
        <v>620</v>
      </c>
      <c r="Q837" s="350"/>
      <c r="R837" s="350"/>
      <c r="S837" s="350"/>
      <c r="T837" s="350"/>
      <c r="U837" s="350"/>
      <c r="V837" s="350"/>
      <c r="W837" s="350"/>
      <c r="X837" s="350"/>
      <c r="Y837" s="351">
        <v>4800</v>
      </c>
      <c r="Z837" s="352"/>
      <c r="AA837" s="352"/>
      <c r="AB837" s="353"/>
      <c r="AC837" s="363" t="s">
        <v>621</v>
      </c>
      <c r="AD837" s="371"/>
      <c r="AE837" s="371"/>
      <c r="AF837" s="371"/>
      <c r="AG837" s="371"/>
      <c r="AH837" s="372" t="s">
        <v>622</v>
      </c>
      <c r="AI837" s="373"/>
      <c r="AJ837" s="373"/>
      <c r="AK837" s="373"/>
      <c r="AL837" s="357" t="s">
        <v>622</v>
      </c>
      <c r="AM837" s="358"/>
      <c r="AN837" s="358"/>
      <c r="AO837" s="359"/>
      <c r="AP837" s="360" t="s">
        <v>623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634</v>
      </c>
      <c r="D870" s="347"/>
      <c r="E870" s="347"/>
      <c r="F870" s="347"/>
      <c r="G870" s="347"/>
      <c r="H870" s="347"/>
      <c r="I870" s="347"/>
      <c r="J870" s="348" t="s">
        <v>625</v>
      </c>
      <c r="K870" s="349"/>
      <c r="L870" s="349"/>
      <c r="M870" s="349"/>
      <c r="N870" s="349"/>
      <c r="O870" s="349"/>
      <c r="P870" s="362" t="s">
        <v>624</v>
      </c>
      <c r="Q870" s="350"/>
      <c r="R870" s="350"/>
      <c r="S870" s="350"/>
      <c r="T870" s="350"/>
      <c r="U870" s="350"/>
      <c r="V870" s="350"/>
      <c r="W870" s="350"/>
      <c r="X870" s="350"/>
      <c r="Y870" s="351">
        <v>1500</v>
      </c>
      <c r="Z870" s="352"/>
      <c r="AA870" s="352"/>
      <c r="AB870" s="353"/>
      <c r="AC870" s="363" t="s">
        <v>196</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635</v>
      </c>
      <c r="D871" s="347"/>
      <c r="E871" s="347"/>
      <c r="F871" s="347"/>
      <c r="G871" s="347"/>
      <c r="H871" s="347"/>
      <c r="I871" s="347"/>
      <c r="J871" s="348" t="s">
        <v>626</v>
      </c>
      <c r="K871" s="349"/>
      <c r="L871" s="349"/>
      <c r="M871" s="349"/>
      <c r="N871" s="349"/>
      <c r="O871" s="349"/>
      <c r="P871" s="362" t="s">
        <v>624</v>
      </c>
      <c r="Q871" s="350"/>
      <c r="R871" s="350"/>
      <c r="S871" s="350"/>
      <c r="T871" s="350"/>
      <c r="U871" s="350"/>
      <c r="V871" s="350"/>
      <c r="W871" s="350"/>
      <c r="X871" s="350"/>
      <c r="Y871" s="351">
        <v>1150</v>
      </c>
      <c r="Z871" s="352"/>
      <c r="AA871" s="352"/>
      <c r="AB871" s="353"/>
      <c r="AC871" s="363" t="s">
        <v>196</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636</v>
      </c>
      <c r="D872" s="347"/>
      <c r="E872" s="347"/>
      <c r="F872" s="347"/>
      <c r="G872" s="347"/>
      <c r="H872" s="347"/>
      <c r="I872" s="347"/>
      <c r="J872" s="348" t="s">
        <v>622</v>
      </c>
      <c r="K872" s="349"/>
      <c r="L872" s="349"/>
      <c r="M872" s="349"/>
      <c r="N872" s="349"/>
      <c r="O872" s="349"/>
      <c r="P872" s="362" t="s">
        <v>624</v>
      </c>
      <c r="Q872" s="350"/>
      <c r="R872" s="350"/>
      <c r="S872" s="350"/>
      <c r="T872" s="350"/>
      <c r="U872" s="350"/>
      <c r="V872" s="350"/>
      <c r="W872" s="350"/>
      <c r="X872" s="350"/>
      <c r="Y872" s="351">
        <v>1000</v>
      </c>
      <c r="Z872" s="352"/>
      <c r="AA872" s="352"/>
      <c r="AB872" s="353"/>
      <c r="AC872" s="363" t="s">
        <v>196</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15">
      <formula>IF(RIGHT(TEXT(P14,"0.#"),1)=".",FALSE,TRUE)</formula>
    </cfRule>
    <cfRule type="expression" dxfId="2788" priority="14016">
      <formula>IF(RIGHT(TEXT(P14,"0.#"),1)=".",TRUE,FALSE)</formula>
    </cfRule>
  </conditionalFormatting>
  <conditionalFormatting sqref="AE32">
    <cfRule type="expression" dxfId="2787" priority="14005">
      <formula>IF(RIGHT(TEXT(AE32,"0.#"),1)=".",FALSE,TRUE)</formula>
    </cfRule>
    <cfRule type="expression" dxfId="2786" priority="14006">
      <formula>IF(RIGHT(TEXT(AE32,"0.#"),1)=".",TRUE,FALSE)</formula>
    </cfRule>
  </conditionalFormatting>
  <conditionalFormatting sqref="P18:AX18">
    <cfRule type="expression" dxfId="2785" priority="13891">
      <formula>IF(RIGHT(TEXT(P18,"0.#"),1)=".",FALSE,TRUE)</formula>
    </cfRule>
    <cfRule type="expression" dxfId="2784" priority="13892">
      <formula>IF(RIGHT(TEXT(P18,"0.#"),1)=".",TRUE,FALSE)</formula>
    </cfRule>
  </conditionalFormatting>
  <conditionalFormatting sqref="Y782">
    <cfRule type="expression" dxfId="2783" priority="13887">
      <formula>IF(RIGHT(TEXT(Y782,"0.#"),1)=".",FALSE,TRUE)</formula>
    </cfRule>
    <cfRule type="expression" dxfId="2782" priority="13888">
      <formula>IF(RIGHT(TEXT(Y782,"0.#"),1)=".",TRUE,FALSE)</formula>
    </cfRule>
  </conditionalFormatting>
  <conditionalFormatting sqref="Y791">
    <cfRule type="expression" dxfId="2781" priority="13883">
      <formula>IF(RIGHT(TEXT(Y791,"0.#"),1)=".",FALSE,TRUE)</formula>
    </cfRule>
    <cfRule type="expression" dxfId="2780" priority="13884">
      <formula>IF(RIGHT(TEXT(Y791,"0.#"),1)=".",TRUE,FALSE)</formula>
    </cfRule>
  </conditionalFormatting>
  <conditionalFormatting sqref="Y822:Y829 Y820 Y809:Y816 Y807 Y796:Y803 Y794">
    <cfRule type="expression" dxfId="2779" priority="13665">
      <formula>IF(RIGHT(TEXT(Y794,"0.#"),1)=".",FALSE,TRUE)</formula>
    </cfRule>
    <cfRule type="expression" dxfId="2778" priority="13666">
      <formula>IF(RIGHT(TEXT(Y794,"0.#"),1)=".",TRUE,FALSE)</formula>
    </cfRule>
  </conditionalFormatting>
  <conditionalFormatting sqref="P16:AQ17 P15:AX15 P13:AX13">
    <cfRule type="expression" dxfId="2777" priority="13713">
      <formula>IF(RIGHT(TEXT(P13,"0.#"),1)=".",FALSE,TRUE)</formula>
    </cfRule>
    <cfRule type="expression" dxfId="2776" priority="13714">
      <formula>IF(RIGHT(TEXT(P13,"0.#"),1)=".",TRUE,FALSE)</formula>
    </cfRule>
  </conditionalFormatting>
  <conditionalFormatting sqref="P19:AJ19">
    <cfRule type="expression" dxfId="2775" priority="13711">
      <formula>IF(RIGHT(TEXT(P19,"0.#"),1)=".",FALSE,TRUE)</formula>
    </cfRule>
    <cfRule type="expression" dxfId="2774" priority="13712">
      <formula>IF(RIGHT(TEXT(P19,"0.#"),1)=".",TRUE,FALSE)</formula>
    </cfRule>
  </conditionalFormatting>
  <conditionalFormatting sqref="AE101 AQ101">
    <cfRule type="expression" dxfId="2773" priority="13703">
      <formula>IF(RIGHT(TEXT(AE101,"0.#"),1)=".",FALSE,TRUE)</formula>
    </cfRule>
    <cfRule type="expression" dxfId="2772" priority="13704">
      <formula>IF(RIGHT(TEXT(AE101,"0.#"),1)=".",TRUE,FALSE)</formula>
    </cfRule>
  </conditionalFormatting>
  <conditionalFormatting sqref="Y783:Y790 Y781">
    <cfRule type="expression" dxfId="2771" priority="13689">
      <formula>IF(RIGHT(TEXT(Y781,"0.#"),1)=".",FALSE,TRUE)</formula>
    </cfRule>
    <cfRule type="expression" dxfId="2770" priority="13690">
      <formula>IF(RIGHT(TEXT(Y781,"0.#"),1)=".",TRUE,FALSE)</formula>
    </cfRule>
  </conditionalFormatting>
  <conditionalFormatting sqref="AU782">
    <cfRule type="expression" dxfId="2769" priority="13687">
      <formula>IF(RIGHT(TEXT(AU782,"0.#"),1)=".",FALSE,TRUE)</formula>
    </cfRule>
    <cfRule type="expression" dxfId="2768" priority="13688">
      <formula>IF(RIGHT(TEXT(AU782,"0.#"),1)=".",TRUE,FALSE)</formula>
    </cfRule>
  </conditionalFormatting>
  <conditionalFormatting sqref="AU791">
    <cfRule type="expression" dxfId="2767" priority="13685">
      <formula>IF(RIGHT(TEXT(AU791,"0.#"),1)=".",FALSE,TRUE)</formula>
    </cfRule>
    <cfRule type="expression" dxfId="2766" priority="13686">
      <formula>IF(RIGHT(TEXT(AU791,"0.#"),1)=".",TRUE,FALSE)</formula>
    </cfRule>
  </conditionalFormatting>
  <conditionalFormatting sqref="AU783:AU790 AU781">
    <cfRule type="expression" dxfId="2765" priority="13683">
      <formula>IF(RIGHT(TEXT(AU781,"0.#"),1)=".",FALSE,TRUE)</formula>
    </cfRule>
    <cfRule type="expression" dxfId="2764" priority="13684">
      <formula>IF(RIGHT(TEXT(AU781,"0.#"),1)=".",TRUE,FALSE)</formula>
    </cfRule>
  </conditionalFormatting>
  <conditionalFormatting sqref="Y821 Y808 Y795">
    <cfRule type="expression" dxfId="2763" priority="13669">
      <formula>IF(RIGHT(TEXT(Y795,"0.#"),1)=".",FALSE,TRUE)</formula>
    </cfRule>
    <cfRule type="expression" dxfId="2762" priority="13670">
      <formula>IF(RIGHT(TEXT(Y795,"0.#"),1)=".",TRUE,FALSE)</formula>
    </cfRule>
  </conditionalFormatting>
  <conditionalFormatting sqref="Y830 Y817 Y804">
    <cfRule type="expression" dxfId="2761" priority="13667">
      <formula>IF(RIGHT(TEXT(Y804,"0.#"),1)=".",FALSE,TRUE)</formula>
    </cfRule>
    <cfRule type="expression" dxfId="2760" priority="13668">
      <formula>IF(RIGHT(TEXT(Y804,"0.#"),1)=".",TRUE,FALSE)</formula>
    </cfRule>
  </conditionalFormatting>
  <conditionalFormatting sqref="AU821 AU808 AU795">
    <cfRule type="expression" dxfId="2759" priority="13663">
      <formula>IF(RIGHT(TEXT(AU795,"0.#"),1)=".",FALSE,TRUE)</formula>
    </cfRule>
    <cfRule type="expression" dxfId="2758" priority="13664">
      <formula>IF(RIGHT(TEXT(AU795,"0.#"),1)=".",TRUE,FALSE)</formula>
    </cfRule>
  </conditionalFormatting>
  <conditionalFormatting sqref="AU830 AU817 AU804">
    <cfRule type="expression" dxfId="2757" priority="13661">
      <formula>IF(RIGHT(TEXT(AU804,"0.#"),1)=".",FALSE,TRUE)</formula>
    </cfRule>
    <cfRule type="expression" dxfId="2756" priority="13662">
      <formula>IF(RIGHT(TEXT(AU804,"0.#"),1)=".",TRUE,FALSE)</formula>
    </cfRule>
  </conditionalFormatting>
  <conditionalFormatting sqref="AU822:AU829 AU820 AU809:AU816 AU807 AU796:AU803 AU794">
    <cfRule type="expression" dxfId="2755" priority="13659">
      <formula>IF(RIGHT(TEXT(AU794,"0.#"),1)=".",FALSE,TRUE)</formula>
    </cfRule>
    <cfRule type="expression" dxfId="2754" priority="13660">
      <formula>IF(RIGHT(TEXT(AU794,"0.#"),1)=".",TRUE,FALSE)</formula>
    </cfRule>
  </conditionalFormatting>
  <conditionalFormatting sqref="AM87">
    <cfRule type="expression" dxfId="2753" priority="13313">
      <formula>IF(RIGHT(TEXT(AM87,"0.#"),1)=".",FALSE,TRUE)</formula>
    </cfRule>
    <cfRule type="expression" dxfId="2752" priority="13314">
      <formula>IF(RIGHT(TEXT(AM87,"0.#"),1)=".",TRUE,FALSE)</formula>
    </cfRule>
  </conditionalFormatting>
  <conditionalFormatting sqref="AE55">
    <cfRule type="expression" dxfId="2751" priority="13381">
      <formula>IF(RIGHT(TEXT(AE55,"0.#"),1)=".",FALSE,TRUE)</formula>
    </cfRule>
    <cfRule type="expression" dxfId="2750" priority="13382">
      <formula>IF(RIGHT(TEXT(AE55,"0.#"),1)=".",TRUE,FALSE)</formula>
    </cfRule>
  </conditionalFormatting>
  <conditionalFormatting sqref="AI55">
    <cfRule type="expression" dxfId="2749" priority="13379">
      <formula>IF(RIGHT(TEXT(AI55,"0.#"),1)=".",FALSE,TRUE)</formula>
    </cfRule>
    <cfRule type="expression" dxfId="2748" priority="13380">
      <formula>IF(RIGHT(TEXT(AI55,"0.#"),1)=".",TRUE,FALSE)</formula>
    </cfRule>
  </conditionalFormatting>
  <conditionalFormatting sqref="AE33">
    <cfRule type="expression" dxfId="2747" priority="13473">
      <formula>IF(RIGHT(TEXT(AE33,"0.#"),1)=".",FALSE,TRUE)</formula>
    </cfRule>
    <cfRule type="expression" dxfId="2746" priority="13474">
      <formula>IF(RIGHT(TEXT(AE33,"0.#"),1)=".",TRUE,FALSE)</formula>
    </cfRule>
  </conditionalFormatting>
  <conditionalFormatting sqref="AE34 AI34 AM34">
    <cfRule type="expression" dxfId="2745" priority="13471">
      <formula>IF(RIGHT(TEXT(AE34,"0.#"),1)=".",FALSE,TRUE)</formula>
    </cfRule>
    <cfRule type="expression" dxfId="2744" priority="13472">
      <formula>IF(RIGHT(TEXT(AE34,"0.#"),1)=".",TRUE,FALSE)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I116">
    <cfRule type="expression" dxfId="2585" priority="13165">
      <formula>IF(RIGHT(TEXT(AI116,"0.#"),1)=".",FALSE,TRUE)</formula>
    </cfRule>
    <cfRule type="expression" dxfId="2584" priority="13166">
      <formula>IF(RIGHT(TEXT(AI116,"0.#"),1)=".",TRUE,FALSE)</formula>
    </cfRule>
  </conditionalFormatting>
  <conditionalFormatting sqref="AE117">
    <cfRule type="expression" dxfId="2583" priority="13161">
      <formula>IF(RIGHT(TEXT(AE117,"0.#"),1)=".",FALSE,TRUE)</formula>
    </cfRule>
    <cfRule type="expression" dxfId="2582" priority="13162">
      <formula>IF(RIGHT(TEXT(AE117,"0.#"),1)=".",TRUE,FALSE)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39:AO866">
    <cfRule type="expression" dxfId="2497" priority="6637">
      <formula>IF(AND(AL839&gt;=0, RIGHT(TEXT(AL839,"0.#"),1)&lt;&gt;"."),TRUE,FALSE)</formula>
    </cfRule>
    <cfRule type="expression" dxfId="2496" priority="6638">
      <formula>IF(AND(AL839&gt;=0, RIGHT(TEXT(AL839,"0.#"),1)="."),TRUE,FALSE)</formula>
    </cfRule>
    <cfRule type="expression" dxfId="2495" priority="6639">
      <formula>IF(AND(AL839&lt;0, RIGHT(TEXT(AL839,"0.#"),1)&lt;&gt;"."),TRUE,FALSE)</formula>
    </cfRule>
    <cfRule type="expression" dxfId="2494" priority="6640">
      <formula>IF(AND(AL839&lt;0, RIGHT(TEXT(AL839,"0.#"),1)="."),TRUE,FALSE)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39:Y866">
    <cfRule type="expression" dxfId="2423" priority="2965">
      <formula>IF(RIGHT(TEXT(Y839,"0.#"),1)=".",FALSE,TRUE)</formula>
    </cfRule>
    <cfRule type="expression" dxfId="2422" priority="2966">
      <formula>IF(RIGHT(TEXT(Y839,"0.#"),1)=".",TRUE,FALSE)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2:AO1131">
    <cfRule type="expression" dxfId="2393" priority="2871">
      <formula>IF(AND(AL1102&gt;=0, RIGHT(TEXT(AL1102,"0.#"),1)&lt;&gt;"."),TRUE,FALSE)</formula>
    </cfRule>
    <cfRule type="expression" dxfId="2392" priority="2872">
      <formula>IF(AND(AL1102&gt;=0, RIGHT(TEXT(AL1102,"0.#"),1)="."),TRUE,FALSE)</formula>
    </cfRule>
    <cfRule type="expression" dxfId="2391" priority="2873">
      <formula>IF(AND(AL1102&lt;0, RIGHT(TEXT(AL1102,"0.#"),1)&lt;&gt;"."),TRUE,FALSE)</formula>
    </cfRule>
    <cfRule type="expression" dxfId="2390" priority="2874">
      <formula>IF(AND(AL1102&lt;0, RIGHT(TEXT(AL1102,"0.#"),1)="."),TRUE,FALSE)</formula>
    </cfRule>
  </conditionalFormatting>
  <conditionalFormatting sqref="Y1102:Y1131">
    <cfRule type="expression" dxfId="2389" priority="2869">
      <formula>IF(RIGHT(TEXT(Y1102,"0.#"),1)=".",FALSE,TRUE)</formula>
    </cfRule>
    <cfRule type="expression" dxfId="2388" priority="2870">
      <formula>IF(RIGHT(TEXT(Y1102,"0.#"),1)=".",TRUE,FALSE)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7:AO838">
    <cfRule type="expression" dxfId="2379" priority="2823">
      <formula>IF(AND(AL837&gt;=0, RIGHT(TEXT(AL837,"0.#"),1)&lt;&gt;"."),TRUE,FALSE)</formula>
    </cfRule>
    <cfRule type="expression" dxfId="2378" priority="2824">
      <formula>IF(AND(AL837&gt;=0, RIGHT(TEXT(AL837,"0.#"),1)="."),TRUE,FALSE)</formula>
    </cfRule>
    <cfRule type="expression" dxfId="2377" priority="2825">
      <formula>IF(AND(AL837&lt;0, RIGHT(TEXT(AL837,"0.#"),1)&lt;&gt;"."),TRUE,FALSE)</formula>
    </cfRule>
    <cfRule type="expression" dxfId="2376" priority="2826">
      <formula>IF(AND(AL837&lt;0, RIGHT(TEXT(AL837,"0.#"),1)="."),TRUE,FALSE)</formula>
    </cfRule>
  </conditionalFormatting>
  <conditionalFormatting sqref="Y837:Y838">
    <cfRule type="expression" dxfId="2375" priority="2821">
      <formula>IF(RIGHT(TEXT(Y837,"0.#"),1)=".",FALSE,TRUE)</formula>
    </cfRule>
    <cfRule type="expression" dxfId="2374" priority="2822">
      <formula>IF(RIGHT(TEXT(Y837,"0.#"),1)=".",TRUE,FALSE)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72:Y899">
    <cfRule type="expression" dxfId="2057" priority="2081">
      <formula>IF(RIGHT(TEXT(Y872,"0.#"),1)=".",FALSE,TRUE)</formula>
    </cfRule>
    <cfRule type="expression" dxfId="2056" priority="2082">
      <formula>IF(RIGHT(TEXT(Y872,"0.#"),1)=".",TRUE,FALSE)</formula>
    </cfRule>
  </conditionalFormatting>
  <conditionalFormatting sqref="Y870:Y871">
    <cfRule type="expression" dxfId="2055" priority="2075">
      <formula>IF(RIGHT(TEXT(Y870,"0.#"),1)=".",FALSE,TRUE)</formula>
    </cfRule>
    <cfRule type="expression" dxfId="2054" priority="2076">
      <formula>IF(RIGHT(TEXT(Y870,"0.#"),1)=".",TRUE,FALSE)</formula>
    </cfRule>
  </conditionalFormatting>
  <conditionalFormatting sqref="Y905:Y932">
    <cfRule type="expression" dxfId="2053" priority="2069">
      <formula>IF(RIGHT(TEXT(Y905,"0.#"),1)=".",FALSE,TRUE)</formula>
    </cfRule>
    <cfRule type="expression" dxfId="2052" priority="2070">
      <formula>IF(RIGHT(TEXT(Y905,"0.#"),1)=".",TRUE,FALSE)</formula>
    </cfRule>
  </conditionalFormatting>
  <conditionalFormatting sqref="Y903:Y904">
    <cfRule type="expression" dxfId="2051" priority="2063">
      <formula>IF(RIGHT(TEXT(Y903,"0.#"),1)=".",FALSE,TRUE)</formula>
    </cfRule>
    <cfRule type="expression" dxfId="2050" priority="2064">
      <formula>IF(RIGHT(TEXT(Y903,"0.#"),1)=".",TRUE,FALSE)</formula>
    </cfRule>
  </conditionalFormatting>
  <conditionalFormatting sqref="Y938:Y965">
    <cfRule type="expression" dxfId="2049" priority="2057">
      <formula>IF(RIGHT(TEXT(Y938,"0.#"),1)=".",FALSE,TRUE)</formula>
    </cfRule>
    <cfRule type="expression" dxfId="2048" priority="2058">
      <formula>IF(RIGHT(TEXT(Y938,"0.#"),1)=".",TRUE,FALSE)</formula>
    </cfRule>
  </conditionalFormatting>
  <conditionalFormatting sqref="Y936:Y937">
    <cfRule type="expression" dxfId="2047" priority="2051">
      <formula>IF(RIGHT(TEXT(Y936,"0.#"),1)=".",FALSE,TRUE)</formula>
    </cfRule>
    <cfRule type="expression" dxfId="2046" priority="2052">
      <formula>IF(RIGHT(TEXT(Y936,"0.#"),1)=".",TRUE,FALSE)</formula>
    </cfRule>
  </conditionalFormatting>
  <conditionalFormatting sqref="Y971:Y998">
    <cfRule type="expression" dxfId="2045" priority="2045">
      <formula>IF(RIGHT(TEXT(Y971,"0.#"),1)=".",FALSE,TRUE)</formula>
    </cfRule>
    <cfRule type="expression" dxfId="2044" priority="2046">
      <formula>IF(RIGHT(TEXT(Y971,"0.#"),1)=".",TRUE,FALSE)</formula>
    </cfRule>
  </conditionalFormatting>
  <conditionalFormatting sqref="Y969:Y970">
    <cfRule type="expression" dxfId="2043" priority="2039">
      <formula>IF(RIGHT(TEXT(Y969,"0.#"),1)=".",FALSE,TRUE)</formula>
    </cfRule>
    <cfRule type="expression" dxfId="2042" priority="2040">
      <formula>IF(RIGHT(TEXT(Y969,"0.#"),1)=".",TRUE,FALSE)</formula>
    </cfRule>
  </conditionalFormatting>
  <conditionalFormatting sqref="Y1004:Y1031">
    <cfRule type="expression" dxfId="2041" priority="2033">
      <formula>IF(RIGHT(TEXT(Y1004,"0.#"),1)=".",FALSE,TRUE)</formula>
    </cfRule>
    <cfRule type="expression" dxfId="2040" priority="2034">
      <formula>IF(RIGHT(TEXT(Y1004,"0.#"),1)=".",TRUE,FALSE)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AI69 AM69">
    <cfRule type="expression" dxfId="2007" priority="2213">
      <formula>IF(RIGHT(TEXT(AE69,"0.#"),1)=".",FALSE,TRUE)</formula>
    </cfRule>
    <cfRule type="expression" dxfId="2006" priority="2214">
      <formula>IF(RIGHT(TEXT(AE69,"0.#"),1)=".",TRUE,FALSE)</formula>
    </cfRule>
  </conditionalFormatting>
  <conditionalFormatting sqref="AI68">
    <cfRule type="expression" dxfId="2005" priority="2209">
      <formula>IF(RIGHT(TEXT(AI68,"0.#"),1)=".",FALSE,TRUE)</formula>
    </cfRule>
    <cfRule type="expression" dxfId="2004" priority="2210">
      <formula>IF(RIGHT(TEXT(AI68,"0.#"),1)=".",TRUE,FALSE)</formula>
    </cfRule>
  </conditionalFormatting>
  <conditionalFormatting sqref="AI67">
    <cfRule type="expression" dxfId="2003" priority="2207">
      <formula>IF(RIGHT(TEXT(AI67,"0.#"),1)=".",FALSE,TRUE)</formula>
    </cfRule>
    <cfRule type="expression" dxfId="2002" priority="2208">
      <formula>IF(RIGHT(TEXT(AI67,"0.#"),1)=".",TRUE,FALSE)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AI72 AM72">
    <cfRule type="expression" dxfId="1991" priority="2191">
      <formula>IF(RIGHT(TEXT(AE72,"0.#"),1)=".",FALSE,TRUE)</formula>
    </cfRule>
    <cfRule type="expression" dxfId="1990" priority="2192">
      <formula>IF(RIGHT(TEXT(AE72,"0.#"),1)=".",TRUE,FALSE)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W29:AC29">
    <cfRule type="expression" dxfId="713" priority="13">
      <formula>IF(RIGHT(TEXT(W29,"0.#"),1)=".",FALSE,TRUE)</formula>
    </cfRule>
    <cfRule type="expression" dxfId="712" priority="14">
      <formula>IF(RIGHT(TEXT(W29,"0.#"),1)=".",TRUE,FALSE)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P29:V29">
    <cfRule type="expression" dxfId="709" priority="9">
      <formula>IF(RIGHT(TEXT(P29,"0.#"),1)=".",FALSE,TRUE)</formula>
    </cfRule>
    <cfRule type="expression" dxfId="708" priority="10">
      <formula>IF(RIGHT(TEXT(P29,"0.#"),1)=".",TRUE,FALSE)</formula>
    </cfRule>
  </conditionalFormatting>
  <conditionalFormatting sqref="AM67">
    <cfRule type="expression" dxfId="707" priority="7">
      <formula>IF(RIGHT(TEXT(AM67,"0.#"),1)=".",FALSE,TRUE)</formula>
    </cfRule>
    <cfRule type="expression" dxfId="706" priority="8">
      <formula>IF(RIGHT(TEXT(AM67,"0.#"),1)=".",TRUE,FALSE)</formula>
    </cfRule>
  </conditionalFormatting>
  <conditionalFormatting sqref="AM70">
    <cfRule type="expression" dxfId="705" priority="5">
      <formula>IF(RIGHT(TEXT(AM70,"0.#"),1)=".",FALSE,TRUE)</formula>
    </cfRule>
    <cfRule type="expression" dxfId="704" priority="6">
      <formula>IF(RIGHT(TEXT(AM70,"0.#"),1)=".",TRUE,FALSE)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2"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地球温暖化対策、地方創生</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2019-08-20T06:53:27Z</cp:lastPrinted>
  <dcterms:created xsi:type="dcterms:W3CDTF">2012-03-13T00:50:25Z</dcterms:created>
  <dcterms:modified xsi:type="dcterms:W3CDTF">2020-11-20T01:48:48Z</dcterms:modified>
</cp:coreProperties>
</file>