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研究調査室・適応室\"/>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Y791" i="3" l="1"/>
</calcChain>
</file>

<file path=xl/sharedStrings.xml><?xml version="1.0" encoding="utf-8"?>
<sst xmlns="http://schemas.openxmlformats.org/spreadsheetml/2006/main" count="2960" uniqueCount="675">
  <si>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</si>
  <si>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</si>
  <si>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</si>
  <si>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</si>
  <si>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</si>
  <si>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</si>
  <si>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</si>
  <si>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</si>
  <si>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</si>
  <si>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</si>
  <si>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</si>
  <si>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</si>
  <si>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</si>
  <si>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</si>
  <si>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</si>
  <si>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</si>
  <si>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</si>
  <si>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</si>
  <si>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</si>
  <si>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</si>
  <si>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</si>
  <si>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</si>
  <si>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</si>
  <si>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</si>
  <si>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</si>
  <si>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</si>
  <si>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</si>
  <si>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</si>
  <si>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</si>
  <si>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</si>
  <si>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</si>
  <si>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</si>
  <si>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</si>
  <si>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</si>
  <si>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</si>
  <si>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</si>
  <si>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</si>
  <si>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</si>
  <si>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</si>
  <si>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</si>
  <si>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</si>
  <si>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</si>
  <si>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</si>
  <si>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</si>
  <si>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</si>
  <si>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</si>
  <si>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</si>
  <si>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</si>
  <si>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</si>
  <si>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</si>
  <si>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</si>
  <si>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</si>
  <si>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</si>
  <si>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</si>
  <si>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</si>
  <si>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</si>
  <si>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</si>
  <si>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</si>
  <si>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</si>
  <si>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</si>
  <si>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</si>
  <si>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</si>
  <si>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</si>
  <si>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</si>
  <si>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</si>
  <si>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</si>
  <si>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</si>
  <si>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</si>
  <si>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</si>
  <si>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</si>
  <si>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</si>
  <si>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</si>
  <si>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</si>
  <si>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</si>
  <si>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</si>
  <si>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</si>
  <si>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</si>
  <si>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</si>
  <si>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</si>
  <si>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</si>
  <si>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</si>
  <si>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</si>
  <si>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</si>
  <si>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</si>
  <si>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</si>
  <si>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</si>
  <si>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</si>
  <si>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</si>
  <si>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</si>
  <si>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</si>
  <si>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</si>
  <si>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</si>
  <si>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</si>
  <si>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</si>
  <si>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</si>
  <si>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</si>
  <si>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</si>
  <si>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</si>
  <si>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</si>
  <si>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</si>
  <si>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</si>
  <si>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</si>
  <si>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</si>
  <si>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</si>
  <si>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</si>
  <si>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</si>
  <si>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</si>
  <si>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</si>
  <si>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</si>
  <si>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</si>
  <si>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</si>
  <si>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</si>
  <si>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</si>
  <si>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</si>
  <si>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</si>
  <si>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</si>
  <si>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</si>
  <si>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</si>
  <si>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</si>
  <si>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</si>
  <si>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</si>
  <si>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</si>
  <si>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</si>
  <si>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</si>
  <si>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</si>
  <si>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</si>
  <si>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</si>
  <si>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</si>
  <si>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</si>
  <si>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</si>
  <si>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</si>
  <si>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</si>
  <si>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</si>
  <si>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</si>
  <si>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</si>
  <si>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</si>
  <si>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</si>
  <si>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</si>
  <si>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</si>
  <si>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</si>
  <si>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</si>
  <si>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</si>
  <si>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</si>
  <si>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</si>
  <si>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</si>
  <si>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</si>
  <si>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</si>
  <si>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</si>
  <si>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</si>
  <si>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</si>
  <si>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</si>
  <si>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</si>
  <si>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</si>
  <si>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</si>
  <si>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</si>
  <si>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</si>
  <si>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</si>
  <si>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</si>
  <si>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</si>
  <si>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</si>
  <si>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</si>
  <si>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</si>
  <si>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</si>
  <si>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</si>
  <si>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</si>
  <si>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</si>
  <si>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</si>
  <si>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</si>
  <si>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</si>
  <si>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</si>
  <si>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</si>
  <si>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</si>
  <si>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</si>
  <si>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</si>
  <si>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</si>
  <si>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</si>
  <si>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</si>
  <si>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</si>
  <si>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</si>
  <si>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</si>
  <si>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</si>
  <si>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</si>
  <si>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</si>
  <si>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</si>
  <si>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</si>
  <si>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</si>
  <si>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</si>
  <si>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</si>
  <si>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</si>
  <si>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</si>
  <si>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</si>
  <si>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</si>
  <si>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</si>
  <si>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</si>
  <si>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</si>
  <si>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</si>
  <si>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</si>
  <si>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</si>
  <si>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</si>
  <si>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</si>
  <si>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</si>
  <si>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</si>
  <si>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</si>
  <si>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</si>
  <si>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</si>
  <si>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</si>
  <si>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</si>
  <si>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</si>
  <si>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</si>
  <si>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</si>
  <si>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</si>
  <si>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</si>
  <si>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</si>
  <si>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</si>
  <si>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</si>
  <si>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</si>
  <si>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</si>
  <si>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</si>
  <si>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</si>
  <si>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</si>
  <si>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</si>
  <si>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</si>
  <si>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</si>
  <si>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</si>
  <si>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</si>
  <si>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</si>
  <si>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</si>
  <si>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</si>
  <si>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</si>
  <si>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</si>
  <si>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</si>
  <si>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</si>
  <si>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</si>
  <si>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</si>
  <si>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</si>
  <si>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</si>
  <si>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</si>
  <si>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</si>
  <si>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</si>
  <si>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</si>
  <si>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</si>
  <si>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</si>
  <si>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</si>
  <si>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</si>
  <si>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</si>
  <si>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</si>
  <si>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</si>
  <si>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</si>
  <si>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</si>
  <si>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</si>
  <si>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</si>
  <si>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</si>
  <si>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</si>
  <si>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</si>
  <si>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</si>
  <si>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</si>
  <si>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</si>
  <si>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</si>
  <si>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</si>
  <si>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</si>
  <si>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</si>
  <si>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</si>
  <si>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</si>
  <si>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</si>
  <si>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</si>
  <si>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</si>
  <si>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</si>
  <si>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</si>
  <si>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</si>
  <si>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</si>
  <si>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</si>
  <si>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</si>
  <si>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</si>
  <si>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</si>
  <si>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</si>
  <si>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</si>
  <si>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</si>
  <si>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</si>
  <si>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</si>
  <si>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</si>
  <si>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</si>
  <si>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</si>
  <si>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</si>
  <si>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</si>
  <si>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</si>
  <si>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</si>
  <si>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</si>
  <si>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</si>
  <si>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</si>
  <si>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</si>
  <si>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</si>
  <si>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</si>
  <si>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</si>
  <si>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</si>
  <si>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</si>
  <si>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</si>
  <si>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</si>
  <si>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</si>
  <si>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</si>
  <si>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</si>
  <si>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</si>
  <si>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</si>
  <si>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</si>
  <si>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</si>
  <si>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</si>
  <si>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</si>
  <si>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</si>
  <si>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</si>
  <si>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</si>
  <si>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</si>
  <si>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</si>
  <si>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</si>
  <si>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</si>
  <si>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</si>
  <si>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</si>
  <si>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</si>
  <si>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</si>
  <si>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</si>
  <si>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</si>
  <si>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</si>
  <si>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</si>
  <si>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</si>
  <si>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</si>
  <si>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</si>
  <si>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</si>
  <si>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</si>
  <si>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</si>
  <si>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</si>
  <si>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</si>
  <si>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</si>
  <si>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</si>
  <si>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</si>
  <si>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</si>
  <si>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</si>
  <si>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</si>
  <si>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</si>
  <si>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</si>
  <si>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</si>
  <si>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</si>
  <si>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</si>
  <si>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</si>
  <si>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</si>
  <si>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</si>
  <si>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</si>
  <si>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</si>
  <si>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</si>
  <si>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</si>
  <si>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</si>
  <si>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</si>
  <si>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</si>
  <si>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</si>
  <si>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</si>
  <si>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</si>
  <si>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</si>
  <si>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</si>
  <si>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</si>
  <si>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</si>
  <si>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</si>
  <si>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</si>
  <si>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</si>
  <si>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</si>
  <si>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</si>
  <si>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</si>
  <si>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</si>
  <si>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</si>
  <si>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</si>
  <si>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</si>
  <si>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</si>
  <si>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</si>
  <si>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</si>
  <si>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</si>
  <si>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</si>
  <si>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</si>
  <si>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</si>
  <si>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</si>
  <si>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</si>
  <si>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</si>
  <si>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</si>
  <si>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</si>
  <si>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</si>
  <si>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</si>
  <si>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</si>
  <si>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</si>
  <si>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</si>
  <si>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</si>
  <si>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</si>
  <si>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</si>
  <si>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</si>
  <si>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</si>
  <si>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</si>
  <si>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</si>
  <si>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</si>
  <si>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</si>
  <si>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</si>
  <si>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</si>
  <si>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</si>
  <si>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</si>
  <si>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</si>
  <si>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</si>
  <si>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</si>
  <si>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</si>
  <si>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</si>
  <si>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</si>
  <si>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</si>
  <si>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</si>
  <si>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</si>
  <si>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</si>
  <si>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</si>
  <si>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</si>
  <si>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</si>
  <si>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</si>
  <si>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</si>
  <si>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</si>
  <si>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</si>
  <si>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</si>
  <si>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</si>
  <si>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</si>
  <si>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</si>
  <si>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</si>
  <si>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</si>
  <si>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</si>
  <si>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</si>
  <si>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</si>
  <si>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</si>
  <si>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</si>
  <si>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</si>
  <si>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</si>
  <si>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</si>
  <si>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</si>
  <si>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</si>
  <si>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</si>
  <si>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</si>
  <si>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</si>
  <si>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</si>
  <si>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</si>
  <si>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</si>
  <si>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</si>
  <si>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</si>
  <si>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</si>
  <si>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</si>
  <si>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</si>
  <si>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</si>
  <si>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</si>
  <si>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</si>
  <si>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</si>
  <si>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</si>
  <si>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</si>
  <si>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</si>
  <si>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</si>
  <si>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</si>
  <si>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</si>
  <si>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</si>
  <si>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</si>
  <si>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</si>
  <si>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</si>
  <si>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</si>
  <si>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</si>
  <si>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</si>
  <si>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</si>
  <si>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</si>
  <si>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</si>
  <si>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</si>
  <si>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</si>
  <si>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</si>
  <si>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</si>
  <si>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</si>
  <si>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</si>
  <si>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</si>
  <si>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</si>
  <si>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</si>
  <si>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</si>
  <si>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</si>
  <si>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</si>
  <si>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</si>
  <si>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</si>
  <si>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</si>
  <si>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</si>
  <si>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</si>
  <si>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</si>
  <si>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</si>
  <si>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</si>
  <si>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</si>
  <si>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</si>
  <si>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</si>
  <si>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</si>
  <si>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</si>
  <si>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</si>
  <si>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</si>
  <si>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</si>
  <si>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</si>
  <si>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</si>
  <si>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</si>
  <si>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</si>
  <si>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</si>
  <si>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</si>
  <si>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</si>
  <si>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</si>
  <si>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</si>
  <si>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</si>
  <si>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</si>
  <si>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</si>
  <si>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</si>
  <si>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</si>
  <si>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</si>
  <si>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</si>
  <si>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</si>
  <si>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</si>
  <si>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</si>
  <si>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</si>
  <si>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</si>
  <si>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</si>
  <si>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</si>
  <si>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</si>
  <si>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</si>
  <si>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</si>
  <si>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</si>
  <si>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</si>
  <si>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</si>
  <si>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</si>
  <si>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</si>
  <si>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</si>
  <si>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</si>
  <si>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</si>
  <si>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</si>
  <si>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</si>
  <si>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</si>
  <si>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</si>
  <si>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</si>
  <si>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</si>
  <si>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</si>
  <si>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</si>
  <si>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</si>
  <si>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</si>
  <si>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</si>
  <si>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</si>
  <si>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</si>
  <si>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</si>
  <si>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</si>
  <si>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</si>
  <si>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</si>
  <si>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</si>
  <si>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</si>
  <si>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</si>
  <si>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</si>
  <si>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</si>
  <si>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</si>
  <si>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</si>
  <si>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</si>
  <si>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</si>
  <si>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</si>
  <si>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</si>
  <si>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</si>
  <si>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</si>
  <si>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</si>
  <si>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</si>
  <si>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</si>
  <si>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</si>
  <si>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</si>
  <si>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</si>
  <si>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</si>
  <si>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</si>
  <si>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</si>
  <si>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</si>
  <si>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</si>
  <si>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</si>
  <si>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</si>
  <si>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</si>
  <si>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</si>
  <si>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パリ協定等を受けた長期的温室効果ガス削減対策研究事業</t>
    <phoneticPr fontId="5"/>
  </si>
  <si>
    <t>地球環境局</t>
    <rPh sb="0" eb="2">
      <t>チキュウ</t>
    </rPh>
    <rPh sb="2" eb="5">
      <t>カンキョウキョク</t>
    </rPh>
    <phoneticPr fontId="5"/>
  </si>
  <si>
    <t>総務課脱炭素化イノベーション研究調査室</t>
    <rPh sb="0" eb="3">
      <t>ソウムカ</t>
    </rPh>
    <rPh sb="3" eb="4">
      <t>ダツ</t>
    </rPh>
    <rPh sb="4" eb="7">
      <t>タンソカ</t>
    </rPh>
    <rPh sb="14" eb="19">
      <t>ケンキュウチョウサシツ</t>
    </rPh>
    <phoneticPr fontId="5"/>
  </si>
  <si>
    <t>○</t>
  </si>
  <si>
    <t>ｰ</t>
    <phoneticPr fontId="5"/>
  </si>
  <si>
    <t>地球温暖化対策計画（平成28年5月13日閣議決定）
気候変動適応計画（平成30年11月27日閣議決定）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6"/>
  </si>
  <si>
    <t>パリ協定において長期の温室効果ガス低排出発展戦略を作成・提出することが求められていることを踏まえ、G7各国を始めとした他国の長期戦略の事例研究や研究者との意見交換等を通じて、我が国の長期戦略の策定に貢献する。また、途上国の長期戦略策定等の支援のための研究等を行うことにより、途上国を含めた世界全体での温室効果ガスの排出削減を目指す。</t>
    <phoneticPr fontId="5"/>
  </si>
  <si>
    <t>諸外国の各種長期低炭素シナリオに関する情報の整理や比較研究を行うとともに、G7をはじめとする他国の事例の研究・調査を行うことで、我が国の長期的温室効果ガス低排出発展戦略の検討に向けた材料とする。こうした知見を、低炭素社会国際研究ネットワーク(LCS-RNet)をはじめ、既存の研究者･政策立案者･民間企業等のステークホルダーが参加するネットワークや二国間会合等を活用し、多国間で情報交換を行うことで、世界各国の低炭素社会実現に貢献する。また、世界全体の温室効果ガス低排出発展戦略の検討に関する情報収集を行うと同時に、途上国で共同調査を行い、途上国による長期的温室効果ガス低排出発展戦略策定に向けた支援を実施する。</t>
    <phoneticPr fontId="5"/>
  </si>
  <si>
    <t>-</t>
  </si>
  <si>
    <t>-</t>
    <phoneticPr fontId="5"/>
  </si>
  <si>
    <t>-</t>
    <phoneticPr fontId="5"/>
  </si>
  <si>
    <t>-</t>
    <phoneticPr fontId="5"/>
  </si>
  <si>
    <t>-</t>
    <phoneticPr fontId="5"/>
  </si>
  <si>
    <t>-</t>
    <phoneticPr fontId="5"/>
  </si>
  <si>
    <t>低炭素社会に関する理解を促進し、気候変動の提供も視野に入れた世界ネットワークの構築に資する成果実績を我が国が策定する長期戦略の検討にインプットする。</t>
    <phoneticPr fontId="5"/>
  </si>
  <si>
    <t>件</t>
    <rPh sb="0" eb="1">
      <t>ケン</t>
    </rPh>
    <phoneticPr fontId="5"/>
  </si>
  <si>
    <t>本事業で検討・策定された成果文書数（各年目標及び実績、最終年度のみ累積件数）</t>
    <phoneticPr fontId="5"/>
  </si>
  <si>
    <t>-</t>
    <phoneticPr fontId="5"/>
  </si>
  <si>
    <t>平成30年度国際低炭素社会推進研究調査等委託業務報告書（環境省）</t>
    <phoneticPr fontId="5"/>
  </si>
  <si>
    <t>本事業は地球温暖化対策関係予算において
【D.基盤的施策など】に分類されており、直接的に温室効果ガス排出削減等をもたないものであるため、地球温暖化対策に係る横断的指標は設定できない。</t>
    <phoneticPr fontId="5"/>
  </si>
  <si>
    <t>-</t>
    <phoneticPr fontId="5"/>
  </si>
  <si>
    <t>-</t>
    <phoneticPr fontId="5"/>
  </si>
  <si>
    <t>年次研究会合への参加者数</t>
    <rPh sb="0" eb="2">
      <t>ネンジ</t>
    </rPh>
    <rPh sb="2" eb="4">
      <t>ケンキュウ</t>
    </rPh>
    <rPh sb="4" eb="6">
      <t>カイゴウ</t>
    </rPh>
    <rPh sb="8" eb="11">
      <t>サンカシャ</t>
    </rPh>
    <rPh sb="11" eb="12">
      <t>スウ</t>
    </rPh>
    <phoneticPr fontId="5"/>
  </si>
  <si>
    <t>人</t>
    <rPh sb="0" eb="1">
      <t>ニン</t>
    </rPh>
    <phoneticPr fontId="5"/>
  </si>
  <si>
    <t>執行額／本事業で検討・策定された成果文書数　　　　　　　　　　　　　　</t>
    <rPh sb="0" eb="2">
      <t>シッコウ</t>
    </rPh>
    <rPh sb="2" eb="3">
      <t>ガク</t>
    </rPh>
    <rPh sb="4" eb="5">
      <t>ホン</t>
    </rPh>
    <rPh sb="5" eb="7">
      <t>ジギョウ</t>
    </rPh>
    <rPh sb="8" eb="10">
      <t>ケントウ</t>
    </rPh>
    <rPh sb="11" eb="13">
      <t>サクテイ</t>
    </rPh>
    <rPh sb="16" eb="18">
      <t>セイカ</t>
    </rPh>
    <rPh sb="18" eb="20">
      <t>ブンショ</t>
    </rPh>
    <rPh sb="20" eb="21">
      <t>スウ</t>
    </rPh>
    <phoneticPr fontId="5"/>
  </si>
  <si>
    <t>文書あたりコスト</t>
    <rPh sb="0" eb="2">
      <t>ブンショ</t>
    </rPh>
    <phoneticPr fontId="5"/>
  </si>
  <si>
    <t>執行額/件数</t>
    <rPh sb="0" eb="2">
      <t>シッコウ</t>
    </rPh>
    <rPh sb="2" eb="3">
      <t>ガク</t>
    </rPh>
    <rPh sb="4" eb="6">
      <t>ケンスウ</t>
    </rPh>
    <phoneticPr fontId="5"/>
  </si>
  <si>
    <t>69/7</t>
    <phoneticPr fontId="5"/>
  </si>
  <si>
    <t>66/9</t>
    <phoneticPr fontId="5"/>
  </si>
  <si>
    <t>1.地球温暖化対策の推進</t>
    <rPh sb="2" eb="4">
      <t>チキュウ</t>
    </rPh>
    <rPh sb="4" eb="7">
      <t>オンダンカ</t>
    </rPh>
    <rPh sb="7" eb="9">
      <t>タイサク</t>
    </rPh>
    <rPh sb="10" eb="12">
      <t>スイシン</t>
    </rPh>
    <phoneticPr fontId="5"/>
  </si>
  <si>
    <t>目標に関する定量的分析、モデルの開発などの長期低炭素シナリオ研究を推進し、施策や法的枠組み、技術の選択、資金など温室効果ガス低排出発展戦略の研究を行う。</t>
    <phoneticPr fontId="5"/>
  </si>
  <si>
    <t>-</t>
    <phoneticPr fontId="5"/>
  </si>
  <si>
    <t>-</t>
    <phoneticPr fontId="5"/>
  </si>
  <si>
    <t>-</t>
    <phoneticPr fontId="5"/>
  </si>
  <si>
    <t>社会が必要としている長期的温室効果ガス削減対策のための活動であり、社会のニーズを的確に反映している。</t>
    <rPh sb="0" eb="2">
      <t>シャカイ</t>
    </rPh>
    <rPh sb="3" eb="5">
      <t>ヒツヨウ</t>
    </rPh>
    <rPh sb="10" eb="17">
      <t>チョウキテキオンシツコウカ</t>
    </rPh>
    <rPh sb="19" eb="21">
      <t>サクゲン</t>
    </rPh>
    <rPh sb="21" eb="23">
      <t>タイサク</t>
    </rPh>
    <rPh sb="27" eb="29">
      <t>カツドウ</t>
    </rPh>
    <rPh sb="33" eb="35">
      <t>シャカイ</t>
    </rPh>
    <rPh sb="40" eb="42">
      <t>テキカク</t>
    </rPh>
    <rPh sb="43" eb="45">
      <t>ハンエイ</t>
    </rPh>
    <phoneticPr fontId="6"/>
  </si>
  <si>
    <t>本事業は、各種長期低炭素シナリオに関する情報の整理や比較研究を行うとともに、他国の長期戦略の調査を行うことにより、我が国の長期の温室効果ガス低排出発展戦略の検討を行うためのものであり、国による事業実施が必須である。</t>
    <rPh sb="0" eb="1">
      <t>ホン</t>
    </rPh>
    <rPh sb="1" eb="3">
      <t>ジギョウ</t>
    </rPh>
    <rPh sb="5" eb="7">
      <t>カクシュ</t>
    </rPh>
    <rPh sb="7" eb="9">
      <t>チョウキ</t>
    </rPh>
    <rPh sb="9" eb="12">
      <t>テイタンソ</t>
    </rPh>
    <rPh sb="17" eb="18">
      <t>カン</t>
    </rPh>
    <rPh sb="20" eb="22">
      <t>ジョウホウ</t>
    </rPh>
    <rPh sb="23" eb="25">
      <t>セイリ</t>
    </rPh>
    <rPh sb="26" eb="28">
      <t>ヒカク</t>
    </rPh>
    <rPh sb="28" eb="30">
      <t>ケンキュウ</t>
    </rPh>
    <rPh sb="31" eb="32">
      <t>オコナ</t>
    </rPh>
    <rPh sb="38" eb="40">
      <t>タコク</t>
    </rPh>
    <rPh sb="41" eb="43">
      <t>チョウキ</t>
    </rPh>
    <rPh sb="43" eb="45">
      <t>センリャク</t>
    </rPh>
    <rPh sb="46" eb="48">
      <t>チョウサ</t>
    </rPh>
    <rPh sb="49" eb="50">
      <t>オコナ</t>
    </rPh>
    <rPh sb="57" eb="58">
      <t>ワ</t>
    </rPh>
    <rPh sb="59" eb="60">
      <t>クニ</t>
    </rPh>
    <rPh sb="61" eb="63">
      <t>チョウキ</t>
    </rPh>
    <rPh sb="64" eb="66">
      <t>オンシツ</t>
    </rPh>
    <rPh sb="66" eb="68">
      <t>コウカ</t>
    </rPh>
    <rPh sb="70" eb="73">
      <t>テイハイシュツ</t>
    </rPh>
    <rPh sb="73" eb="75">
      <t>ハッテン</t>
    </rPh>
    <rPh sb="75" eb="77">
      <t>センリャク</t>
    </rPh>
    <rPh sb="78" eb="80">
      <t>ケントウ</t>
    </rPh>
    <rPh sb="81" eb="82">
      <t>オコナ</t>
    </rPh>
    <rPh sb="92" eb="93">
      <t>クニ</t>
    </rPh>
    <rPh sb="96" eb="98">
      <t>ジギョウ</t>
    </rPh>
    <rPh sb="98" eb="100">
      <t>ジッシ</t>
    </rPh>
    <rPh sb="101" eb="103">
      <t>ヒッス</t>
    </rPh>
    <phoneticPr fontId="6"/>
  </si>
  <si>
    <t>地球温暖化対策計画において、『主要排出国がその能力に応じた排出削減に取り組むよう国際社会を主導し、地球温暖化対策と経済成長を両立させながら、長期目標として2050年までに80 %の温室効果ガスの排出削減を目指す。』とされており、長期戦略策定のためその優先度は高い。</t>
    <rPh sb="0" eb="2">
      <t>チキュウ</t>
    </rPh>
    <rPh sb="2" eb="5">
      <t>オンダンカ</t>
    </rPh>
    <rPh sb="5" eb="7">
      <t>タイサク</t>
    </rPh>
    <rPh sb="7" eb="9">
      <t>ケイカク</t>
    </rPh>
    <rPh sb="15" eb="17">
      <t>シュヨウ</t>
    </rPh>
    <rPh sb="17" eb="20">
      <t>ハイシュツコク</t>
    </rPh>
    <rPh sb="23" eb="25">
      <t>ノウリョク</t>
    </rPh>
    <rPh sb="26" eb="27">
      <t>オウ</t>
    </rPh>
    <rPh sb="29" eb="31">
      <t>ハイシュツ</t>
    </rPh>
    <rPh sb="31" eb="33">
      <t>サクゲン</t>
    </rPh>
    <rPh sb="34" eb="35">
      <t>ト</t>
    </rPh>
    <rPh sb="36" eb="37">
      <t>ク</t>
    </rPh>
    <rPh sb="40" eb="42">
      <t>コクサイ</t>
    </rPh>
    <rPh sb="42" eb="44">
      <t>シャカイ</t>
    </rPh>
    <rPh sb="45" eb="47">
      <t>シュドウ</t>
    </rPh>
    <rPh sb="49" eb="56">
      <t>チキュウオンダンカタイサク</t>
    </rPh>
    <rPh sb="57" eb="59">
      <t>ケイザイ</t>
    </rPh>
    <rPh sb="59" eb="61">
      <t>セイチョウ</t>
    </rPh>
    <rPh sb="62" eb="64">
      <t>リョウリツ</t>
    </rPh>
    <rPh sb="70" eb="72">
      <t>チョウキ</t>
    </rPh>
    <rPh sb="72" eb="74">
      <t>モクヒョウ</t>
    </rPh>
    <rPh sb="81" eb="82">
      <t>ネン</t>
    </rPh>
    <rPh sb="90" eb="92">
      <t>オンシツ</t>
    </rPh>
    <rPh sb="92" eb="94">
      <t>コウカ</t>
    </rPh>
    <rPh sb="97" eb="99">
      <t>ハイシュツ</t>
    </rPh>
    <rPh sb="99" eb="101">
      <t>サクゲン</t>
    </rPh>
    <rPh sb="102" eb="104">
      <t>メザ</t>
    </rPh>
    <rPh sb="114" eb="116">
      <t>チョウキ</t>
    </rPh>
    <rPh sb="116" eb="118">
      <t>センリャク</t>
    </rPh>
    <rPh sb="118" eb="120">
      <t>サクテイ</t>
    </rPh>
    <rPh sb="125" eb="128">
      <t>ユウセンド</t>
    </rPh>
    <rPh sb="129" eb="130">
      <t>タカ</t>
    </rPh>
    <phoneticPr fontId="6"/>
  </si>
  <si>
    <t>事業の実施にあたっては、一般競争入札（総合評価落札方式）を原則とし、支出先を選定した。
また、前年度一者応札であったため、公告期間を15日に延長した。</t>
    <rPh sb="51" eb="52">
      <t>シャ</t>
    </rPh>
    <phoneticPr fontId="6"/>
  </si>
  <si>
    <t>-</t>
    <phoneticPr fontId="5"/>
  </si>
  <si>
    <t>諸外国の長期低炭素ビジョンを研究・調査し、我が国の温室効果ガス低排出発展戦略の検討材料とするために妥当である。</t>
    <rPh sb="0" eb="3">
      <t>ショガイコク</t>
    </rPh>
    <rPh sb="4" eb="6">
      <t>チョウキ</t>
    </rPh>
    <rPh sb="6" eb="9">
      <t>テイタンソ</t>
    </rPh>
    <rPh sb="14" eb="16">
      <t>ケンキュウ</t>
    </rPh>
    <rPh sb="17" eb="19">
      <t>チョウサ</t>
    </rPh>
    <rPh sb="21" eb="22">
      <t>ワ</t>
    </rPh>
    <rPh sb="23" eb="24">
      <t>コク</t>
    </rPh>
    <rPh sb="25" eb="29">
      <t>オンシツコウカ</t>
    </rPh>
    <rPh sb="31" eb="38">
      <t>テイハイシュツハッテンセンリャク</t>
    </rPh>
    <rPh sb="39" eb="43">
      <t>ケントウザイリョウ</t>
    </rPh>
    <rPh sb="49" eb="51">
      <t>ダトウ</t>
    </rPh>
    <phoneticPr fontId="6"/>
  </si>
  <si>
    <t>本事業の目標達成に必要な、真に必要なものに限定されている。</t>
    <rPh sb="0" eb="1">
      <t>ホン</t>
    </rPh>
    <rPh sb="1" eb="3">
      <t>ジギョウ</t>
    </rPh>
    <rPh sb="4" eb="6">
      <t>モクヒョウ</t>
    </rPh>
    <rPh sb="6" eb="8">
      <t>タッセイ</t>
    </rPh>
    <rPh sb="9" eb="11">
      <t>ヒツヨウ</t>
    </rPh>
    <rPh sb="13" eb="14">
      <t>シン</t>
    </rPh>
    <rPh sb="15" eb="17">
      <t>ヒツヨウ</t>
    </rPh>
    <rPh sb="21" eb="23">
      <t>ゲンテイ</t>
    </rPh>
    <phoneticPr fontId="6"/>
  </si>
  <si>
    <t>会合開催時には他の会合との同時開催とするなど、予算の効率的な執行を行っている。</t>
    <rPh sb="0" eb="2">
      <t>カイゴウ</t>
    </rPh>
    <rPh sb="2" eb="5">
      <t>カイサイジ</t>
    </rPh>
    <rPh sb="7" eb="8">
      <t>タ</t>
    </rPh>
    <rPh sb="9" eb="11">
      <t>カイゴウ</t>
    </rPh>
    <rPh sb="13" eb="15">
      <t>ドウジ</t>
    </rPh>
    <rPh sb="15" eb="17">
      <t>カイサイ</t>
    </rPh>
    <rPh sb="23" eb="25">
      <t>ヨサン</t>
    </rPh>
    <rPh sb="26" eb="29">
      <t>コウリツテキ</t>
    </rPh>
    <rPh sb="30" eb="32">
      <t>シッコウ</t>
    </rPh>
    <rPh sb="33" eb="34">
      <t>オコナ</t>
    </rPh>
    <phoneticPr fontId="6"/>
  </si>
  <si>
    <t>低炭素社会に向けた会合と、我が国の長期戦略の検討に向けた成果報告書を成果としており、本事業の目標に見合ったものである。</t>
    <rPh sb="0" eb="3">
      <t>テイタンソ</t>
    </rPh>
    <rPh sb="3" eb="5">
      <t>シャカイ</t>
    </rPh>
    <rPh sb="6" eb="7">
      <t>ム</t>
    </rPh>
    <rPh sb="9" eb="11">
      <t>カイゴウ</t>
    </rPh>
    <rPh sb="13" eb="14">
      <t>ワ</t>
    </rPh>
    <rPh sb="15" eb="16">
      <t>クニ</t>
    </rPh>
    <rPh sb="17" eb="19">
      <t>チョウキ</t>
    </rPh>
    <rPh sb="19" eb="21">
      <t>センリャク</t>
    </rPh>
    <rPh sb="22" eb="24">
      <t>ケントウ</t>
    </rPh>
    <rPh sb="25" eb="26">
      <t>ム</t>
    </rPh>
    <rPh sb="28" eb="30">
      <t>セイカ</t>
    </rPh>
    <rPh sb="30" eb="33">
      <t>ホウコクショ</t>
    </rPh>
    <rPh sb="34" eb="36">
      <t>セイカ</t>
    </rPh>
    <rPh sb="42" eb="43">
      <t>ホン</t>
    </rPh>
    <rPh sb="43" eb="45">
      <t>ジギョウ</t>
    </rPh>
    <rPh sb="46" eb="48">
      <t>モクヒョウ</t>
    </rPh>
    <rPh sb="49" eb="51">
      <t>ミア</t>
    </rPh>
    <phoneticPr fontId="6"/>
  </si>
  <si>
    <t>本事業で長期低炭素ビジョンを共有するネットワークは、G8環境大臣会合により設立が合意されたLCS-Rnetと、ASEAN+3環境大臣会合の提案をもとに設立されたLoCARNetを元に設立するネットワークであり、事業実施にあたっては本事業が唯一の手段である。</t>
    <rPh sb="0" eb="1">
      <t>ホン</t>
    </rPh>
    <rPh sb="1" eb="3">
      <t>ジギョウ</t>
    </rPh>
    <rPh sb="4" eb="6">
      <t>チョウキ</t>
    </rPh>
    <rPh sb="6" eb="9">
      <t>テイタンソ</t>
    </rPh>
    <rPh sb="14" eb="16">
      <t>キョウユウ</t>
    </rPh>
    <rPh sb="28" eb="30">
      <t>カンキョウ</t>
    </rPh>
    <rPh sb="30" eb="32">
      <t>ダイジン</t>
    </rPh>
    <rPh sb="32" eb="34">
      <t>カイゴウ</t>
    </rPh>
    <rPh sb="37" eb="39">
      <t>セツリツ</t>
    </rPh>
    <rPh sb="40" eb="42">
      <t>ゴウイ</t>
    </rPh>
    <rPh sb="62" eb="64">
      <t>カンキョウ</t>
    </rPh>
    <rPh sb="64" eb="66">
      <t>ダイジン</t>
    </rPh>
    <rPh sb="66" eb="68">
      <t>カイゴウ</t>
    </rPh>
    <rPh sb="69" eb="71">
      <t>テイアン</t>
    </rPh>
    <rPh sb="75" eb="77">
      <t>セツリツ</t>
    </rPh>
    <rPh sb="89" eb="90">
      <t>モト</t>
    </rPh>
    <rPh sb="91" eb="93">
      <t>セツリツ</t>
    </rPh>
    <rPh sb="105" eb="107">
      <t>ジギョウ</t>
    </rPh>
    <rPh sb="107" eb="109">
      <t>ジッシ</t>
    </rPh>
    <rPh sb="115" eb="116">
      <t>ホン</t>
    </rPh>
    <rPh sb="116" eb="118">
      <t>ジギョウ</t>
    </rPh>
    <rPh sb="119" eb="121">
      <t>ユイイツ</t>
    </rPh>
    <rPh sb="122" eb="124">
      <t>シュダン</t>
    </rPh>
    <phoneticPr fontId="6"/>
  </si>
  <si>
    <t>年次会合報告書や広報資料は国際会議等にて広く配布され、基礎資料として活用されている。</t>
    <rPh sb="0" eb="2">
      <t>ネンジ</t>
    </rPh>
    <rPh sb="2" eb="4">
      <t>カイゴウ</t>
    </rPh>
    <rPh sb="4" eb="7">
      <t>ホウコクショ</t>
    </rPh>
    <rPh sb="8" eb="10">
      <t>コウホウ</t>
    </rPh>
    <rPh sb="10" eb="12">
      <t>シリョウ</t>
    </rPh>
    <rPh sb="13" eb="15">
      <t>コクサイ</t>
    </rPh>
    <rPh sb="15" eb="17">
      <t>カイギ</t>
    </rPh>
    <rPh sb="17" eb="18">
      <t>トウ</t>
    </rPh>
    <rPh sb="20" eb="21">
      <t>ヒロ</t>
    </rPh>
    <rPh sb="22" eb="24">
      <t>ハイフ</t>
    </rPh>
    <rPh sb="27" eb="29">
      <t>キソ</t>
    </rPh>
    <rPh sb="29" eb="31">
      <t>シリョウ</t>
    </rPh>
    <rPh sb="34" eb="36">
      <t>カツヨウ</t>
    </rPh>
    <phoneticPr fontId="6"/>
  </si>
  <si>
    <t>有</t>
  </si>
  <si>
    <t>無</t>
  </si>
  <si>
    <t>‐</t>
  </si>
  <si>
    <t>地球温暖化対策の効率的な実施のためには、予算を効率的に執行し、緩和と適応を統合した対策についての研究を促進し、実践に移すことにより、効果的に地球温暖化対策を実行することが可能となる。</t>
    <phoneticPr fontId="5"/>
  </si>
  <si>
    <t>諸外国と知識の共有を進め、長期低炭素シナリオについてさらに詳しく研究・調査することにより、我が国の長期温室効果ガス低排出発展戦略の具体的な策定に寄与する。</t>
    <phoneticPr fontId="5"/>
  </si>
  <si>
    <t>新26-0001</t>
    <rPh sb="0" eb="1">
      <t>シン</t>
    </rPh>
    <phoneticPr fontId="5"/>
  </si>
  <si>
    <t>004</t>
    <phoneticPr fontId="5"/>
  </si>
  <si>
    <t>002</t>
    <phoneticPr fontId="5"/>
  </si>
  <si>
    <t>002</t>
    <phoneticPr fontId="5"/>
  </si>
  <si>
    <t>気候変動影響研究調査等委託費</t>
    <rPh sb="0" eb="2">
      <t>キコウ</t>
    </rPh>
    <rPh sb="2" eb="4">
      <t>ヘンドウ</t>
    </rPh>
    <rPh sb="4" eb="6">
      <t>エイキョウ</t>
    </rPh>
    <rPh sb="6" eb="8">
      <t>ケンキュウ</t>
    </rPh>
    <rPh sb="8" eb="10">
      <t>チョウサ</t>
    </rPh>
    <rPh sb="10" eb="11">
      <t>トウ</t>
    </rPh>
    <rPh sb="11" eb="14">
      <t>イタクヒ</t>
    </rPh>
    <phoneticPr fontId="5"/>
  </si>
  <si>
    <t>人件費</t>
  </si>
  <si>
    <t>-</t>
    <phoneticPr fontId="5"/>
  </si>
  <si>
    <t>A.（公財）地球環境戦略研究機関</t>
    <phoneticPr fontId="5"/>
  </si>
  <si>
    <t>雑役務費</t>
  </si>
  <si>
    <t>事務員経費、英訳・英文校正等</t>
    <rPh sb="0" eb="3">
      <t>ジムイン</t>
    </rPh>
    <rPh sb="3" eb="5">
      <t>ケイヒ</t>
    </rPh>
    <rPh sb="6" eb="8">
      <t>エイヤク</t>
    </rPh>
    <rPh sb="9" eb="11">
      <t>エイブン</t>
    </rPh>
    <rPh sb="11" eb="13">
      <t>コウセイ</t>
    </rPh>
    <rPh sb="13" eb="14">
      <t>トウ</t>
    </rPh>
    <phoneticPr fontId="5"/>
  </si>
  <si>
    <t>印刷製本費</t>
  </si>
  <si>
    <t>報告書、パンフレット等</t>
    <rPh sb="0" eb="3">
      <t>ホウコクショ</t>
    </rPh>
    <rPh sb="10" eb="11">
      <t>トウ</t>
    </rPh>
    <phoneticPr fontId="5"/>
  </si>
  <si>
    <t>その他</t>
  </si>
  <si>
    <t>通信運営費、借料及び損料、賃金</t>
    <rPh sb="0" eb="2">
      <t>ツウシン</t>
    </rPh>
    <rPh sb="2" eb="5">
      <t>ウンエイヒ</t>
    </rPh>
    <rPh sb="6" eb="8">
      <t>シャクリョウ</t>
    </rPh>
    <rPh sb="8" eb="9">
      <t>オヨ</t>
    </rPh>
    <rPh sb="10" eb="12">
      <t>ソンリョウ</t>
    </rPh>
    <rPh sb="13" eb="15">
      <t>チンギン</t>
    </rPh>
    <phoneticPr fontId="5"/>
  </si>
  <si>
    <t>消費税</t>
  </si>
  <si>
    <t>B.株式会社イー・コンザル</t>
    <phoneticPr fontId="5"/>
  </si>
  <si>
    <t>雑役務費</t>
    <phoneticPr fontId="5"/>
  </si>
  <si>
    <t xml:space="preserve">C.一般社団法人環境政策対話研究所 </t>
    <phoneticPr fontId="5"/>
  </si>
  <si>
    <t>D.Ugyen Wangchuck Institute for Conservation and Environmental Research</t>
    <phoneticPr fontId="5"/>
  </si>
  <si>
    <t>雑役務費</t>
    <rPh sb="0" eb="1">
      <t>ザツ</t>
    </rPh>
    <rPh sb="1" eb="4">
      <t>エキムヒ</t>
    </rPh>
    <phoneticPr fontId="5"/>
  </si>
  <si>
    <t>（公財）地球環境戦略研究機関</t>
  </si>
  <si>
    <t>一般競争契約
（総合評価）</t>
  </si>
  <si>
    <t>株式会社イー・コンザル</t>
    <phoneticPr fontId="5"/>
  </si>
  <si>
    <t xml:space="preserve">ブータンを対象としたExss（拡張型スナップショット）モデル進展支援
</t>
    <phoneticPr fontId="5"/>
  </si>
  <si>
    <t>Ugyen Wangchuck Institute for Conservation and Environmental Research</t>
    <phoneticPr fontId="5"/>
  </si>
  <si>
    <t>-</t>
    <phoneticPr fontId="5"/>
  </si>
  <si>
    <t>・国内外の長期シナリオの調査・研究
・年次研究者会合の開催や、研究交流の促進支援、研究成果の取りまとめや発信、知見の共有
・途上国で協働調査を行い、長期低炭素シナリオ策定にむけた支援</t>
    <phoneticPr fontId="5"/>
  </si>
  <si>
    <t xml:space="preserve">一般社団法人環境政策対話研究所 </t>
    <phoneticPr fontId="5"/>
  </si>
  <si>
    <t>研究調査業務　</t>
    <rPh sb="0" eb="2">
      <t>ケンキュウ</t>
    </rPh>
    <rPh sb="2" eb="4">
      <t>チョウサ</t>
    </rPh>
    <rPh sb="4" eb="6">
      <t>ギョウム</t>
    </rPh>
    <phoneticPr fontId="5"/>
  </si>
  <si>
    <t>56/9</t>
    <phoneticPr fontId="5"/>
  </si>
  <si>
    <t>56/9</t>
    <phoneticPr fontId="5"/>
  </si>
  <si>
    <t>外注</t>
    <phoneticPr fontId="5"/>
  </si>
  <si>
    <t>国際低炭素社会推進研究業務</t>
    <phoneticPr fontId="5"/>
  </si>
  <si>
    <t>一般管理費</t>
    <phoneticPr fontId="5"/>
  </si>
  <si>
    <t>旅費</t>
    <rPh sb="0" eb="2">
      <t>リョヒ</t>
    </rPh>
    <phoneticPr fontId="5"/>
  </si>
  <si>
    <t>調査等旅費</t>
    <rPh sb="0" eb="2">
      <t>チョウサ</t>
    </rPh>
    <rPh sb="2" eb="3">
      <t>トウ</t>
    </rPh>
    <rPh sb="3" eb="5">
      <t>リョヒ</t>
    </rPh>
    <phoneticPr fontId="5"/>
  </si>
  <si>
    <t>-</t>
    <phoneticPr fontId="5"/>
  </si>
  <si>
    <t>国民対話型のステークホルダー円卓会合開催業務</t>
    <rPh sb="0" eb="2">
      <t>コクミン</t>
    </rPh>
    <rPh sb="2" eb="5">
      <t>タイワガタ</t>
    </rPh>
    <rPh sb="14" eb="16">
      <t>エンタク</t>
    </rPh>
    <rPh sb="16" eb="18">
      <t>カイゴウ</t>
    </rPh>
    <rPh sb="18" eb="20">
      <t>カイサイ</t>
    </rPh>
    <rPh sb="20" eb="22">
      <t>ギョウム</t>
    </rPh>
    <phoneticPr fontId="5"/>
  </si>
  <si>
    <t>現地データ収集、データ編集・分析作業 （水文、気候変動影響）</t>
    <phoneticPr fontId="5"/>
  </si>
  <si>
    <t>国民対話型のステークホルダー円卓会合開催業務</t>
    <phoneticPr fontId="5"/>
  </si>
  <si>
    <t>現地データ収集、データ編集・分析作業 （水文、気候変動影響）</t>
    <phoneticPr fontId="5"/>
  </si>
  <si>
    <t>ブータンを対象としたExss（拡張型スナップショット）モデル進展支援</t>
    <rPh sb="30" eb="32">
      <t>シンテン</t>
    </rPh>
    <rPh sb="32" eb="34">
      <t>シエン</t>
    </rPh>
    <phoneticPr fontId="5"/>
  </si>
  <si>
    <t>万トン</t>
    <rPh sb="0" eb="1">
      <t>マン</t>
    </rPh>
    <phoneticPr fontId="5"/>
  </si>
  <si>
    <t>-</t>
    <phoneticPr fontId="5"/>
  </si>
  <si>
    <t>-</t>
    <phoneticPr fontId="5"/>
  </si>
  <si>
    <t>-</t>
    <phoneticPr fontId="5"/>
  </si>
  <si>
    <t>エネルギー起源二酸化炭素の排出量（CO2換算トン）</t>
    <phoneticPr fontId="5"/>
  </si>
  <si>
    <t>温室効果ガス排出量（CO2換算トン）</t>
    <rPh sb="0" eb="2">
      <t>オンシツ</t>
    </rPh>
    <rPh sb="2" eb="4">
      <t>コウカ</t>
    </rPh>
    <rPh sb="6" eb="9">
      <t>ハイシュツリョウ</t>
    </rPh>
    <phoneticPr fontId="5"/>
  </si>
  <si>
    <t>-</t>
    <phoneticPr fontId="5"/>
  </si>
  <si>
    <t>-</t>
    <phoneticPr fontId="5"/>
  </si>
  <si>
    <t>-</t>
    <phoneticPr fontId="5"/>
  </si>
  <si>
    <t>外部有識者点検対象外</t>
    <phoneticPr fontId="5"/>
  </si>
  <si>
    <t>本年６月に長期戦略が策定されたことを踏まえ、当該予算において実施する長期戦略の実現のために必要な取組の検討を行うとともに、事業名の変更等により当該事業の位置づけを整理すること。</t>
    <phoneticPr fontId="5"/>
  </si>
  <si>
    <t>室長　吉川　圭子</t>
    <rPh sb="0" eb="2">
      <t>シツチョウ</t>
    </rPh>
    <rPh sb="3" eb="5">
      <t>ヨシカワ</t>
    </rPh>
    <rPh sb="6" eb="8">
      <t>ケイコ</t>
    </rPh>
    <phoneticPr fontId="5"/>
  </si>
  <si>
    <t>-</t>
    <phoneticPr fontId="5"/>
  </si>
  <si>
    <t xml:space="preserve">長期戦略の策定を受け、日本の長期戦略実現（今年度後半に脱炭素を実現）のために必要となる研究調査を実施。そのため、新領域の研究課題として、イノベーション推進を踏まえた、スマートシティのモデル実施、各産業のトランジションにおける新技術・雇用・経済モデルに係る情報収集、共同研究等、領域を拡大するため増額とした。
</t>
    <rPh sb="45" eb="47">
      <t>チョウサ</t>
    </rPh>
    <rPh sb="48" eb="50">
      <t>ジッシ</t>
    </rPh>
    <rPh sb="94" eb="96">
      <t>ジッシ</t>
    </rPh>
    <rPh sb="112" eb="115">
      <t>シンギジュツ</t>
    </rPh>
    <rPh sb="138" eb="140">
      <t>リョウイキ</t>
    </rPh>
    <rPh sb="147" eb="149">
      <t>ゾウガク</t>
    </rPh>
    <phoneticPr fontId="5"/>
  </si>
  <si>
    <t>今年度、長期戦略の実現に必要な取組の抽出、整理を進める。</t>
    <rPh sb="0" eb="3">
      <t>コンネンド</t>
    </rPh>
    <rPh sb="4" eb="6">
      <t>チョウキ</t>
    </rPh>
    <rPh sb="6" eb="8">
      <t>センリャク</t>
    </rPh>
    <rPh sb="9" eb="11">
      <t>ジツゲン</t>
    </rPh>
    <rPh sb="12" eb="14">
      <t>ヒツヨウ</t>
    </rPh>
    <rPh sb="15" eb="17">
      <t>トリクミ</t>
    </rPh>
    <rPh sb="18" eb="20">
      <t>チュウシュツ</t>
    </rPh>
    <rPh sb="21" eb="23">
      <t>セイリ</t>
    </rPh>
    <rPh sb="24" eb="2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</si>
</sst>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4536</xdr:colOff>
      <xdr:row>739</xdr:row>
      <xdr:rowOff>292100</xdr:rowOff>
    </xdr:from>
    <xdr:to>
      <xdr:col>33</xdr:col>
      <xdr:colOff>23503</xdr:colOff>
      <xdr:row>741</xdr:row>
      <xdr:rowOff>237066</xdr:rowOff>
    </xdr:to>
    <xdr:sp macro="" textlink="">
      <xdr:nvSpPr>
        <xdr:cNvPr id="5" name="テキスト ボックス 4"/>
        <xdr:cNvSpPr txBox="1"/>
      </xdr:nvSpPr>
      <xdr:spPr>
        <a:xfrm>
          <a:off x="3052536" y="46884167"/>
          <a:ext cx="2558967" cy="65616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56</a:t>
          </a:r>
          <a:r>
            <a:rPr kumimoji="1" lang="ja-JP" altLang="en-US" sz="1100"/>
            <a:t>百万円</a:t>
          </a:r>
        </a:p>
      </xdr:txBody>
    </xdr:sp>
    <xdr:clientData/>
  </xdr:twoCellAnchor>
  <xdr:twoCellAnchor>
    <xdr:from>
      <xdr:col>8</xdr:col>
      <xdr:colOff>48683</xdr:colOff>
      <xdr:row>742</xdr:row>
      <xdr:rowOff>56848</xdr:rowOff>
    </xdr:from>
    <xdr:to>
      <xdr:col>49</xdr:col>
      <xdr:colOff>101601</xdr:colOff>
      <xdr:row>747</xdr:row>
      <xdr:rowOff>99182</xdr:rowOff>
    </xdr:to>
    <xdr:sp macro="" textlink="">
      <xdr:nvSpPr>
        <xdr:cNvPr id="6" name="大かっこ 5"/>
        <xdr:cNvSpPr/>
      </xdr:nvSpPr>
      <xdr:spPr>
        <a:xfrm>
          <a:off x="1403350" y="47715715"/>
          <a:ext cx="6995584" cy="18034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国際低炭素社会推進研究調査等委託業務</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pPr algn="l"/>
          <a:r>
            <a:rPr kumimoji="1" lang="ja-JP" altLang="en-US" sz="1100"/>
            <a:t>諸外国の各種長期低炭素シナリオに関する</a:t>
          </a:r>
          <a:r>
            <a:rPr kumimoji="1" lang="ja-JP" altLang="ja-JP" sz="1100">
              <a:solidFill>
                <a:schemeClr val="tx1"/>
              </a:solidFill>
              <a:effectLst/>
              <a:latin typeface="+mn-lt"/>
              <a:ea typeface="+mn-ea"/>
              <a:cs typeface="+mn-cs"/>
            </a:rPr>
            <a:t>事例の</a:t>
          </a:r>
          <a:r>
            <a:rPr kumimoji="1" lang="ja-JP" altLang="en-US" sz="1100"/>
            <a:t>整理や比較研究・調査を行うことで、我が国の長期の温室効果ガス低排出発展戦略の検討に向けた材料とする。こうした知見を、既存の研究者･政策立案者･民間企業等のステークホルダーが参加するネットワークや二国間会合等を活用し、他国間で情報交換を行うことで、世界各国の低炭素社会実現に貢献する。また、世界全体の温室効果ガス低排出発展戦略の検討の観点と同時に、途上国で共同調査を行い、途上国による長期温室効果ガス低排出発展戦略策定の支援を実施する。</a:t>
          </a:r>
        </a:p>
      </xdr:txBody>
    </xdr:sp>
    <xdr:clientData/>
  </xdr:twoCellAnchor>
  <xdr:twoCellAnchor>
    <xdr:from>
      <xdr:col>21</xdr:col>
      <xdr:colOff>90715</xdr:colOff>
      <xdr:row>747</xdr:row>
      <xdr:rowOff>222484</xdr:rowOff>
    </xdr:from>
    <xdr:to>
      <xdr:col>30</xdr:col>
      <xdr:colOff>133104</xdr:colOff>
      <xdr:row>748</xdr:row>
      <xdr:rowOff>300829</xdr:rowOff>
    </xdr:to>
    <xdr:sp macro="" textlink="">
      <xdr:nvSpPr>
        <xdr:cNvPr id="7" name="テキスト ボックス 6"/>
        <xdr:cNvSpPr txBox="1"/>
      </xdr:nvSpPr>
      <xdr:spPr>
        <a:xfrm>
          <a:off x="3646715" y="49642417"/>
          <a:ext cx="1566389" cy="43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9</xdr:col>
      <xdr:colOff>59267</xdr:colOff>
      <xdr:row>750</xdr:row>
      <xdr:rowOff>245534</xdr:rowOff>
    </xdr:from>
    <xdr:to>
      <xdr:col>49</xdr:col>
      <xdr:colOff>84667</xdr:colOff>
      <xdr:row>753</xdr:row>
      <xdr:rowOff>229738</xdr:rowOff>
    </xdr:to>
    <xdr:sp macro="" textlink="">
      <xdr:nvSpPr>
        <xdr:cNvPr id="8" name="大かっこ 7"/>
        <xdr:cNvSpPr/>
      </xdr:nvSpPr>
      <xdr:spPr>
        <a:xfrm>
          <a:off x="1583267" y="50732267"/>
          <a:ext cx="6798733" cy="104253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r>
            <a:rPr kumimoji="1" lang="ja-JP" altLang="ja-JP" sz="1100">
              <a:solidFill>
                <a:schemeClr val="tx1"/>
              </a:solidFill>
              <a:effectLst/>
              <a:latin typeface="+mn-lt"/>
              <a:ea typeface="+mn-ea"/>
              <a:cs typeface="+mn-cs"/>
            </a:rPr>
            <a:t>・国内外の長期シナリオの調査・研究</a:t>
          </a:r>
          <a:endParaRPr lang="ja-JP" altLang="ja-JP">
            <a:effectLst/>
          </a:endParaRPr>
        </a:p>
        <a:p>
          <a:r>
            <a:rPr kumimoji="1" lang="ja-JP" altLang="ja-JP" sz="1100">
              <a:solidFill>
                <a:schemeClr val="tx1"/>
              </a:solidFill>
              <a:effectLst/>
              <a:latin typeface="+mn-lt"/>
              <a:ea typeface="+mn-ea"/>
              <a:cs typeface="+mn-cs"/>
            </a:rPr>
            <a:t>・年次研究者会合の開催や、研究交流の促進支援、研究成果の取りまとめや発信、知見の共有</a:t>
          </a:r>
          <a:endParaRPr lang="ja-JP" altLang="ja-JP">
            <a:effectLst/>
          </a:endParaRPr>
        </a:p>
        <a:p>
          <a:r>
            <a:rPr kumimoji="1" lang="ja-JP" altLang="ja-JP" sz="1100">
              <a:solidFill>
                <a:schemeClr val="tx1"/>
              </a:solidFill>
              <a:effectLst/>
              <a:latin typeface="+mn-lt"/>
              <a:ea typeface="+mn-ea"/>
              <a:cs typeface="+mn-cs"/>
            </a:rPr>
            <a:t>・途上国で協働調査を行い、長期低炭素シナリオ策定にむけた支援</a:t>
          </a:r>
          <a:endParaRPr kumimoji="1" lang="ja-JP" altLang="en-US" sz="1100"/>
        </a:p>
      </xdr:txBody>
    </xdr:sp>
    <xdr:clientData/>
  </xdr:twoCellAnchor>
  <xdr:twoCellAnchor>
    <xdr:from>
      <xdr:col>18</xdr:col>
      <xdr:colOff>164194</xdr:colOff>
      <xdr:row>748</xdr:row>
      <xdr:rowOff>195875</xdr:rowOff>
    </xdr:from>
    <xdr:to>
      <xdr:col>33</xdr:col>
      <xdr:colOff>136897</xdr:colOff>
      <xdr:row>750</xdr:row>
      <xdr:rowOff>242442</xdr:rowOff>
    </xdr:to>
    <xdr:sp macro="" textlink="">
      <xdr:nvSpPr>
        <xdr:cNvPr id="9" name="テキスト ボックス 8"/>
        <xdr:cNvSpPr txBox="1"/>
      </xdr:nvSpPr>
      <xdr:spPr>
        <a:xfrm>
          <a:off x="3212194" y="49971408"/>
          <a:ext cx="2512703" cy="75776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Ａ．（公財）地球環境戦略研究機関</a:t>
          </a:r>
          <a:endParaRPr kumimoji="1" lang="en-US" altLang="ja-JP" sz="1100"/>
        </a:p>
        <a:p>
          <a:pPr algn="ctr"/>
          <a:r>
            <a:rPr kumimoji="1" lang="en-US" altLang="ja-JP" sz="1100"/>
            <a:t>56</a:t>
          </a:r>
          <a:r>
            <a:rPr kumimoji="1" lang="ja-JP" altLang="en-US" sz="1100"/>
            <a:t>百万円</a:t>
          </a:r>
        </a:p>
      </xdr:txBody>
    </xdr:sp>
    <xdr:clientData/>
  </xdr:twoCellAnchor>
  <xdr:twoCellAnchor>
    <xdr:from>
      <xdr:col>26</xdr:col>
      <xdr:colOff>58662</xdr:colOff>
      <xdr:row>746</xdr:row>
      <xdr:rowOff>333832</xdr:rowOff>
    </xdr:from>
    <xdr:to>
      <xdr:col>26</xdr:col>
      <xdr:colOff>64709</xdr:colOff>
      <xdr:row>747</xdr:row>
      <xdr:rowOff>297789</xdr:rowOff>
    </xdr:to>
    <xdr:cxnSp macro="">
      <xdr:nvCxnSpPr>
        <xdr:cNvPr id="10" name="直線矢印コネクタ 9"/>
        <xdr:cNvCxnSpPr/>
      </xdr:nvCxnSpPr>
      <xdr:spPr>
        <a:xfrm flipH="1">
          <a:off x="4461329" y="49406632"/>
          <a:ext cx="6047" cy="31109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80434</xdr:colOff>
      <xdr:row>754</xdr:row>
      <xdr:rowOff>77410</xdr:rowOff>
    </xdr:from>
    <xdr:to>
      <xdr:col>28</xdr:col>
      <xdr:colOff>105889</xdr:colOff>
      <xdr:row>755</xdr:row>
      <xdr:rowOff>155755</xdr:rowOff>
    </xdr:to>
    <xdr:sp macro="" textlink="">
      <xdr:nvSpPr>
        <xdr:cNvPr id="11" name="テキスト ボックス 10"/>
        <xdr:cNvSpPr txBox="1"/>
      </xdr:nvSpPr>
      <xdr:spPr>
        <a:xfrm>
          <a:off x="3941234" y="48248510"/>
          <a:ext cx="1854255" cy="43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27</xdr:col>
      <xdr:colOff>114300</xdr:colOff>
      <xdr:row>753</xdr:row>
      <xdr:rowOff>348343</xdr:rowOff>
    </xdr:from>
    <xdr:to>
      <xdr:col>27</xdr:col>
      <xdr:colOff>120347</xdr:colOff>
      <xdr:row>755</xdr:row>
      <xdr:rowOff>80212</xdr:rowOff>
    </xdr:to>
    <xdr:cxnSp macro="">
      <xdr:nvCxnSpPr>
        <xdr:cNvPr id="12" name="直線矢印コネクタ 11"/>
        <xdr:cNvCxnSpPr/>
      </xdr:nvCxnSpPr>
      <xdr:spPr>
        <a:xfrm flipH="1">
          <a:off x="5600700" y="48163843"/>
          <a:ext cx="6047" cy="4430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63501</xdr:colOff>
      <xdr:row>755</xdr:row>
      <xdr:rowOff>85877</xdr:rowOff>
    </xdr:from>
    <xdr:to>
      <xdr:col>34</xdr:col>
      <xdr:colOff>38101</xdr:colOff>
      <xdr:row>756</xdr:row>
      <xdr:rowOff>586015</xdr:rowOff>
    </xdr:to>
    <xdr:sp macro="" textlink="">
      <xdr:nvSpPr>
        <xdr:cNvPr id="13" name="テキスト ボックス 12"/>
        <xdr:cNvSpPr txBox="1"/>
      </xdr:nvSpPr>
      <xdr:spPr>
        <a:xfrm>
          <a:off x="4330701" y="48612577"/>
          <a:ext cx="2616200" cy="85573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．一般社団法人環境政策対話研究所 </a:t>
          </a:r>
          <a:r>
            <a:rPr kumimoji="1" lang="en-US" altLang="ja-JP" sz="1100"/>
            <a:t>3.5</a:t>
          </a:r>
          <a:r>
            <a:rPr kumimoji="1" lang="ja-JP" altLang="en-US" sz="1100"/>
            <a:t>百万円</a:t>
          </a:r>
        </a:p>
      </xdr:txBody>
    </xdr:sp>
    <xdr:clientData/>
  </xdr:twoCellAnchor>
  <xdr:twoCellAnchor>
    <xdr:from>
      <xdr:col>38</xdr:col>
      <xdr:colOff>177800</xdr:colOff>
      <xdr:row>753</xdr:row>
      <xdr:rowOff>352576</xdr:rowOff>
    </xdr:from>
    <xdr:to>
      <xdr:col>48</xdr:col>
      <xdr:colOff>16989</xdr:colOff>
      <xdr:row>755</xdr:row>
      <xdr:rowOff>75321</xdr:rowOff>
    </xdr:to>
    <xdr:sp macro="" textlink="">
      <xdr:nvSpPr>
        <xdr:cNvPr id="14" name="テキスト ボックス 13"/>
        <xdr:cNvSpPr txBox="1"/>
      </xdr:nvSpPr>
      <xdr:spPr>
        <a:xfrm>
          <a:off x="7899400" y="48168076"/>
          <a:ext cx="1871189" cy="43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36</xdr:col>
      <xdr:colOff>50800</xdr:colOff>
      <xdr:row>755</xdr:row>
      <xdr:rowOff>94343</xdr:rowOff>
    </xdr:from>
    <xdr:to>
      <xdr:col>49</xdr:col>
      <xdr:colOff>385453</xdr:colOff>
      <xdr:row>756</xdr:row>
      <xdr:rowOff>560009</xdr:rowOff>
    </xdr:to>
    <xdr:sp macro="" textlink="">
      <xdr:nvSpPr>
        <xdr:cNvPr id="15" name="テキスト ボックス 14"/>
        <xdr:cNvSpPr txBox="1"/>
      </xdr:nvSpPr>
      <xdr:spPr>
        <a:xfrm>
          <a:off x="7366000" y="48621043"/>
          <a:ext cx="2976253" cy="82126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a:t>
          </a:r>
          <a:r>
            <a:rPr kumimoji="1" lang="en-US" altLang="ja-JP" sz="1100"/>
            <a:t>Ugyen Wangchuck Institute for Conservation and Environmental Research</a:t>
          </a:r>
        </a:p>
        <a:p>
          <a:pPr algn="ct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9</xdr:col>
      <xdr:colOff>25400</xdr:colOff>
      <xdr:row>754</xdr:row>
      <xdr:rowOff>47777</xdr:rowOff>
    </xdr:from>
    <xdr:to>
      <xdr:col>16</xdr:col>
      <xdr:colOff>72161</xdr:colOff>
      <xdr:row>755</xdr:row>
      <xdr:rowOff>126122</xdr:rowOff>
    </xdr:to>
    <xdr:sp macro="" textlink="">
      <xdr:nvSpPr>
        <xdr:cNvPr id="16" name="テキスト ボックス 15"/>
        <xdr:cNvSpPr txBox="1"/>
      </xdr:nvSpPr>
      <xdr:spPr>
        <a:xfrm>
          <a:off x="1854200" y="48218877"/>
          <a:ext cx="1469161" cy="43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6</xdr:col>
      <xdr:colOff>101601</xdr:colOff>
      <xdr:row>755</xdr:row>
      <xdr:rowOff>85877</xdr:rowOff>
    </xdr:from>
    <xdr:to>
      <xdr:col>18</xdr:col>
      <xdr:colOff>1</xdr:colOff>
      <xdr:row>756</xdr:row>
      <xdr:rowOff>598715</xdr:rowOff>
    </xdr:to>
    <xdr:sp macro="" textlink="">
      <xdr:nvSpPr>
        <xdr:cNvPr id="17" name="テキスト ボックス 16"/>
        <xdr:cNvSpPr txBox="1"/>
      </xdr:nvSpPr>
      <xdr:spPr>
        <a:xfrm>
          <a:off x="1320801" y="48612577"/>
          <a:ext cx="2336800" cy="86843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．株式会社イー・コンザル</a:t>
          </a:r>
          <a:endParaRPr kumimoji="1" lang="en-US" altLang="ja-JP" sz="1100"/>
        </a:p>
        <a:p>
          <a:pPr algn="ctr"/>
          <a:r>
            <a:rPr kumimoji="1" lang="en-US" altLang="ja-JP" sz="1100"/>
            <a:t>3</a:t>
          </a:r>
          <a:r>
            <a:rPr kumimoji="1" lang="ja-JP" altLang="en-US" sz="1100"/>
            <a:t>百万円</a:t>
          </a:r>
        </a:p>
      </xdr:txBody>
    </xdr:sp>
    <xdr:clientData/>
  </xdr:twoCellAnchor>
  <xdr:twoCellAnchor>
    <xdr:from>
      <xdr:col>15</xdr:col>
      <xdr:colOff>152400</xdr:colOff>
      <xdr:row>754</xdr:row>
      <xdr:rowOff>5443</xdr:rowOff>
    </xdr:from>
    <xdr:to>
      <xdr:col>17</xdr:col>
      <xdr:colOff>183848</xdr:colOff>
      <xdr:row>755</xdr:row>
      <xdr:rowOff>18143</xdr:rowOff>
    </xdr:to>
    <xdr:cxnSp macro="">
      <xdr:nvCxnSpPr>
        <xdr:cNvPr id="18" name="直線矢印コネクタ 17"/>
        <xdr:cNvCxnSpPr/>
      </xdr:nvCxnSpPr>
      <xdr:spPr>
        <a:xfrm flipH="1">
          <a:off x="3200400" y="48176543"/>
          <a:ext cx="437848" cy="3683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18748</xdr:colOff>
      <xdr:row>753</xdr:row>
      <xdr:rowOff>348343</xdr:rowOff>
    </xdr:from>
    <xdr:to>
      <xdr:col>39</xdr:col>
      <xdr:colOff>12700</xdr:colOff>
      <xdr:row>755</xdr:row>
      <xdr:rowOff>43543</xdr:rowOff>
    </xdr:to>
    <xdr:cxnSp macro="">
      <xdr:nvCxnSpPr>
        <xdr:cNvPr id="19" name="直線矢印コネクタ 18"/>
        <xdr:cNvCxnSpPr/>
      </xdr:nvCxnSpPr>
      <xdr:spPr>
        <a:xfrm>
          <a:off x="7537148" y="48163843"/>
          <a:ext cx="400352" cy="4064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757</xdr:row>
      <xdr:rowOff>30843</xdr:rowOff>
    </xdr:from>
    <xdr:to>
      <xdr:col>19</xdr:col>
      <xdr:colOff>38099</xdr:colOff>
      <xdr:row>758</xdr:row>
      <xdr:rowOff>373743</xdr:rowOff>
    </xdr:to>
    <xdr:sp macro="" textlink="">
      <xdr:nvSpPr>
        <xdr:cNvPr id="20" name="大かっこ 19"/>
        <xdr:cNvSpPr/>
      </xdr:nvSpPr>
      <xdr:spPr>
        <a:xfrm>
          <a:off x="1308100" y="49586243"/>
          <a:ext cx="2590799" cy="1016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ブータンを対象とした</a:t>
          </a:r>
          <a:r>
            <a:rPr kumimoji="1" lang="en-US" altLang="ja-JP" sz="1100">
              <a:solidFill>
                <a:schemeClr val="tx1"/>
              </a:solidFill>
              <a:effectLst/>
              <a:latin typeface="+mn-lt"/>
              <a:ea typeface="+mn-ea"/>
              <a:cs typeface="+mn-cs"/>
            </a:rPr>
            <a:t>Exss</a:t>
          </a:r>
          <a:r>
            <a:rPr kumimoji="1" lang="ja-JP" altLang="en-US" sz="1100">
              <a:solidFill>
                <a:schemeClr val="tx1"/>
              </a:solidFill>
              <a:effectLst/>
              <a:latin typeface="+mn-lt"/>
              <a:ea typeface="+mn-ea"/>
              <a:cs typeface="+mn-cs"/>
            </a:rPr>
            <a:t>（拡張型スナップショット）モデル進展支援</a:t>
          </a:r>
          <a:endParaRPr kumimoji="1" lang="en-US" altLang="ja-JP" sz="1100">
            <a:solidFill>
              <a:schemeClr val="tx1"/>
            </a:solidFill>
            <a:effectLst/>
            <a:latin typeface="+mn-lt"/>
            <a:ea typeface="+mn-ea"/>
            <a:cs typeface="+mn-cs"/>
          </a:endParaRPr>
        </a:p>
      </xdr:txBody>
    </xdr:sp>
    <xdr:clientData/>
  </xdr:twoCellAnchor>
  <xdr:twoCellAnchor>
    <xdr:from>
      <xdr:col>21</xdr:col>
      <xdr:colOff>0</xdr:colOff>
      <xdr:row>757</xdr:row>
      <xdr:rowOff>43543</xdr:rowOff>
    </xdr:from>
    <xdr:to>
      <xdr:col>34</xdr:col>
      <xdr:colOff>114300</xdr:colOff>
      <xdr:row>758</xdr:row>
      <xdr:rowOff>386443</xdr:rowOff>
    </xdr:to>
    <xdr:sp macro="" textlink="">
      <xdr:nvSpPr>
        <xdr:cNvPr id="21" name="大かっこ 20"/>
        <xdr:cNvSpPr/>
      </xdr:nvSpPr>
      <xdr:spPr>
        <a:xfrm>
          <a:off x="4267200" y="49598943"/>
          <a:ext cx="2755900" cy="1016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・国民対話型のステークホルダー円卓会合開催業務</a:t>
          </a:r>
          <a:endParaRPr kumimoji="1" lang="en-US" altLang="ja-JP" sz="1100"/>
        </a:p>
      </xdr:txBody>
    </xdr:sp>
    <xdr:clientData/>
  </xdr:twoCellAnchor>
  <xdr:twoCellAnchor>
    <xdr:from>
      <xdr:col>36</xdr:col>
      <xdr:colOff>76200</xdr:colOff>
      <xdr:row>756</xdr:row>
      <xdr:rowOff>627743</xdr:rowOff>
    </xdr:from>
    <xdr:to>
      <xdr:col>49</xdr:col>
      <xdr:colOff>317500</xdr:colOff>
      <xdr:row>758</xdr:row>
      <xdr:rowOff>393700</xdr:rowOff>
    </xdr:to>
    <xdr:sp macro="" textlink="">
      <xdr:nvSpPr>
        <xdr:cNvPr id="22" name="大かっこ 21"/>
        <xdr:cNvSpPr/>
      </xdr:nvSpPr>
      <xdr:spPr>
        <a:xfrm>
          <a:off x="7391400" y="49510043"/>
          <a:ext cx="2882900" cy="111215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・現地データ収集、データ編集・分析作業 （水文、気候変動影響）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v>
      </c>
      <c r="AT2" s="945"/>
      <c r="AU2" s="945"/>
      <c r="AV2" s="52" t="str">
        <f>IF(AW2="", "", "-")</f>
        <v/>
      </c>
      <c r="AW2" s="916"/>
      <c r="AX2" s="916"/>
    </row>
    <row r="3" spans="1:50" ht="21" customHeight="1" thickBot="1" x14ac:dyDescent="0.2">
      <c r="A3" s="871" t="s">
        <v>541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567</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71</v>
      </c>
      <c r="H5" s="844"/>
      <c r="I5" s="844"/>
      <c r="J5" s="844"/>
      <c r="K5" s="844"/>
      <c r="L5" s="844"/>
      <c r="M5" s="845" t="s">
        <v>66</v>
      </c>
      <c r="N5" s="846"/>
      <c r="O5" s="846"/>
      <c r="P5" s="846"/>
      <c r="Q5" s="846"/>
      <c r="R5" s="847"/>
      <c r="S5" s="848" t="s">
        <v>131</v>
      </c>
      <c r="T5" s="844"/>
      <c r="U5" s="844"/>
      <c r="V5" s="844"/>
      <c r="W5" s="844"/>
      <c r="X5" s="849"/>
      <c r="Y5" s="698" t="s">
        <v>3</v>
      </c>
      <c r="Z5" s="543"/>
      <c r="AA5" s="543"/>
      <c r="AB5" s="543"/>
      <c r="AC5" s="543"/>
      <c r="AD5" s="544"/>
      <c r="AE5" s="699" t="s">
        <v>570</v>
      </c>
      <c r="AF5" s="699"/>
      <c r="AG5" s="699"/>
      <c r="AH5" s="699"/>
      <c r="AI5" s="699"/>
      <c r="AJ5" s="699"/>
      <c r="AK5" s="699"/>
      <c r="AL5" s="699"/>
      <c r="AM5" s="699"/>
      <c r="AN5" s="699"/>
      <c r="AO5" s="699"/>
      <c r="AP5" s="700"/>
      <c r="AQ5" s="701" t="s">
        <v>671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7" t="s">
        <v>513</v>
      </c>
      <c r="Z7" s="443"/>
      <c r="AA7" s="443"/>
      <c r="AB7" s="443"/>
      <c r="AC7" s="443"/>
      <c r="AD7" s="928"/>
      <c r="AE7" s="917" t="s">
        <v>573</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地球温暖化対策</v>
      </c>
      <c r="H8" s="720"/>
      <c r="I8" s="720"/>
      <c r="J8" s="720"/>
      <c r="K8" s="720"/>
      <c r="L8" s="720"/>
      <c r="M8" s="720"/>
      <c r="N8" s="720"/>
      <c r="O8" s="720"/>
      <c r="P8" s="720"/>
      <c r="Q8" s="720"/>
      <c r="R8" s="720"/>
      <c r="S8" s="720"/>
      <c r="T8" s="720"/>
      <c r="U8" s="720"/>
      <c r="V8" s="720"/>
      <c r="W8" s="720"/>
      <c r="X8" s="947"/>
      <c r="Y8" s="850" t="s">
        <v>379</v>
      </c>
      <c r="Z8" s="851"/>
      <c r="AA8" s="851"/>
      <c r="AB8" s="851"/>
      <c r="AC8" s="851"/>
      <c r="AD8" s="852"/>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574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30</v>
      </c>
      <c r="B10" s="661"/>
      <c r="C10" s="661"/>
      <c r="D10" s="661"/>
      <c r="E10" s="661"/>
      <c r="F10" s="661"/>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8" t="s">
        <v>24</v>
      </c>
      <c r="B12" s="949"/>
      <c r="C12" s="949"/>
      <c r="D12" s="949"/>
      <c r="E12" s="949"/>
      <c r="F12" s="950"/>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76</v>
      </c>
      <c r="Q13" s="658"/>
      <c r="R13" s="658"/>
      <c r="S13" s="658"/>
      <c r="T13" s="658"/>
      <c r="U13" s="658"/>
      <c r="V13" s="659"/>
      <c r="W13" s="657">
        <v>66</v>
      </c>
      <c r="X13" s="658"/>
      <c r="Y13" s="658"/>
      <c r="Z13" s="658"/>
      <c r="AA13" s="658"/>
      <c r="AB13" s="658"/>
      <c r="AC13" s="659"/>
      <c r="AD13" s="657">
        <v>60</v>
      </c>
      <c r="AE13" s="658"/>
      <c r="AF13" s="658"/>
      <c r="AG13" s="658"/>
      <c r="AH13" s="658"/>
      <c r="AI13" s="658"/>
      <c r="AJ13" s="659"/>
      <c r="AK13" s="657">
        <v>56</v>
      </c>
      <c r="AL13" s="658"/>
      <c r="AM13" s="658"/>
      <c r="AN13" s="658"/>
      <c r="AO13" s="658"/>
      <c r="AP13" s="658"/>
      <c r="AQ13" s="659"/>
      <c r="AR13" s="924">
        <v>70</v>
      </c>
      <c r="AS13" s="925"/>
      <c r="AT13" s="925"/>
      <c r="AU13" s="925"/>
      <c r="AV13" s="925"/>
      <c r="AW13" s="925"/>
      <c r="AX13" s="926"/>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672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579</v>
      </c>
      <c r="X15" s="658"/>
      <c r="Y15" s="658"/>
      <c r="Z15" s="658"/>
      <c r="AA15" s="658"/>
      <c r="AB15" s="658"/>
      <c r="AC15" s="659"/>
      <c r="AD15" s="657" t="s">
        <v>580</v>
      </c>
      <c r="AE15" s="658"/>
      <c r="AF15" s="658"/>
      <c r="AG15" s="658"/>
      <c r="AH15" s="658"/>
      <c r="AI15" s="658"/>
      <c r="AJ15" s="659"/>
      <c r="AK15" s="657" t="s">
        <v>579</v>
      </c>
      <c r="AL15" s="658"/>
      <c r="AM15" s="658"/>
      <c r="AN15" s="658"/>
      <c r="AO15" s="658"/>
      <c r="AP15" s="658"/>
      <c r="AQ15" s="659"/>
      <c r="AR15" s="657" t="s">
        <v>672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579</v>
      </c>
      <c r="X16" s="658"/>
      <c r="Y16" s="658"/>
      <c r="Z16" s="658"/>
      <c r="AA16" s="658"/>
      <c r="AB16" s="658"/>
      <c r="AC16" s="659"/>
      <c r="AD16" s="657" t="s">
        <v>581</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580</v>
      </c>
      <c r="X17" s="658"/>
      <c r="Y17" s="658"/>
      <c r="Z17" s="658"/>
      <c r="AA17" s="658"/>
      <c r="AB17" s="658"/>
      <c r="AC17" s="659"/>
      <c r="AD17" s="657" t="s">
        <v>579</v>
      </c>
      <c r="AE17" s="658"/>
      <c r="AF17" s="658"/>
      <c r="AG17" s="658"/>
      <c r="AH17" s="658"/>
      <c r="AI17" s="658"/>
      <c r="AJ17" s="659"/>
      <c r="AK17" s="657" t="s">
        <v>579</v>
      </c>
      <c r="AL17" s="658"/>
      <c r="AM17" s="658"/>
      <c r="AN17" s="658"/>
      <c r="AO17" s="658"/>
      <c r="AP17" s="658"/>
      <c r="AQ17" s="659"/>
      <c r="AR17" s="922"/>
      <c r="AS17" s="922"/>
      <c r="AT17" s="922"/>
      <c r="AU17" s="922"/>
      <c r="AV17" s="922"/>
      <c r="AW17" s="922"/>
      <c r="AX17" s="923"/>
    </row>
    <row r="18" spans="1:50" ht="24.75" customHeight="1" x14ac:dyDescent="0.15">
      <c r="A18" s="614"/>
      <c r="B18" s="615"/>
      <c r="C18" s="615"/>
      <c r="D18" s="615"/>
      <c r="E18" s="615"/>
      <c r="F18" s="616"/>
      <c r="G18" s="727"/>
      <c r="H18" s="728"/>
      <c r="I18" s="716" t="s">
        <v>20</v>
      </c>
      <c r="J18" s="717"/>
      <c r="K18" s="717"/>
      <c r="L18" s="717"/>
      <c r="M18" s="717"/>
      <c r="N18" s="717"/>
      <c r="O18" s="718"/>
      <c r="P18" s="882">
        <f>SUM(P13:V17)</f>
        <v>76</v>
      </c>
      <c r="Q18" s="883"/>
      <c r="R18" s="883"/>
      <c r="S18" s="883"/>
      <c r="T18" s="883"/>
      <c r="U18" s="883"/>
      <c r="V18" s="884"/>
      <c r="W18" s="882">
        <f>SUM(W13:AC17)</f>
        <v>66</v>
      </c>
      <c r="X18" s="883"/>
      <c r="Y18" s="883"/>
      <c r="Z18" s="883"/>
      <c r="AA18" s="883"/>
      <c r="AB18" s="883"/>
      <c r="AC18" s="884"/>
      <c r="AD18" s="882">
        <f>SUM(AD13:AJ17)</f>
        <v>60</v>
      </c>
      <c r="AE18" s="883"/>
      <c r="AF18" s="883"/>
      <c r="AG18" s="883"/>
      <c r="AH18" s="883"/>
      <c r="AI18" s="883"/>
      <c r="AJ18" s="884"/>
      <c r="AK18" s="882">
        <f>SUM(AK13:AQ17)</f>
        <v>56</v>
      </c>
      <c r="AL18" s="883"/>
      <c r="AM18" s="883"/>
      <c r="AN18" s="883"/>
      <c r="AO18" s="883"/>
      <c r="AP18" s="883"/>
      <c r="AQ18" s="884"/>
      <c r="AR18" s="882">
        <f>SUM(AR13:AX17)</f>
        <v>70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69</v>
      </c>
      <c r="Q19" s="658"/>
      <c r="R19" s="658"/>
      <c r="S19" s="658"/>
      <c r="T19" s="658"/>
      <c r="U19" s="658"/>
      <c r="V19" s="659"/>
      <c r="W19" s="657">
        <v>66</v>
      </c>
      <c r="X19" s="658"/>
      <c r="Y19" s="658"/>
      <c r="Z19" s="658"/>
      <c r="AA19" s="658"/>
      <c r="AB19" s="658"/>
      <c r="AC19" s="659"/>
      <c r="AD19" s="657">
        <v>56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0.90789473684210531</v>
      </c>
      <c r="Q20" s="318"/>
      <c r="R20" s="318"/>
      <c r="S20" s="318"/>
      <c r="T20" s="318"/>
      <c r="U20" s="318"/>
      <c r="V20" s="318"/>
      <c r="W20" s="318">
        <f t="shared" ref="W20" si="0">IF(W18=0, "-", SUM(W19)/W18)</f>
        <v>1</v>
      </c>
      <c r="X20" s="318"/>
      <c r="Y20" s="318"/>
      <c r="Z20" s="318"/>
      <c r="AA20" s="318"/>
      <c r="AB20" s="318"/>
      <c r="AC20" s="318"/>
      <c r="AD20" s="318">
        <f t="shared" ref="AD20" si="1">IF(AD18=0, "-", SUM(AD19)/AD18)</f>
        <v>0.93333333333333335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1"/>
      <c r="G21" s="316" t="s">
        <v>476</v>
      </c>
      <c r="H21" s="317"/>
      <c r="I21" s="317"/>
      <c r="J21" s="317"/>
      <c r="K21" s="317"/>
      <c r="L21" s="317"/>
      <c r="M21" s="317"/>
      <c r="N21" s="317"/>
      <c r="O21" s="317"/>
      <c r="P21" s="318">
        <f>IF(P19=0, "-", SUM(P19)/SUM(P13,P14))</f>
        <v>0.90789473684210531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0.93333333333333335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557</v>
      </c>
      <c r="B22" s="970"/>
      <c r="C22" s="970"/>
      <c r="D22" s="970"/>
      <c r="E22" s="970"/>
      <c r="F22" s="971"/>
      <c r="G22" s="956" t="s">
        <v>455</v>
      </c>
      <c r="H22" s="222"/>
      <c r="I22" s="222"/>
      <c r="J22" s="222"/>
      <c r="K22" s="222"/>
      <c r="L22" s="222"/>
      <c r="M22" s="222"/>
      <c r="N22" s="222"/>
      <c r="O22" s="223"/>
      <c r="P22" s="941" t="s">
        <v>518</v>
      </c>
      <c r="Q22" s="222"/>
      <c r="R22" s="222"/>
      <c r="S22" s="222"/>
      <c r="T22" s="222"/>
      <c r="U22" s="222"/>
      <c r="V22" s="223"/>
      <c r="W22" s="941" t="s">
        <v>514</v>
      </c>
      <c r="X22" s="222"/>
      <c r="Y22" s="222"/>
      <c r="Z22" s="222"/>
      <c r="AA22" s="222"/>
      <c r="AB22" s="222"/>
      <c r="AC22" s="223"/>
      <c r="AD22" s="941" t="s">
        <v>454</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622</v>
      </c>
      <c r="H23" s="958"/>
      <c r="I23" s="958"/>
      <c r="J23" s="958"/>
      <c r="K23" s="958"/>
      <c r="L23" s="958"/>
      <c r="M23" s="958"/>
      <c r="N23" s="958"/>
      <c r="O23" s="959"/>
      <c r="P23" s="924">
        <v>56</v>
      </c>
      <c r="Q23" s="925"/>
      <c r="R23" s="925"/>
      <c r="S23" s="925"/>
      <c r="T23" s="925"/>
      <c r="U23" s="925"/>
      <c r="V23" s="942"/>
      <c r="W23" s="924">
        <v>70</v>
      </c>
      <c r="X23" s="925"/>
      <c r="Y23" s="925"/>
      <c r="Z23" s="925"/>
      <c r="AA23" s="925"/>
      <c r="AB23" s="925"/>
      <c r="AC23" s="942"/>
      <c r="AD23" s="979" t="s">
        <v>673</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57"/>
      <c r="Q24" s="658"/>
      <c r="R24" s="658"/>
      <c r="S24" s="658"/>
      <c r="T24" s="658"/>
      <c r="U24" s="658"/>
      <c r="V24" s="659"/>
      <c r="W24" s="657"/>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57"/>
      <c r="Q25" s="658"/>
      <c r="R25" s="658"/>
      <c r="S25" s="658"/>
      <c r="T25" s="658"/>
      <c r="U25" s="658"/>
      <c r="V25" s="659"/>
      <c r="W25" s="657"/>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57"/>
      <c r="Q26" s="658"/>
      <c r="R26" s="658"/>
      <c r="S26" s="658"/>
      <c r="T26" s="658"/>
      <c r="U26" s="658"/>
      <c r="V26" s="659"/>
      <c r="W26" s="657"/>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57"/>
      <c r="Q27" s="658"/>
      <c r="R27" s="658"/>
      <c r="S27" s="658"/>
      <c r="T27" s="658"/>
      <c r="U27" s="658"/>
      <c r="V27" s="659"/>
      <c r="W27" s="657"/>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459</v>
      </c>
      <c r="H28" s="964"/>
      <c r="I28" s="964"/>
      <c r="J28" s="964"/>
      <c r="K28" s="964"/>
      <c r="L28" s="964"/>
      <c r="M28" s="964"/>
      <c r="N28" s="964"/>
      <c r="O28" s="965"/>
      <c r="P28" s="882">
        <f>P29-SUM(P23:P27)</f>
        <v>0</v>
      </c>
      <c r="Q28" s="883"/>
      <c r="R28" s="883"/>
      <c r="S28" s="883"/>
      <c r="T28" s="883"/>
      <c r="U28" s="883"/>
      <c r="V28" s="884"/>
      <c r="W28" s="882">
        <f>W29-SUM(W23:W27)</f>
        <v>0</v>
      </c>
      <c r="X28" s="883"/>
      <c r="Y28" s="883"/>
      <c r="Z28" s="883"/>
      <c r="AA28" s="883"/>
      <c r="AB28" s="883"/>
      <c r="AC28" s="884"/>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456</v>
      </c>
      <c r="H29" s="967"/>
      <c r="I29" s="967"/>
      <c r="J29" s="967"/>
      <c r="K29" s="967"/>
      <c r="L29" s="967"/>
      <c r="M29" s="967"/>
      <c r="N29" s="967"/>
      <c r="O29" s="968"/>
      <c r="P29" s="938">
        <f>AK13</f>
        <v>56</v>
      </c>
      <c r="Q29" s="939"/>
      <c r="R29" s="939"/>
      <c r="S29" s="939"/>
      <c r="T29" s="939"/>
      <c r="U29" s="939"/>
      <c r="V29" s="940"/>
      <c r="W29" s="938">
        <f>AR13</f>
        <v>70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5" t="s">
        <v>471</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533</v>
      </c>
      <c r="AF30" s="863"/>
      <c r="AG30" s="863"/>
      <c r="AH30" s="864"/>
      <c r="AI30" s="862" t="s">
        <v>530</v>
      </c>
      <c r="AJ30" s="863"/>
      <c r="AK30" s="863"/>
      <c r="AL30" s="864"/>
      <c r="AM30" s="920" t="s">
        <v>525</v>
      </c>
      <c r="AN30" s="920"/>
      <c r="AO30" s="920"/>
      <c r="AP30" s="862"/>
      <c r="AQ30" s="767" t="s">
        <v>354</v>
      </c>
      <c r="AR30" s="768"/>
      <c r="AS30" s="768"/>
      <c r="AT30" s="769"/>
      <c r="AU30" s="774" t="s">
        <v>253</v>
      </c>
      <c r="AV30" s="774"/>
      <c r="AW30" s="774"/>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667</v>
      </c>
      <c r="AV31" s="199"/>
      <c r="AW31" s="398" t="s">
        <v>300</v>
      </c>
      <c r="AX31" s="399"/>
    </row>
    <row r="32" spans="1:50" ht="32.1" customHeight="1" x14ac:dyDescent="0.15">
      <c r="A32" s="403"/>
      <c r="B32" s="401"/>
      <c r="C32" s="401"/>
      <c r="D32" s="401"/>
      <c r="E32" s="401"/>
      <c r="F32" s="402"/>
      <c r="G32" s="564" t="s">
        <v>582</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583</v>
      </c>
      <c r="AC32" s="461"/>
      <c r="AD32" s="461"/>
      <c r="AE32" s="218">
        <v>7</v>
      </c>
      <c r="AF32" s="219"/>
      <c r="AG32" s="219"/>
      <c r="AH32" s="219"/>
      <c r="AI32" s="218">
        <v>9</v>
      </c>
      <c r="AJ32" s="219"/>
      <c r="AK32" s="219"/>
      <c r="AL32" s="219"/>
      <c r="AM32" s="218">
        <v>9</v>
      </c>
      <c r="AN32" s="219"/>
      <c r="AO32" s="219"/>
      <c r="AP32" s="219"/>
      <c r="AQ32" s="340" t="s">
        <v>580</v>
      </c>
      <c r="AR32" s="207"/>
      <c r="AS32" s="207"/>
      <c r="AT32" s="341"/>
      <c r="AU32" s="219" t="s">
        <v>579</v>
      </c>
      <c r="AV32" s="219"/>
      <c r="AW32" s="219"/>
      <c r="AX32" s="221"/>
    </row>
    <row r="33" spans="1:50" ht="33"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9</v>
      </c>
      <c r="AF33" s="219"/>
      <c r="AG33" s="219"/>
      <c r="AH33" s="219"/>
      <c r="AI33" s="218">
        <v>8</v>
      </c>
      <c r="AJ33" s="219"/>
      <c r="AK33" s="219"/>
      <c r="AL33" s="219"/>
      <c r="AM33" s="218">
        <v>8</v>
      </c>
      <c r="AN33" s="219"/>
      <c r="AO33" s="219"/>
      <c r="AP33" s="219"/>
      <c r="AQ33" s="340">
        <v>40</v>
      </c>
      <c r="AR33" s="207"/>
      <c r="AS33" s="207"/>
      <c r="AT33" s="341"/>
      <c r="AU33" s="219" t="s">
        <v>666</v>
      </c>
      <c r="AV33" s="219"/>
      <c r="AW33" s="219"/>
      <c r="AX33" s="221"/>
    </row>
    <row r="34" spans="1:50" ht="33"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77</v>
      </c>
      <c r="AF34" s="219"/>
      <c r="AG34" s="219"/>
      <c r="AH34" s="219"/>
      <c r="AI34" s="218">
        <v>113</v>
      </c>
      <c r="AJ34" s="219"/>
      <c r="AK34" s="219"/>
      <c r="AL34" s="219"/>
      <c r="AM34" s="218">
        <v>113</v>
      </c>
      <c r="AN34" s="219"/>
      <c r="AO34" s="219"/>
      <c r="AP34" s="219"/>
      <c r="AQ34" s="340" t="s">
        <v>580</v>
      </c>
      <c r="AR34" s="207"/>
      <c r="AS34" s="207"/>
      <c r="AT34" s="341"/>
      <c r="AU34" s="219" t="s">
        <v>579</v>
      </c>
      <c r="AV34" s="219"/>
      <c r="AW34" s="219"/>
      <c r="AX34" s="221"/>
    </row>
    <row r="35" spans="1:50" ht="26.25" customHeight="1" x14ac:dyDescent="0.15">
      <c r="A35" s="226" t="s">
        <v>503</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3.7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579</v>
      </c>
      <c r="AR66" s="199"/>
      <c r="AS66" s="242" t="s">
        <v>355</v>
      </c>
      <c r="AT66" s="243"/>
      <c r="AU66" s="199" t="s">
        <v>579</v>
      </c>
      <c r="AV66" s="199"/>
      <c r="AW66" s="242" t="s">
        <v>470</v>
      </c>
      <c r="AX66" s="254"/>
    </row>
    <row r="67" spans="1:50" ht="40.5" customHeight="1" x14ac:dyDescent="0.15">
      <c r="A67" s="475"/>
      <c r="B67" s="476"/>
      <c r="C67" s="476"/>
      <c r="D67" s="476"/>
      <c r="E67" s="476"/>
      <c r="F67" s="477"/>
      <c r="G67" s="255" t="s">
        <v>356</v>
      </c>
      <c r="H67" s="258" t="s">
        <v>587</v>
      </c>
      <c r="I67" s="259"/>
      <c r="J67" s="259"/>
      <c r="K67" s="259"/>
      <c r="L67" s="259"/>
      <c r="M67" s="259"/>
      <c r="N67" s="259"/>
      <c r="O67" s="260"/>
      <c r="P67" s="258" t="s">
        <v>579</v>
      </c>
      <c r="Q67" s="259"/>
      <c r="R67" s="259"/>
      <c r="S67" s="259"/>
      <c r="T67" s="259"/>
      <c r="U67" s="259"/>
      <c r="V67" s="260"/>
      <c r="W67" s="264"/>
      <c r="X67" s="265"/>
      <c r="Y67" s="270" t="s">
        <v>12</v>
      </c>
      <c r="Z67" s="270"/>
      <c r="AA67" s="271"/>
      <c r="AB67" s="272" t="s">
        <v>493</v>
      </c>
      <c r="AC67" s="272"/>
      <c r="AD67" s="272"/>
      <c r="AE67" s="218" t="s">
        <v>579</v>
      </c>
      <c r="AF67" s="219"/>
      <c r="AG67" s="219"/>
      <c r="AH67" s="219"/>
      <c r="AI67" s="218" t="s">
        <v>579</v>
      </c>
      <c r="AJ67" s="219"/>
      <c r="AK67" s="219"/>
      <c r="AL67" s="219"/>
      <c r="AM67" s="218" t="s">
        <v>579</v>
      </c>
      <c r="AN67" s="219"/>
      <c r="AO67" s="219"/>
      <c r="AP67" s="219"/>
      <c r="AQ67" s="218" t="s">
        <v>580</v>
      </c>
      <c r="AR67" s="219"/>
      <c r="AS67" s="219"/>
      <c r="AT67" s="220"/>
      <c r="AU67" s="219" t="s">
        <v>579</v>
      </c>
      <c r="AV67" s="219"/>
      <c r="AW67" s="219"/>
      <c r="AX67" s="221"/>
    </row>
    <row r="68" spans="1:50" ht="40.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t="s">
        <v>579</v>
      </c>
      <c r="AF68" s="219"/>
      <c r="AG68" s="219"/>
      <c r="AH68" s="219"/>
      <c r="AI68" s="218" t="s">
        <v>580</v>
      </c>
      <c r="AJ68" s="219"/>
      <c r="AK68" s="219"/>
      <c r="AL68" s="219"/>
      <c r="AM68" s="218" t="s">
        <v>579</v>
      </c>
      <c r="AN68" s="219"/>
      <c r="AO68" s="219"/>
      <c r="AP68" s="219"/>
      <c r="AQ68" s="218" t="s">
        <v>577</v>
      </c>
      <c r="AR68" s="219"/>
      <c r="AS68" s="219"/>
      <c r="AT68" s="220"/>
      <c r="AU68" s="219" t="s">
        <v>579</v>
      </c>
      <c r="AV68" s="219"/>
      <c r="AW68" s="219"/>
      <c r="AX68" s="221"/>
    </row>
    <row r="69" spans="1:50" ht="39.950000000000003"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t="s">
        <v>579</v>
      </c>
      <c r="AF69" s="274"/>
      <c r="AG69" s="274"/>
      <c r="AH69" s="274"/>
      <c r="AI69" s="273" t="s">
        <v>579</v>
      </c>
      <c r="AJ69" s="274"/>
      <c r="AK69" s="274"/>
      <c r="AL69" s="274"/>
      <c r="AM69" s="273" t="s">
        <v>579</v>
      </c>
      <c r="AN69" s="274"/>
      <c r="AO69" s="274"/>
      <c r="AP69" s="274"/>
      <c r="AQ69" s="218" t="s">
        <v>579</v>
      </c>
      <c r="AR69" s="219"/>
      <c r="AS69" s="219"/>
      <c r="AT69" s="220"/>
      <c r="AU69" s="219" t="s">
        <v>579</v>
      </c>
      <c r="AV69" s="219"/>
      <c r="AW69" s="219"/>
      <c r="AX69" s="221"/>
    </row>
    <row r="70" spans="1:50" ht="23.25" customHeight="1" x14ac:dyDescent="0.15">
      <c r="A70" s="475" t="s">
        <v>477</v>
      </c>
      <c r="B70" s="476"/>
      <c r="C70" s="476"/>
      <c r="D70" s="476"/>
      <c r="E70" s="476"/>
      <c r="F70" s="477"/>
      <c r="G70" s="256" t="s">
        <v>357</v>
      </c>
      <c r="H70" s="307" t="s">
        <v>577</v>
      </c>
      <c r="I70" s="307"/>
      <c r="J70" s="307"/>
      <c r="K70" s="307"/>
      <c r="L70" s="307"/>
      <c r="M70" s="307"/>
      <c r="N70" s="307"/>
      <c r="O70" s="307"/>
      <c r="P70" s="307" t="s">
        <v>588</v>
      </c>
      <c r="Q70" s="307"/>
      <c r="R70" s="307"/>
      <c r="S70" s="307"/>
      <c r="T70" s="307"/>
      <c r="U70" s="307"/>
      <c r="V70" s="307"/>
      <c r="W70" s="310" t="s">
        <v>492</v>
      </c>
      <c r="X70" s="311"/>
      <c r="Y70" s="270" t="s">
        <v>12</v>
      </c>
      <c r="Z70" s="270"/>
      <c r="AA70" s="271"/>
      <c r="AB70" s="272" t="s">
        <v>493</v>
      </c>
      <c r="AC70" s="272"/>
      <c r="AD70" s="272"/>
      <c r="AE70" s="218" t="s">
        <v>579</v>
      </c>
      <c r="AF70" s="219"/>
      <c r="AG70" s="219"/>
      <c r="AH70" s="219"/>
      <c r="AI70" s="218" t="s">
        <v>580</v>
      </c>
      <c r="AJ70" s="219"/>
      <c r="AK70" s="219"/>
      <c r="AL70" s="219"/>
      <c r="AM70" s="218" t="s">
        <v>589</v>
      </c>
      <c r="AN70" s="219"/>
      <c r="AO70" s="219"/>
      <c r="AP70" s="219"/>
      <c r="AQ70" s="218" t="s">
        <v>579</v>
      </c>
      <c r="AR70" s="219"/>
      <c r="AS70" s="219"/>
      <c r="AT70" s="220"/>
      <c r="AU70" s="219" t="s">
        <v>579</v>
      </c>
      <c r="AV70" s="219"/>
      <c r="AW70" s="219"/>
      <c r="AX70" s="221"/>
    </row>
    <row r="71" spans="1:50" ht="23.25"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t="s">
        <v>579</v>
      </c>
      <c r="AF71" s="219"/>
      <c r="AG71" s="219"/>
      <c r="AH71" s="219"/>
      <c r="AI71" s="218" t="s">
        <v>580</v>
      </c>
      <c r="AJ71" s="219"/>
      <c r="AK71" s="219"/>
      <c r="AL71" s="219"/>
      <c r="AM71" s="218" t="s">
        <v>579</v>
      </c>
      <c r="AN71" s="219"/>
      <c r="AO71" s="219"/>
      <c r="AP71" s="219"/>
      <c r="AQ71" s="218" t="s">
        <v>580</v>
      </c>
      <c r="AR71" s="219"/>
      <c r="AS71" s="219"/>
      <c r="AT71" s="220"/>
      <c r="AU71" s="219" t="s">
        <v>579</v>
      </c>
      <c r="AV71" s="219"/>
      <c r="AW71" s="219"/>
      <c r="AX71" s="221"/>
    </row>
    <row r="72" spans="1:50" ht="23.25"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t="s">
        <v>579</v>
      </c>
      <c r="AF72" s="219"/>
      <c r="AG72" s="219"/>
      <c r="AH72" s="219"/>
      <c r="AI72" s="218" t="s">
        <v>579</v>
      </c>
      <c r="AJ72" s="219"/>
      <c r="AK72" s="219"/>
      <c r="AL72" s="219"/>
      <c r="AM72" s="218" t="s">
        <v>579</v>
      </c>
      <c r="AN72" s="219"/>
      <c r="AO72" s="219"/>
      <c r="AP72" s="220"/>
      <c r="AQ72" s="218" t="s">
        <v>580</v>
      </c>
      <c r="AR72" s="219"/>
      <c r="AS72" s="219"/>
      <c r="AT72" s="220"/>
      <c r="AU72" s="219" t="s">
        <v>580</v>
      </c>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2"/>
    </row>
    <row r="80" spans="1:50" ht="18.75" hidden="1" customHeight="1" x14ac:dyDescent="0.15">
      <c r="A80" s="868"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1"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hidden="1" customHeight="1" x14ac:dyDescent="0.15">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591</v>
      </c>
      <c r="AC104" s="546"/>
      <c r="AD104" s="547"/>
      <c r="AE104" s="218">
        <v>80</v>
      </c>
      <c r="AF104" s="219"/>
      <c r="AG104" s="219"/>
      <c r="AH104" s="220"/>
      <c r="AI104" s="218">
        <v>200</v>
      </c>
      <c r="AJ104" s="219"/>
      <c r="AK104" s="219"/>
      <c r="AL104" s="220"/>
      <c r="AM104" s="218">
        <v>175</v>
      </c>
      <c r="AN104" s="219"/>
      <c r="AO104" s="219"/>
      <c r="AP104" s="220"/>
      <c r="AQ104" s="218" t="s">
        <v>579</v>
      </c>
      <c r="AR104" s="219"/>
      <c r="AS104" s="219"/>
      <c r="AT104" s="220"/>
      <c r="AU104" s="218" t="s">
        <v>579</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591</v>
      </c>
      <c r="AC105" s="469"/>
      <c r="AD105" s="470"/>
      <c r="AE105" s="418">
        <v>90</v>
      </c>
      <c r="AF105" s="418"/>
      <c r="AG105" s="418"/>
      <c r="AH105" s="418"/>
      <c r="AI105" s="418">
        <v>80</v>
      </c>
      <c r="AJ105" s="418"/>
      <c r="AK105" s="418"/>
      <c r="AL105" s="418"/>
      <c r="AM105" s="418">
        <v>100</v>
      </c>
      <c r="AN105" s="418"/>
      <c r="AO105" s="418"/>
      <c r="AP105" s="418"/>
      <c r="AQ105" s="218">
        <v>100</v>
      </c>
      <c r="AR105" s="219"/>
      <c r="AS105" s="219"/>
      <c r="AT105" s="220"/>
      <c r="AU105" s="273">
        <v>100</v>
      </c>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105" t="s">
        <v>592</v>
      </c>
      <c r="H116" s="105"/>
      <c r="I116" s="105"/>
      <c r="J116" s="105"/>
      <c r="K116" s="105"/>
      <c r="L116" s="105"/>
      <c r="M116" s="105"/>
      <c r="N116" s="105"/>
      <c r="O116" s="105"/>
      <c r="P116" s="105"/>
      <c r="Q116" s="105"/>
      <c r="R116" s="105"/>
      <c r="S116" s="105"/>
      <c r="T116" s="105"/>
      <c r="U116" s="105"/>
      <c r="V116" s="105"/>
      <c r="W116" s="105"/>
      <c r="X116" s="106"/>
      <c r="Y116" s="455" t="s">
        <v>15</v>
      </c>
      <c r="Z116" s="456"/>
      <c r="AA116" s="457"/>
      <c r="AB116" s="462" t="s">
        <v>593</v>
      </c>
      <c r="AC116" s="463"/>
      <c r="AD116" s="464"/>
      <c r="AE116" s="418">
        <v>10</v>
      </c>
      <c r="AF116" s="418"/>
      <c r="AG116" s="418"/>
      <c r="AH116" s="418"/>
      <c r="AI116" s="418">
        <v>7</v>
      </c>
      <c r="AJ116" s="418"/>
      <c r="AK116" s="418"/>
      <c r="AL116" s="418"/>
      <c r="AM116" s="418">
        <v>6</v>
      </c>
      <c r="AN116" s="418"/>
      <c r="AO116" s="418"/>
      <c r="AP116" s="418"/>
      <c r="AQ116" s="218">
        <v>6</v>
      </c>
      <c r="AR116" s="219"/>
      <c r="AS116" s="219"/>
      <c r="AT116" s="219"/>
      <c r="AU116" s="219"/>
      <c r="AV116" s="219"/>
      <c r="AW116" s="219"/>
      <c r="AX116" s="221"/>
    </row>
    <row r="117" spans="1:50" ht="46.5" customHeight="1" thickBot="1" x14ac:dyDescent="0.2">
      <c r="A117" s="442"/>
      <c r="B117" s="443"/>
      <c r="C117" s="443"/>
      <c r="D117" s="443"/>
      <c r="E117" s="443"/>
      <c r="F117" s="444"/>
      <c r="G117" s="111"/>
      <c r="H117" s="111"/>
      <c r="I117" s="111"/>
      <c r="J117" s="111"/>
      <c r="K117" s="111"/>
      <c r="L117" s="111"/>
      <c r="M117" s="111"/>
      <c r="N117" s="111"/>
      <c r="O117" s="111"/>
      <c r="P117" s="111"/>
      <c r="Q117" s="111"/>
      <c r="R117" s="111"/>
      <c r="S117" s="111"/>
      <c r="T117" s="111"/>
      <c r="U117" s="111"/>
      <c r="V117" s="111"/>
      <c r="W117" s="111"/>
      <c r="X117" s="112"/>
      <c r="Y117" s="471" t="s">
        <v>49</v>
      </c>
      <c r="Z117" s="446"/>
      <c r="AA117" s="447"/>
      <c r="AB117" s="472" t="s">
        <v>594</v>
      </c>
      <c r="AC117" s="473"/>
      <c r="AD117" s="474"/>
      <c r="AE117" s="551" t="s">
        <v>595</v>
      </c>
      <c r="AF117" s="551"/>
      <c r="AG117" s="551"/>
      <c r="AH117" s="551"/>
      <c r="AI117" s="551" t="s">
        <v>596</v>
      </c>
      <c r="AJ117" s="551"/>
      <c r="AK117" s="551"/>
      <c r="AL117" s="551"/>
      <c r="AM117" s="551" t="s">
        <v>647</v>
      </c>
      <c r="AN117" s="551"/>
      <c r="AO117" s="551"/>
      <c r="AP117" s="551"/>
      <c r="AQ117" s="551" t="s">
        <v>648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42</v>
      </c>
      <c r="AR133" s="199"/>
      <c r="AS133" s="133" t="s">
        <v>355</v>
      </c>
      <c r="AT133" s="134"/>
      <c r="AU133" s="200" t="s">
        <v>666</v>
      </c>
      <c r="AV133" s="200"/>
      <c r="AW133" s="133" t="s">
        <v>300</v>
      </c>
      <c r="AX133" s="195"/>
    </row>
    <row r="134" spans="1:50" ht="39.75" customHeight="1" x14ac:dyDescent="0.15">
      <c r="A134" s="189"/>
      <c r="B134" s="186"/>
      <c r="C134" s="180"/>
      <c r="D134" s="186"/>
      <c r="E134" s="180"/>
      <c r="F134" s="181"/>
      <c r="G134" s="104" t="s">
        <v>665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660</v>
      </c>
      <c r="AC134" s="205"/>
      <c r="AD134" s="205"/>
      <c r="AE134" s="206">
        <v>130700</v>
      </c>
      <c r="AF134" s="207"/>
      <c r="AG134" s="207"/>
      <c r="AH134" s="207"/>
      <c r="AI134" s="206">
        <v>129200</v>
      </c>
      <c r="AJ134" s="207"/>
      <c r="AK134" s="207"/>
      <c r="AL134" s="207"/>
      <c r="AM134" s="206" t="s">
        <v>579</v>
      </c>
      <c r="AN134" s="207"/>
      <c r="AO134" s="207"/>
      <c r="AP134" s="207"/>
      <c r="AQ134" s="206" t="s">
        <v>585</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660</v>
      </c>
      <c r="AC135" s="205"/>
      <c r="AD135" s="205"/>
      <c r="AE135" s="206" t="s">
        <v>577</v>
      </c>
      <c r="AF135" s="207"/>
      <c r="AG135" s="207"/>
      <c r="AH135" s="207"/>
      <c r="AI135" s="206" t="s">
        <v>579</v>
      </c>
      <c r="AJ135" s="207"/>
      <c r="AK135" s="207"/>
      <c r="AL135" s="207"/>
      <c r="AM135" s="206" t="s">
        <v>580</v>
      </c>
      <c r="AN135" s="207"/>
      <c r="AO135" s="207"/>
      <c r="AP135" s="207"/>
      <c r="AQ135" s="206">
        <v>107900</v>
      </c>
      <c r="AR135" s="207"/>
      <c r="AS135" s="207"/>
      <c r="AT135" s="208"/>
      <c r="AU135" s="206" t="s">
        <v>666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42</v>
      </c>
      <c r="AR137" s="199"/>
      <c r="AS137" s="133" t="s">
        <v>355</v>
      </c>
      <c r="AT137" s="134"/>
      <c r="AU137" s="200" t="s">
        <v>666</v>
      </c>
      <c r="AV137" s="200"/>
      <c r="AW137" s="133" t="s">
        <v>300</v>
      </c>
      <c r="AX137" s="195"/>
    </row>
    <row r="138" spans="1:50" ht="39.75" customHeight="1" x14ac:dyDescent="0.15">
      <c r="A138" s="189"/>
      <c r="B138" s="186"/>
      <c r="C138" s="180"/>
      <c r="D138" s="186"/>
      <c r="E138" s="180"/>
      <c r="F138" s="181"/>
      <c r="G138" s="104" t="s">
        <v>664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660</v>
      </c>
      <c r="AC138" s="205"/>
      <c r="AD138" s="205"/>
      <c r="AE138" s="206">
        <v>112800</v>
      </c>
      <c r="AF138" s="207"/>
      <c r="AG138" s="207"/>
      <c r="AH138" s="207"/>
      <c r="AI138" s="206">
        <v>111100</v>
      </c>
      <c r="AJ138" s="207"/>
      <c r="AK138" s="207"/>
      <c r="AL138" s="207"/>
      <c r="AM138" s="206" t="s">
        <v>662</v>
      </c>
      <c r="AN138" s="207"/>
      <c r="AO138" s="207"/>
      <c r="AP138" s="207"/>
      <c r="AQ138" s="206" t="s">
        <v>661</v>
      </c>
      <c r="AR138" s="207"/>
      <c r="AS138" s="207"/>
      <c r="AT138" s="207"/>
      <c r="AU138" s="206" t="s">
        <v>662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660</v>
      </c>
      <c r="AC139" s="213"/>
      <c r="AD139" s="213"/>
      <c r="AE139" s="206" t="s">
        <v>661</v>
      </c>
      <c r="AF139" s="207"/>
      <c r="AG139" s="207"/>
      <c r="AH139" s="207"/>
      <c r="AI139" s="206" t="s">
        <v>661</v>
      </c>
      <c r="AJ139" s="207"/>
      <c r="AK139" s="207"/>
      <c r="AL139" s="207"/>
      <c r="AM139" s="206" t="s">
        <v>663</v>
      </c>
      <c r="AN139" s="207"/>
      <c r="AO139" s="207"/>
      <c r="AP139" s="207"/>
      <c r="AQ139" s="206">
        <v>92700</v>
      </c>
      <c r="AR139" s="207"/>
      <c r="AS139" s="207"/>
      <c r="AT139" s="208"/>
      <c r="AU139" s="206" t="s">
        <v>668</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6"/>
      <c r="E430" s="174" t="s">
        <v>543</v>
      </c>
      <c r="F430" s="902"/>
      <c r="G430" s="903" t="s">
        <v>374</v>
      </c>
      <c r="H430" s="123"/>
      <c r="I430" s="123"/>
      <c r="J430" s="904" t="s">
        <v>576</v>
      </c>
      <c r="K430" s="905"/>
      <c r="L430" s="905"/>
      <c r="M430" s="905"/>
      <c r="N430" s="905"/>
      <c r="O430" s="905"/>
      <c r="P430" s="905"/>
      <c r="Q430" s="905"/>
      <c r="R430" s="905"/>
      <c r="S430" s="905"/>
      <c r="T430" s="906"/>
      <c r="U430" s="588" t="s">
        <v>577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0" t="s">
        <v>579</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914" t="s">
        <v>588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580</v>
      </c>
      <c r="AF433" s="207"/>
      <c r="AG433" s="207"/>
      <c r="AH433" s="207"/>
      <c r="AI433" s="340" t="s">
        <v>579</v>
      </c>
      <c r="AJ433" s="207"/>
      <c r="AK433" s="207"/>
      <c r="AL433" s="207"/>
      <c r="AM433" s="340" t="s">
        <v>579</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588</v>
      </c>
      <c r="AC434" s="205"/>
      <c r="AD434" s="205"/>
      <c r="AE434" s="340" t="s">
        <v>579</v>
      </c>
      <c r="AF434" s="207"/>
      <c r="AG434" s="207"/>
      <c r="AH434" s="341"/>
      <c r="AI434" s="340" t="s">
        <v>577</v>
      </c>
      <c r="AJ434" s="207"/>
      <c r="AK434" s="207"/>
      <c r="AL434" s="207"/>
      <c r="AM434" s="340" t="s">
        <v>579</v>
      </c>
      <c r="AN434" s="207"/>
      <c r="AO434" s="207"/>
      <c r="AP434" s="341"/>
      <c r="AQ434" s="340" t="s">
        <v>579</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580</v>
      </c>
      <c r="AJ435" s="207"/>
      <c r="AK435" s="207"/>
      <c r="AL435" s="207"/>
      <c r="AM435" s="340" t="s">
        <v>579</v>
      </c>
      <c r="AN435" s="207"/>
      <c r="AO435" s="207"/>
      <c r="AP435" s="341"/>
      <c r="AQ435" s="340" t="s">
        <v>579</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579</v>
      </c>
      <c r="AF437" s="200"/>
      <c r="AG437" s="133" t="s">
        <v>355</v>
      </c>
      <c r="AH437" s="134"/>
      <c r="AI437" s="156"/>
      <c r="AJ437" s="156"/>
      <c r="AK437" s="156"/>
      <c r="AL437" s="154"/>
      <c r="AM437" s="156"/>
      <c r="AN437" s="156"/>
      <c r="AO437" s="156"/>
      <c r="AP437" s="154"/>
      <c r="AQ437" s="590" t="s">
        <v>580</v>
      </c>
      <c r="AR437" s="200"/>
      <c r="AS437" s="133" t="s">
        <v>355</v>
      </c>
      <c r="AT437" s="134"/>
      <c r="AU437" s="200" t="s">
        <v>585</v>
      </c>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0" t="s">
        <v>600</v>
      </c>
      <c r="AR457" s="200"/>
      <c r="AS457" s="133" t="s">
        <v>355</v>
      </c>
      <c r="AT457" s="134"/>
      <c r="AU457" s="200" t="s">
        <v>579</v>
      </c>
      <c r="AV457" s="200"/>
      <c r="AW457" s="133" t="s">
        <v>300</v>
      </c>
      <c r="AX457" s="195"/>
    </row>
    <row r="458" spans="1:50" ht="23.25" customHeight="1" x14ac:dyDescent="0.15">
      <c r="A458" s="189"/>
      <c r="B458" s="186"/>
      <c r="C458" s="180"/>
      <c r="D458" s="186"/>
      <c r="E458" s="342"/>
      <c r="F458" s="343"/>
      <c r="G458" s="104" t="s">
        <v>588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579</v>
      </c>
      <c r="AF458" s="207"/>
      <c r="AG458" s="207"/>
      <c r="AH458" s="207"/>
      <c r="AI458" s="340" t="s">
        <v>579</v>
      </c>
      <c r="AJ458" s="207"/>
      <c r="AK458" s="207"/>
      <c r="AL458" s="207"/>
      <c r="AM458" s="340" t="s">
        <v>599</v>
      </c>
      <c r="AN458" s="207"/>
      <c r="AO458" s="207"/>
      <c r="AP458" s="341"/>
      <c r="AQ458" s="340" t="s">
        <v>579</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579</v>
      </c>
      <c r="AF459" s="207"/>
      <c r="AG459" s="207"/>
      <c r="AH459" s="341"/>
      <c r="AI459" s="340" t="s">
        <v>580</v>
      </c>
      <c r="AJ459" s="207"/>
      <c r="AK459" s="207"/>
      <c r="AL459" s="207"/>
      <c r="AM459" s="340" t="s">
        <v>580</v>
      </c>
      <c r="AN459" s="207"/>
      <c r="AO459" s="207"/>
      <c r="AP459" s="341"/>
      <c r="AQ459" s="340" t="s">
        <v>580</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579</v>
      </c>
      <c r="AF460" s="207"/>
      <c r="AG460" s="207"/>
      <c r="AH460" s="341"/>
      <c r="AI460" s="340" t="s">
        <v>577</v>
      </c>
      <c r="AJ460" s="207"/>
      <c r="AK460" s="207"/>
      <c r="AL460" s="207"/>
      <c r="AM460" s="340" t="s">
        <v>580</v>
      </c>
      <c r="AN460" s="207"/>
      <c r="AO460" s="207"/>
      <c r="AP460" s="341"/>
      <c r="AQ460" s="340" t="s">
        <v>579</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95"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76.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93"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614</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615</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50.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615</v>
      </c>
      <c r="AE712" s="783"/>
      <c r="AF712" s="783"/>
      <c r="AG712" s="810" t="s">
        <v>579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3" t="s">
        <v>469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615</v>
      </c>
      <c r="AE713" s="329"/>
      <c r="AF713" s="663"/>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46.5"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9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59.4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53.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615</v>
      </c>
      <c r="AE719" s="605"/>
      <c r="AF719" s="605"/>
      <c r="AG719" s="125" t="s">
        <v>654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41"/>
      <c r="E726" s="841"/>
      <c r="F726" s="842"/>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670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508</v>
      </c>
      <c r="B733" s="674"/>
      <c r="C733" s="674"/>
      <c r="D733" s="674"/>
      <c r="E733" s="675"/>
      <c r="F733" s="637" t="s">
        <v>674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6" t="s">
        <v>547</v>
      </c>
      <c r="B737" s="210"/>
      <c r="C737" s="210"/>
      <c r="D737" s="211"/>
      <c r="E737" s="995" t="s">
        <v>624</v>
      </c>
      <c r="F737" s="995"/>
      <c r="G737" s="995"/>
      <c r="H737" s="995"/>
      <c r="I737" s="995"/>
      <c r="J737" s="995"/>
      <c r="K737" s="995"/>
      <c r="L737" s="995"/>
      <c r="M737" s="995"/>
      <c r="N737" s="365" t="s">
        <v>540</v>
      </c>
      <c r="O737" s="365"/>
      <c r="P737" s="365"/>
      <c r="Q737" s="365"/>
      <c r="R737" s="995" t="s">
        <v>624</v>
      </c>
      <c r="S737" s="995"/>
      <c r="T737" s="995"/>
      <c r="U737" s="995"/>
      <c r="V737" s="995"/>
      <c r="W737" s="995"/>
      <c r="X737" s="995"/>
      <c r="Y737" s="995"/>
      <c r="Z737" s="995"/>
      <c r="AA737" s="365" t="s">
        <v>539</v>
      </c>
      <c r="AB737" s="365"/>
      <c r="AC737" s="365"/>
      <c r="AD737" s="365"/>
      <c r="AE737" s="995" t="s">
        <v>624</v>
      </c>
      <c r="AF737" s="995"/>
      <c r="AG737" s="995"/>
      <c r="AH737" s="995"/>
      <c r="AI737" s="995"/>
      <c r="AJ737" s="995"/>
      <c r="AK737" s="995"/>
      <c r="AL737" s="995"/>
      <c r="AM737" s="995"/>
      <c r="AN737" s="365" t="s">
        <v>538</v>
      </c>
      <c r="AO737" s="365"/>
      <c r="AP737" s="365"/>
      <c r="AQ737" s="365"/>
      <c r="AR737" s="987" t="s">
        <v>618</v>
      </c>
      <c r="AS737" s="988"/>
      <c r="AT737" s="988"/>
      <c r="AU737" s="988"/>
      <c r="AV737" s="988"/>
      <c r="AW737" s="988"/>
      <c r="AX737" s="989"/>
      <c r="AY737" s="89"/>
      <c r="AZ737" s="89"/>
    </row>
    <row r="738" spans="1:52" ht="24.75" customHeight="1" x14ac:dyDescent="0.15">
      <c r="A738" s="996" t="s">
        <v>537</v>
      </c>
      <c r="B738" s="210"/>
      <c r="C738" s="210"/>
      <c r="D738" s="211"/>
      <c r="E738" s="995" t="s">
        <v>618</v>
      </c>
      <c r="F738" s="995"/>
      <c r="G738" s="995"/>
      <c r="H738" s="995"/>
      <c r="I738" s="995"/>
      <c r="J738" s="995"/>
      <c r="K738" s="995"/>
      <c r="L738" s="995"/>
      <c r="M738" s="995"/>
      <c r="N738" s="365" t="s">
        <v>536</v>
      </c>
      <c r="O738" s="365"/>
      <c r="P738" s="365"/>
      <c r="Q738" s="365"/>
      <c r="R738" s="995" t="s">
        <v>619</v>
      </c>
      <c r="S738" s="995"/>
      <c r="T738" s="995"/>
      <c r="U738" s="995"/>
      <c r="V738" s="995"/>
      <c r="W738" s="995"/>
      <c r="X738" s="995"/>
      <c r="Y738" s="995"/>
      <c r="Z738" s="995"/>
      <c r="AA738" s="365" t="s">
        <v>535</v>
      </c>
      <c r="AB738" s="365"/>
      <c r="AC738" s="365"/>
      <c r="AD738" s="365"/>
      <c r="AE738" s="995" t="s">
        <v>620</v>
      </c>
      <c r="AF738" s="995"/>
      <c r="AG738" s="995"/>
      <c r="AH738" s="995"/>
      <c r="AI738" s="995"/>
      <c r="AJ738" s="995"/>
      <c r="AK738" s="995"/>
      <c r="AL738" s="995"/>
      <c r="AM738" s="995"/>
      <c r="AN738" s="365" t="s">
        <v>531</v>
      </c>
      <c r="AO738" s="365"/>
      <c r="AP738" s="365"/>
      <c r="AQ738" s="365"/>
      <c r="AR738" s="987" t="s">
        <v>621</v>
      </c>
      <c r="AS738" s="988"/>
      <c r="AT738" s="988"/>
      <c r="AU738" s="988"/>
      <c r="AV738" s="988"/>
      <c r="AW738" s="988"/>
      <c r="AX738" s="989"/>
    </row>
    <row r="739" spans="1:52" ht="24.75" customHeight="1" thickBot="1" x14ac:dyDescent="0.2">
      <c r="A739" s="997" t="s">
        <v>527</v>
      </c>
      <c r="B739" s="998"/>
      <c r="C739" s="998"/>
      <c r="D739" s="999"/>
      <c r="E739" s="1000" t="s">
        <v>567</v>
      </c>
      <c r="F739" s="990"/>
      <c r="G739" s="990"/>
      <c r="H739" s="93" t="str">
        <f>IF(E739="", "", "(")</f>
        <v>(</v>
      </c>
      <c r="I739" s="990"/>
      <c r="J739" s="990"/>
      <c r="K739" s="93" t="str">
        <f>IF(OR(I739="　", I739=""), "", "-")</f>
        <v/>
      </c>
      <c r="L739" s="991">
        <v>2</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623</v>
      </c>
      <c r="H781" s="671"/>
      <c r="I781" s="671"/>
      <c r="J781" s="671"/>
      <c r="K781" s="672"/>
      <c r="L781" s="664" t="s">
        <v>646</v>
      </c>
      <c r="M781" s="839"/>
      <c r="N781" s="839"/>
      <c r="O781" s="839"/>
      <c r="P781" s="839"/>
      <c r="Q781" s="839"/>
      <c r="R781" s="839"/>
      <c r="S781" s="839"/>
      <c r="T781" s="839"/>
      <c r="U781" s="839"/>
      <c r="V781" s="839"/>
      <c r="W781" s="839"/>
      <c r="X781" s="840"/>
      <c r="Y781" s="388">
        <v>27.858000000000001</v>
      </c>
      <c r="Z781" s="389"/>
      <c r="AA781" s="389"/>
      <c r="AB781" s="805"/>
      <c r="AC781" s="670" t="s">
        <v>634</v>
      </c>
      <c r="AD781" s="835"/>
      <c r="AE781" s="835"/>
      <c r="AF781" s="835"/>
      <c r="AG781" s="836"/>
      <c r="AH781" s="664" t="s">
        <v>659</v>
      </c>
      <c r="AI781" s="665"/>
      <c r="AJ781" s="665"/>
      <c r="AK781" s="665"/>
      <c r="AL781" s="665"/>
      <c r="AM781" s="665"/>
      <c r="AN781" s="665"/>
      <c r="AO781" s="665"/>
      <c r="AP781" s="665"/>
      <c r="AQ781" s="665"/>
      <c r="AR781" s="665"/>
      <c r="AS781" s="665"/>
      <c r="AT781" s="666"/>
      <c r="AU781" s="388">
        <v>3</v>
      </c>
      <c r="AV781" s="389"/>
      <c r="AW781" s="389"/>
      <c r="AX781" s="390"/>
    </row>
    <row r="782" spans="1:50" ht="24.75" customHeight="1" x14ac:dyDescent="0.15">
      <c r="A782" s="631"/>
      <c r="B782" s="632"/>
      <c r="C782" s="632"/>
      <c r="D782" s="632"/>
      <c r="E782" s="632"/>
      <c r="F782" s="633"/>
      <c r="G782" s="606" t="s">
        <v>649</v>
      </c>
      <c r="H782" s="607"/>
      <c r="I782" s="607"/>
      <c r="J782" s="607"/>
      <c r="K782" s="608"/>
      <c r="L782" s="598" t="s">
        <v>650</v>
      </c>
      <c r="M782" s="599"/>
      <c r="N782" s="599"/>
      <c r="O782" s="599"/>
      <c r="P782" s="599"/>
      <c r="Q782" s="599"/>
      <c r="R782" s="599"/>
      <c r="S782" s="599"/>
      <c r="T782" s="599"/>
      <c r="U782" s="599"/>
      <c r="V782" s="599"/>
      <c r="W782" s="599"/>
      <c r="X782" s="600"/>
      <c r="Y782" s="601">
        <v>8.1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652</v>
      </c>
      <c r="H783" s="607"/>
      <c r="I783" s="607"/>
      <c r="J783" s="607"/>
      <c r="K783" s="608"/>
      <c r="L783" s="598" t="s">
        <v>653</v>
      </c>
      <c r="M783" s="599"/>
      <c r="N783" s="599"/>
      <c r="O783" s="599"/>
      <c r="P783" s="599"/>
      <c r="Q783" s="599"/>
      <c r="R783" s="599"/>
      <c r="S783" s="599"/>
      <c r="T783" s="599"/>
      <c r="U783" s="599"/>
      <c r="V783" s="599"/>
      <c r="W783" s="599"/>
      <c r="X783" s="600"/>
      <c r="Y783" s="601">
        <v>6.4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651</v>
      </c>
      <c r="H784" s="607"/>
      <c r="I784" s="607"/>
      <c r="J784" s="607"/>
      <c r="K784" s="608"/>
      <c r="L784" s="598"/>
      <c r="M784" s="599"/>
      <c r="N784" s="599"/>
      <c r="O784" s="599"/>
      <c r="P784" s="599"/>
      <c r="Q784" s="599"/>
      <c r="R784" s="599"/>
      <c r="S784" s="599"/>
      <c r="T784" s="599"/>
      <c r="U784" s="599"/>
      <c r="V784" s="599"/>
      <c r="W784" s="599"/>
      <c r="X784" s="600"/>
      <c r="Y784" s="601">
        <v>5.0999999999999996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626</v>
      </c>
      <c r="H785" s="607"/>
      <c r="I785" s="607"/>
      <c r="J785" s="607"/>
      <c r="K785" s="608"/>
      <c r="L785" s="598" t="s">
        <v>627</v>
      </c>
      <c r="M785" s="599"/>
      <c r="N785" s="599"/>
      <c r="O785" s="599"/>
      <c r="P785" s="599"/>
      <c r="Q785" s="599"/>
      <c r="R785" s="599"/>
      <c r="S785" s="599"/>
      <c r="T785" s="599"/>
      <c r="U785" s="599"/>
      <c r="V785" s="599"/>
      <c r="W785" s="599"/>
      <c r="X785" s="600"/>
      <c r="Y785" s="601">
        <v>0.211564</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628</v>
      </c>
      <c r="H786" s="607"/>
      <c r="I786" s="607"/>
      <c r="J786" s="607"/>
      <c r="K786" s="608"/>
      <c r="L786" s="598" t="s">
        <v>629</v>
      </c>
      <c r="M786" s="599"/>
      <c r="N786" s="599"/>
      <c r="O786" s="599"/>
      <c r="P786" s="599"/>
      <c r="Q786" s="599"/>
      <c r="R786" s="599"/>
      <c r="S786" s="599"/>
      <c r="T786" s="599"/>
      <c r="U786" s="599"/>
      <c r="V786" s="599"/>
      <c r="W786" s="599"/>
      <c r="X786" s="600"/>
      <c r="Y786" s="601">
        <v>0.14199999999999999</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630</v>
      </c>
      <c r="H787" s="607"/>
      <c r="I787" s="607"/>
      <c r="J787" s="607"/>
      <c r="K787" s="608"/>
      <c r="L787" s="598" t="s">
        <v>631</v>
      </c>
      <c r="M787" s="599"/>
      <c r="N787" s="599"/>
      <c r="O787" s="599"/>
      <c r="P787" s="599"/>
      <c r="Q787" s="599"/>
      <c r="R787" s="599"/>
      <c r="S787" s="599"/>
      <c r="T787" s="599"/>
      <c r="U787" s="599"/>
      <c r="V787" s="599"/>
      <c r="W787" s="599"/>
      <c r="X787" s="600"/>
      <c r="Y787" s="601">
        <v>3.996</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t="s">
        <v>632</v>
      </c>
      <c r="H788" s="607"/>
      <c r="I788" s="607"/>
      <c r="J788" s="607"/>
      <c r="K788" s="608"/>
      <c r="L788" s="598"/>
      <c r="M788" s="599"/>
      <c r="N788" s="599"/>
      <c r="O788" s="599"/>
      <c r="P788" s="599"/>
      <c r="Q788" s="599"/>
      <c r="R788" s="599"/>
      <c r="S788" s="599"/>
      <c r="T788" s="599"/>
      <c r="U788" s="599"/>
      <c r="V788" s="599"/>
      <c r="W788" s="599"/>
      <c r="X788" s="600"/>
      <c r="Y788" s="601">
        <v>4.1481479999999999</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55.955712000000005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v>
      </c>
      <c r="AV791" s="832"/>
      <c r="AW791" s="832"/>
      <c r="AX791" s="834"/>
    </row>
    <row r="792" spans="1:50" ht="45" customHeight="1" x14ac:dyDescent="0.15">
      <c r="A792" s="631"/>
      <c r="B792" s="632"/>
      <c r="C792" s="632"/>
      <c r="D792" s="632"/>
      <c r="E792" s="632"/>
      <c r="F792" s="633"/>
      <c r="G792" s="595" t="s">
        <v>635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636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634</v>
      </c>
      <c r="H794" s="835"/>
      <c r="I794" s="835"/>
      <c r="J794" s="835"/>
      <c r="K794" s="836"/>
      <c r="L794" s="664" t="s">
        <v>655</v>
      </c>
      <c r="M794" s="665"/>
      <c r="N794" s="665"/>
      <c r="O794" s="665"/>
      <c r="P794" s="665"/>
      <c r="Q794" s="665"/>
      <c r="R794" s="665"/>
      <c r="S794" s="665"/>
      <c r="T794" s="665"/>
      <c r="U794" s="665"/>
      <c r="V794" s="665"/>
      <c r="W794" s="665"/>
      <c r="X794" s="666"/>
      <c r="Y794" s="388">
        <v>3.5</v>
      </c>
      <c r="Z794" s="389"/>
      <c r="AA794" s="389"/>
      <c r="AB794" s="805"/>
      <c r="AC794" s="670" t="s">
        <v>637</v>
      </c>
      <c r="AD794" s="671"/>
      <c r="AE794" s="671"/>
      <c r="AF794" s="671"/>
      <c r="AG794" s="672"/>
      <c r="AH794" s="664" t="s">
        <v>656</v>
      </c>
      <c r="AI794" s="665"/>
      <c r="AJ794" s="665"/>
      <c r="AK794" s="665"/>
      <c r="AL794" s="665"/>
      <c r="AM794" s="665"/>
      <c r="AN794" s="665"/>
      <c r="AO794" s="665"/>
      <c r="AP794" s="665"/>
      <c r="AQ794" s="665"/>
      <c r="AR794" s="665"/>
      <c r="AS794" s="665"/>
      <c r="AT794" s="666"/>
      <c r="AU794" s="388">
        <v>1.6</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3.5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1.6</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835"/>
      <c r="I807" s="835"/>
      <c r="J807" s="835"/>
      <c r="K807" s="836"/>
      <c r="L807" s="664"/>
      <c r="M807" s="665"/>
      <c r="N807" s="665"/>
      <c r="O807" s="665"/>
      <c r="P807" s="665"/>
      <c r="Q807" s="665"/>
      <c r="R807" s="665"/>
      <c r="S807" s="665"/>
      <c r="T807" s="665"/>
      <c r="U807" s="665"/>
      <c r="V807" s="665"/>
      <c r="W807" s="665"/>
      <c r="X807" s="666"/>
      <c r="Y807" s="388"/>
      <c r="Z807" s="389"/>
      <c r="AA807" s="389"/>
      <c r="AB807" s="805"/>
      <c r="AC807" s="670"/>
      <c r="AD807" s="835"/>
      <c r="AE807" s="835"/>
      <c r="AF807" s="835"/>
      <c r="AG807" s="836"/>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835"/>
      <c r="I820" s="835"/>
      <c r="J820" s="835"/>
      <c r="K820" s="836"/>
      <c r="L820" s="664"/>
      <c r="M820" s="665"/>
      <c r="N820" s="665"/>
      <c r="O820" s="665"/>
      <c r="P820" s="665"/>
      <c r="Q820" s="665"/>
      <c r="R820" s="665"/>
      <c r="S820" s="665"/>
      <c r="T820" s="665"/>
      <c r="U820" s="665"/>
      <c r="V820" s="665"/>
      <c r="W820" s="665"/>
      <c r="X820" s="666"/>
      <c r="Y820" s="388"/>
      <c r="Z820" s="389"/>
      <c r="AA820" s="389"/>
      <c r="AB820" s="805"/>
      <c r="AC820" s="670"/>
      <c r="AD820" s="835"/>
      <c r="AE820" s="835"/>
      <c r="AF820" s="835"/>
      <c r="AG820" s="836"/>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132.75" customHeight="1" x14ac:dyDescent="0.15">
      <c r="A837" s="376">
        <v>1</v>
      </c>
      <c r="B837" s="376">
        <v>1</v>
      </c>
      <c r="C837" s="347" t="s">
        <v>638</v>
      </c>
      <c r="D837" s="347"/>
      <c r="E837" s="347"/>
      <c r="F837" s="347"/>
      <c r="G837" s="347"/>
      <c r="H837" s="347"/>
      <c r="I837" s="347"/>
      <c r="J837" s="348">
        <v>8021005009182</v>
      </c>
      <c r="K837" s="349"/>
      <c r="L837" s="349"/>
      <c r="M837" s="349"/>
      <c r="N837" s="349"/>
      <c r="O837" s="349"/>
      <c r="P837" s="362" t="s">
        <v>644</v>
      </c>
      <c r="Q837" s="350"/>
      <c r="R837" s="350"/>
      <c r="S837" s="350"/>
      <c r="T837" s="350"/>
      <c r="U837" s="350"/>
      <c r="V837" s="350"/>
      <c r="W837" s="350"/>
      <c r="X837" s="350"/>
      <c r="Y837" s="351">
        <v>56</v>
      </c>
      <c r="Z837" s="352"/>
      <c r="AA837" s="352"/>
      <c r="AB837" s="353"/>
      <c r="AC837" s="363" t="s">
        <v>639</v>
      </c>
      <c r="AD837" s="371"/>
      <c r="AE837" s="371"/>
      <c r="AF837" s="371"/>
      <c r="AG837" s="371"/>
      <c r="AH837" s="372">
        <v>1</v>
      </c>
      <c r="AI837" s="373"/>
      <c r="AJ837" s="373"/>
      <c r="AK837" s="373"/>
      <c r="AL837" s="357">
        <v>93</v>
      </c>
      <c r="AM837" s="358"/>
      <c r="AN837" s="358"/>
      <c r="AO837" s="359"/>
      <c r="AP837" s="360" t="s">
        <v>576</v>
      </c>
      <c r="AQ837" s="360"/>
      <c r="AR837" s="360"/>
      <c r="AS837" s="360"/>
      <c r="AT837" s="360"/>
      <c r="AU837" s="360"/>
      <c r="AV837" s="360"/>
      <c r="AW837" s="360"/>
      <c r="AX837" s="360"/>
    </row>
    <row r="838" spans="1:50" ht="3.75"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75"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75"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75"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75"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75"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75"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75"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75"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75"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75"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75"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75"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75"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75"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75"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75"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75"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75"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75"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75"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75"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75"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75"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75"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75"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75"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75"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7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640</v>
      </c>
      <c r="D870" s="347"/>
      <c r="E870" s="347"/>
      <c r="F870" s="347"/>
      <c r="G870" s="347"/>
      <c r="H870" s="347"/>
      <c r="I870" s="347"/>
      <c r="J870" s="348">
        <v>2130001049402</v>
      </c>
      <c r="K870" s="349"/>
      <c r="L870" s="349"/>
      <c r="M870" s="349"/>
      <c r="N870" s="349"/>
      <c r="O870" s="349"/>
      <c r="P870" s="362" t="s">
        <v>641</v>
      </c>
      <c r="Q870" s="350"/>
      <c r="R870" s="350"/>
      <c r="S870" s="350"/>
      <c r="T870" s="350"/>
      <c r="U870" s="350"/>
      <c r="V870" s="350"/>
      <c r="W870" s="350"/>
      <c r="X870" s="350"/>
      <c r="Y870" s="351">
        <v>3</v>
      </c>
      <c r="Z870" s="352"/>
      <c r="AA870" s="352"/>
      <c r="AB870" s="353"/>
      <c r="AC870" s="363" t="s">
        <v>502</v>
      </c>
      <c r="AD870" s="371"/>
      <c r="AE870" s="371"/>
      <c r="AF870" s="371"/>
      <c r="AG870" s="371"/>
      <c r="AH870" s="372" t="s">
        <v>576</v>
      </c>
      <c r="AI870" s="373"/>
      <c r="AJ870" s="373"/>
      <c r="AK870" s="373"/>
      <c r="AL870" s="357" t="s">
        <v>576</v>
      </c>
      <c r="AM870" s="358"/>
      <c r="AN870" s="358"/>
      <c r="AO870" s="359"/>
      <c r="AP870" s="360" t="s">
        <v>576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56.25" customHeight="1" x14ac:dyDescent="0.15">
      <c r="A903" s="376">
        <v>1</v>
      </c>
      <c r="B903" s="376">
        <v>1</v>
      </c>
      <c r="C903" s="361" t="s">
        <v>645</v>
      </c>
      <c r="D903" s="347"/>
      <c r="E903" s="347"/>
      <c r="F903" s="347"/>
      <c r="G903" s="347"/>
      <c r="H903" s="347"/>
      <c r="I903" s="347"/>
      <c r="J903" s="348">
        <v>5020005012208</v>
      </c>
      <c r="K903" s="349"/>
      <c r="L903" s="349"/>
      <c r="M903" s="349"/>
      <c r="N903" s="349"/>
      <c r="O903" s="349"/>
      <c r="P903" s="362" t="s">
        <v>657</v>
      </c>
      <c r="Q903" s="350"/>
      <c r="R903" s="350"/>
      <c r="S903" s="350"/>
      <c r="T903" s="350"/>
      <c r="U903" s="350"/>
      <c r="V903" s="350"/>
      <c r="W903" s="350"/>
      <c r="X903" s="350"/>
      <c r="Y903" s="351">
        <v>3.5</v>
      </c>
      <c r="Z903" s="352"/>
      <c r="AA903" s="352"/>
      <c r="AB903" s="353"/>
      <c r="AC903" s="363" t="s">
        <v>502</v>
      </c>
      <c r="AD903" s="371"/>
      <c r="AE903" s="371"/>
      <c r="AF903" s="371"/>
      <c r="AG903" s="371"/>
      <c r="AH903" s="372" t="s">
        <v>576</v>
      </c>
      <c r="AI903" s="373"/>
      <c r="AJ903" s="373"/>
      <c r="AK903" s="373"/>
      <c r="AL903" s="357" t="s">
        <v>576</v>
      </c>
      <c r="AM903" s="358"/>
      <c r="AN903" s="358"/>
      <c r="AO903" s="359"/>
      <c r="AP903" s="360" t="s">
        <v>576</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109.5" customHeight="1" x14ac:dyDescent="0.15">
      <c r="A936" s="376">
        <v>1</v>
      </c>
      <c r="B936" s="376">
        <v>1</v>
      </c>
      <c r="C936" s="361" t="s">
        <v>642</v>
      </c>
      <c r="D936" s="347"/>
      <c r="E936" s="347"/>
      <c r="F936" s="347"/>
      <c r="G936" s="347"/>
      <c r="H936" s="347"/>
      <c r="I936" s="347"/>
      <c r="J936" s="348" t="s">
        <v>643</v>
      </c>
      <c r="K936" s="349"/>
      <c r="L936" s="349"/>
      <c r="M936" s="349"/>
      <c r="N936" s="349"/>
      <c r="O936" s="349"/>
      <c r="P936" s="362" t="s">
        <v>658</v>
      </c>
      <c r="Q936" s="350"/>
      <c r="R936" s="350"/>
      <c r="S936" s="350"/>
      <c r="T936" s="350"/>
      <c r="U936" s="350"/>
      <c r="V936" s="350"/>
      <c r="W936" s="350"/>
      <c r="X936" s="350"/>
      <c r="Y936" s="351">
        <v>1.6</v>
      </c>
      <c r="Z936" s="352"/>
      <c r="AA936" s="352"/>
      <c r="AB936" s="353"/>
      <c r="AC936" s="363" t="s">
        <v>502</v>
      </c>
      <c r="AD936" s="371"/>
      <c r="AE936" s="371"/>
      <c r="AF936" s="371"/>
      <c r="AG936" s="371"/>
      <c r="AH936" s="372" t="s">
        <v>576</v>
      </c>
      <c r="AI936" s="373"/>
      <c r="AJ936" s="373"/>
      <c r="AK936" s="373"/>
      <c r="AL936" s="357" t="s">
        <v>576</v>
      </c>
      <c r="AM936" s="358"/>
      <c r="AN936" s="358"/>
      <c r="AO936" s="359"/>
      <c r="AP936" s="360" t="s">
        <v>576</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45">
      <formula>IF(RIGHT(TEXT(P14,"0.#"),1)=".",FALSE,TRUE)</formula>
    </cfRule>
    <cfRule type="expression" dxfId="2834" priority="14046">
      <formula>IF(RIGHT(TEXT(P14,"0.#"),1)=".",TRUE,FALSE)</formula>
    </cfRule>
  </conditionalFormatting>
  <conditionalFormatting sqref="AE32">
    <cfRule type="expression" dxfId="2833" priority="14035">
      <formula>IF(RIGHT(TEXT(AE32,"0.#"),1)=".",FALSE,TRUE)</formula>
    </cfRule>
    <cfRule type="expression" dxfId="2832" priority="14036">
      <formula>IF(RIGHT(TEXT(AE32,"0.#"),1)=".",TRUE,FALSE)</formula>
    </cfRule>
  </conditionalFormatting>
  <conditionalFormatting sqref="P18:AX18">
    <cfRule type="expression" dxfId="2831" priority="13921">
      <formula>IF(RIGHT(TEXT(P18,"0.#"),1)=".",FALSE,TRUE)</formula>
    </cfRule>
    <cfRule type="expression" dxfId="2830" priority="13922">
      <formula>IF(RIGHT(TEXT(P18,"0.#"),1)=".",TRUE,FALSE)</formula>
    </cfRule>
  </conditionalFormatting>
  <conditionalFormatting sqref="Y791">
    <cfRule type="expression" dxfId="2829" priority="13913">
      <formula>IF(RIGHT(TEXT(Y791,"0.#"),1)=".",FALSE,TRUE)</formula>
    </cfRule>
    <cfRule type="expression" dxfId="2828" priority="13914">
      <formula>IF(RIGHT(TEXT(Y791,"0.#"),1)=".",TRUE,FALSE)</formula>
    </cfRule>
  </conditionalFormatting>
  <conditionalFormatting sqref="Y822:Y829 Y820 Y809:Y816 Y807 Y796:Y803 Y794">
    <cfRule type="expression" dxfId="2827" priority="13695">
      <formula>IF(RIGHT(TEXT(Y794,"0.#"),1)=".",FALSE,TRUE)</formula>
    </cfRule>
    <cfRule type="expression" dxfId="2826" priority="13696">
      <formula>IF(RIGHT(TEXT(Y794,"0.#"),1)=".",TRUE,FALSE)</formula>
    </cfRule>
  </conditionalFormatting>
  <conditionalFormatting sqref="P16:AQ17 P15:AX15 P13:AX13">
    <cfRule type="expression" dxfId="2825" priority="13743">
      <formula>IF(RIGHT(TEXT(P13,"0.#"),1)=".",FALSE,TRUE)</formula>
    </cfRule>
    <cfRule type="expression" dxfId="2824" priority="13744">
      <formula>IF(RIGHT(TEXT(P13,"0.#"),1)=".",TRUE,FALSE)</formula>
    </cfRule>
  </conditionalFormatting>
  <conditionalFormatting sqref="P19:AJ19">
    <cfRule type="expression" dxfId="2823" priority="13741">
      <formula>IF(RIGHT(TEXT(P19,"0.#"),1)=".",FALSE,TRUE)</formula>
    </cfRule>
    <cfRule type="expression" dxfId="2822" priority="13742">
      <formula>IF(RIGHT(TEXT(P19,"0.#"),1)=".",TRUE,FALSE)</formula>
    </cfRule>
  </conditionalFormatting>
  <conditionalFormatting sqref="AE101 AQ101">
    <cfRule type="expression" dxfId="2821" priority="13733">
      <formula>IF(RIGHT(TEXT(AE101,"0.#"),1)=".",FALSE,TRUE)</formula>
    </cfRule>
    <cfRule type="expression" dxfId="2820" priority="13734">
      <formula>IF(RIGHT(TEXT(AE101,"0.#"),1)=".",TRUE,FALSE)</formula>
    </cfRule>
  </conditionalFormatting>
  <conditionalFormatting sqref="Y789:Y790">
    <cfRule type="expression" dxfId="2819" priority="13719">
      <formula>IF(RIGHT(TEXT(Y789,"0.#"),1)=".",FALSE,TRUE)</formula>
    </cfRule>
    <cfRule type="expression" dxfId="2818" priority="13720">
      <formula>IF(RIGHT(TEXT(Y789,"0.#"),1)=".",TRUE,FALSE)</formula>
    </cfRule>
  </conditionalFormatting>
  <conditionalFormatting sqref="AU782">
    <cfRule type="expression" dxfId="2817" priority="13717">
      <formula>IF(RIGHT(TEXT(AU782,"0.#"),1)=".",FALSE,TRUE)</formula>
    </cfRule>
    <cfRule type="expression" dxfId="2816" priority="13718">
      <formula>IF(RIGHT(TEXT(AU782,"0.#"),1)=".",TRUE,FALSE)</formula>
    </cfRule>
  </conditionalFormatting>
  <conditionalFormatting sqref="AU791">
    <cfRule type="expression" dxfId="2815" priority="13715">
      <formula>IF(RIGHT(TEXT(AU791,"0.#"),1)=".",FALSE,TRUE)</formula>
    </cfRule>
    <cfRule type="expression" dxfId="2814" priority="13716">
      <formula>IF(RIGHT(TEXT(AU791,"0.#"),1)=".",TRUE,FALSE)</formula>
    </cfRule>
  </conditionalFormatting>
  <conditionalFormatting sqref="AU783:AU790 AU781">
    <cfRule type="expression" dxfId="2813" priority="13713">
      <formula>IF(RIGHT(TEXT(AU781,"0.#"),1)=".",FALSE,TRUE)</formula>
    </cfRule>
    <cfRule type="expression" dxfId="2812" priority="13714">
      <formula>IF(RIGHT(TEXT(AU781,"0.#"),1)=".",TRUE,FALSE)</formula>
    </cfRule>
  </conditionalFormatting>
  <conditionalFormatting sqref="Y821 Y808 Y795">
    <cfRule type="expression" dxfId="2811" priority="13699">
      <formula>IF(RIGHT(TEXT(Y795,"0.#"),1)=".",FALSE,TRUE)</formula>
    </cfRule>
    <cfRule type="expression" dxfId="2810" priority="13700">
      <formula>IF(RIGHT(TEXT(Y795,"0.#"),1)=".",TRUE,FALSE)</formula>
    </cfRule>
  </conditionalFormatting>
  <conditionalFormatting sqref="Y830 Y817 Y804">
    <cfRule type="expression" dxfId="2809" priority="13697">
      <formula>IF(RIGHT(TEXT(Y804,"0.#"),1)=".",FALSE,TRUE)</formula>
    </cfRule>
    <cfRule type="expression" dxfId="2808" priority="13698">
      <formula>IF(RIGHT(TEXT(Y804,"0.#"),1)=".",TRUE,FALSE)</formula>
    </cfRule>
  </conditionalFormatting>
  <conditionalFormatting sqref="AU821 AU808 AU795">
    <cfRule type="expression" dxfId="2807" priority="13693">
      <formula>IF(RIGHT(TEXT(AU795,"0.#"),1)=".",FALSE,TRUE)</formula>
    </cfRule>
    <cfRule type="expression" dxfId="2806" priority="13694">
      <formula>IF(RIGHT(TEXT(AU795,"0.#"),1)=".",TRUE,FALSE)</formula>
    </cfRule>
  </conditionalFormatting>
  <conditionalFormatting sqref="AU830 AU817 AU804">
    <cfRule type="expression" dxfId="2805" priority="13691">
      <formula>IF(RIGHT(TEXT(AU804,"0.#"),1)=".",FALSE,TRUE)</formula>
    </cfRule>
    <cfRule type="expression" dxfId="2804" priority="13692">
      <formula>IF(RIGHT(TEXT(AU804,"0.#"),1)=".",TRUE,FALSE)</formula>
    </cfRule>
  </conditionalFormatting>
  <conditionalFormatting sqref="AU822:AU829 AU820 AU809:AU816 AU807 AU796:AU803">
    <cfRule type="expression" dxfId="2803" priority="13689">
      <formula>IF(RIGHT(TEXT(AU796,"0.#"),1)=".",FALSE,TRUE)</formula>
    </cfRule>
    <cfRule type="expression" dxfId="2802" priority="13690">
      <formula>IF(RIGHT(TEXT(AU796,"0.#"),1)=".",TRUE,FALSE)</formula>
    </cfRule>
  </conditionalFormatting>
  <conditionalFormatting sqref="AM87">
    <cfRule type="expression" dxfId="2801" priority="13343">
      <formula>IF(RIGHT(TEXT(AM87,"0.#"),1)=".",FALSE,TRUE)</formula>
    </cfRule>
    <cfRule type="expression" dxfId="2800" priority="13344">
      <formula>IF(RIGHT(TEXT(AM87,"0.#"),1)=".",TRUE,FALSE)</formula>
    </cfRule>
  </conditionalFormatting>
  <conditionalFormatting sqref="AE55">
    <cfRule type="expression" dxfId="2799" priority="13411">
      <formula>IF(RIGHT(TEXT(AE55,"0.#"),1)=".",FALSE,TRUE)</formula>
    </cfRule>
    <cfRule type="expression" dxfId="2798" priority="13412">
      <formula>IF(RIGHT(TEXT(AE55,"0.#"),1)=".",TRUE,FALSE)</formula>
    </cfRule>
  </conditionalFormatting>
  <conditionalFormatting sqref="AI55">
    <cfRule type="expression" dxfId="2797" priority="13409">
      <formula>IF(RIGHT(TEXT(AI55,"0.#"),1)=".",FALSE,TRUE)</formula>
    </cfRule>
    <cfRule type="expression" dxfId="2796" priority="13410">
      <formula>IF(RIGHT(TEXT(AI55,"0.#"),1)=".",TRUE,FALSE)</formula>
    </cfRule>
  </conditionalFormatting>
  <conditionalFormatting sqref="AE33">
    <cfRule type="expression" dxfId="2795" priority="13503">
      <formula>IF(RIGHT(TEXT(AE33,"0.#"),1)=".",FALSE,TRUE)</formula>
    </cfRule>
    <cfRule type="expression" dxfId="2794" priority="13504">
      <formula>IF(RIGHT(TEXT(AE33,"0.#"),1)=".",TRUE,FALSE)</formula>
    </cfRule>
  </conditionalFormatting>
  <conditionalFormatting sqref="AE34">
    <cfRule type="expression" dxfId="2793" priority="13501">
      <formula>IF(RIGHT(TEXT(AE34,"0.#"),1)=".",FALSE,TRUE)</formula>
    </cfRule>
    <cfRule type="expression" dxfId="2792" priority="13502">
      <formula>IF(RIGHT(TEXT(AE34,"0.#"),1)=".",TRUE,FALSE)</formula>
    </cfRule>
  </conditionalFormatting>
  <conditionalFormatting sqref="AI34 AM34">
    <cfRule type="expression" dxfId="2791" priority="13499">
      <formula>IF(RIGHT(TEXT(AI34,"0.#"),1)=".",FALSE,TRUE)</formula>
    </cfRule>
    <cfRule type="expression" dxfId="2790" priority="13500">
      <formula>IF(RIGHT(TEXT(AI34,"0.#"),1)=".",TRUE,FALSE)</formula>
    </cfRule>
  </conditionalFormatting>
  <conditionalFormatting sqref="AI33">
    <cfRule type="expression" dxfId="2789" priority="13497">
      <formula>IF(RIGHT(TEXT(AI33,"0.#"),1)=".",FALSE,TRUE)</formula>
    </cfRule>
    <cfRule type="expression" dxfId="2788" priority="13498">
      <formula>IF(RIGHT(TEXT(AI33,"0.#"),1)=".",TRUE,FALSE)</formula>
    </cfRule>
  </conditionalFormatting>
  <conditionalFormatting sqref="AI32">
    <cfRule type="expression" dxfId="2787" priority="13495">
      <formula>IF(RIGHT(TEXT(AI32,"0.#"),1)=".",FALSE,TRUE)</formula>
    </cfRule>
    <cfRule type="expression" dxfId="2786" priority="13496">
      <formula>IF(RIGHT(TEXT(AI32,"0.#"),1)=".",TRUE,FALSE)</formula>
    </cfRule>
  </conditionalFormatting>
  <conditionalFormatting sqref="AM32">
    <cfRule type="expression" dxfId="2785" priority="13493">
      <formula>IF(RIGHT(TEXT(AM32,"0.#"),1)=".",FALSE,TRUE)</formula>
    </cfRule>
    <cfRule type="expression" dxfId="2784" priority="13494">
      <formula>IF(RIGHT(TEXT(AM32,"0.#"),1)=".",TRUE,FALSE)</formula>
    </cfRule>
  </conditionalFormatting>
  <conditionalFormatting sqref="AM33">
    <cfRule type="expression" dxfId="2783" priority="13491">
      <formula>IF(RIGHT(TEXT(AM33,"0.#"),1)=".",FALSE,TRUE)</formula>
    </cfRule>
    <cfRule type="expression" dxfId="2782" priority="13492">
      <formula>IF(RIGHT(TEXT(AM33,"0.#"),1)=".",TRUE,FALSE)</formula>
    </cfRule>
  </conditionalFormatting>
  <conditionalFormatting sqref="AQ32:AQ34">
    <cfRule type="expression" dxfId="2781" priority="13483">
      <formula>IF(RIGHT(TEXT(AQ32,"0.#"),1)=".",FALSE,TRUE)</formula>
    </cfRule>
    <cfRule type="expression" dxfId="2780" priority="13484">
      <formula>IF(RIGHT(TEXT(AQ32,"0.#"),1)=".",TRUE,FALSE)</formula>
    </cfRule>
  </conditionalFormatting>
  <conditionalFormatting sqref="AU32:AU34">
    <cfRule type="expression" dxfId="2779" priority="13481">
      <formula>IF(RIGHT(TEXT(AU32,"0.#"),1)=".",FALSE,TRUE)</formula>
    </cfRule>
    <cfRule type="expression" dxfId="2778" priority="13482">
      <formula>IF(RIGHT(TEXT(AU32,"0.#"),1)=".",TRUE,FALSE)</formula>
    </cfRule>
  </conditionalFormatting>
  <conditionalFormatting sqref="AE53">
    <cfRule type="expression" dxfId="2777" priority="13415">
      <formula>IF(RIGHT(TEXT(AE53,"0.#"),1)=".",FALSE,TRUE)</formula>
    </cfRule>
    <cfRule type="expression" dxfId="2776" priority="13416">
      <formula>IF(RIGHT(TEXT(AE53,"0.#"),1)=".",TRUE,FALSE)</formula>
    </cfRule>
  </conditionalFormatting>
  <conditionalFormatting sqref="AE54">
    <cfRule type="expression" dxfId="2775" priority="13413">
      <formula>IF(RIGHT(TEXT(AE54,"0.#"),1)=".",FALSE,TRUE)</formula>
    </cfRule>
    <cfRule type="expression" dxfId="2774" priority="13414">
      <formula>IF(RIGHT(TEXT(AE54,"0.#"),1)=".",TRUE,FALSE)</formula>
    </cfRule>
  </conditionalFormatting>
  <conditionalFormatting sqref="AI54">
    <cfRule type="expression" dxfId="2773" priority="13407">
      <formula>IF(RIGHT(TEXT(AI54,"0.#"),1)=".",FALSE,TRUE)</formula>
    </cfRule>
    <cfRule type="expression" dxfId="2772" priority="13408">
      <formula>IF(RIGHT(TEXT(AI54,"0.#"),1)=".",TRUE,FALSE)</formula>
    </cfRule>
  </conditionalFormatting>
  <conditionalFormatting sqref="AI53">
    <cfRule type="expression" dxfId="2771" priority="13405">
      <formula>IF(RIGHT(TEXT(AI53,"0.#"),1)=".",FALSE,TRUE)</formula>
    </cfRule>
    <cfRule type="expression" dxfId="2770" priority="13406">
      <formula>IF(RIGHT(TEXT(AI53,"0.#"),1)=".",TRUE,FALSE)</formula>
    </cfRule>
  </conditionalFormatting>
  <conditionalFormatting sqref="AM53">
    <cfRule type="expression" dxfId="2769" priority="13403">
      <formula>IF(RIGHT(TEXT(AM53,"0.#"),1)=".",FALSE,TRUE)</formula>
    </cfRule>
    <cfRule type="expression" dxfId="2768" priority="13404">
      <formula>IF(RIGHT(TEXT(AM53,"0.#"),1)=".",TRUE,FALSE)</formula>
    </cfRule>
  </conditionalFormatting>
  <conditionalFormatting sqref="AM54">
    <cfRule type="expression" dxfId="2767" priority="13401">
      <formula>IF(RIGHT(TEXT(AM54,"0.#"),1)=".",FALSE,TRUE)</formula>
    </cfRule>
    <cfRule type="expression" dxfId="2766" priority="13402">
      <formula>IF(RIGHT(TEXT(AM54,"0.#"),1)=".",TRUE,FALSE)</formula>
    </cfRule>
  </conditionalFormatting>
  <conditionalFormatting sqref="AM55">
    <cfRule type="expression" dxfId="2765" priority="13399">
      <formula>IF(RIGHT(TEXT(AM55,"0.#"),1)=".",FALSE,TRUE)</formula>
    </cfRule>
    <cfRule type="expression" dxfId="2764" priority="13400">
      <formula>IF(RIGHT(TEXT(AM55,"0.#"),1)=".",TRUE,FALSE)</formula>
    </cfRule>
  </conditionalFormatting>
  <conditionalFormatting sqref="AE60">
    <cfRule type="expression" dxfId="2763" priority="13385">
      <formula>IF(RIGHT(TEXT(AE60,"0.#"),1)=".",FALSE,TRUE)</formula>
    </cfRule>
    <cfRule type="expression" dxfId="2762" priority="13386">
      <formula>IF(RIGHT(TEXT(AE60,"0.#"),1)=".",TRUE,FALSE)</formula>
    </cfRule>
  </conditionalFormatting>
  <conditionalFormatting sqref="AE61">
    <cfRule type="expression" dxfId="2761" priority="13383">
      <formula>IF(RIGHT(TEXT(AE61,"0.#"),1)=".",FALSE,TRUE)</formula>
    </cfRule>
    <cfRule type="expression" dxfId="2760" priority="13384">
      <formula>IF(RIGHT(TEXT(AE61,"0.#"),1)=".",TRUE,FALSE)</formula>
    </cfRule>
  </conditionalFormatting>
  <conditionalFormatting sqref="AE62">
    <cfRule type="expression" dxfId="2759" priority="13381">
      <formula>IF(RIGHT(TEXT(AE62,"0.#"),1)=".",FALSE,TRUE)</formula>
    </cfRule>
    <cfRule type="expression" dxfId="2758" priority="13382">
      <formula>IF(RIGHT(TEXT(AE62,"0.#"),1)=".",TRUE,FALSE)</formula>
    </cfRule>
  </conditionalFormatting>
  <conditionalFormatting sqref="AI62">
    <cfRule type="expression" dxfId="2757" priority="13379">
      <formula>IF(RIGHT(TEXT(AI62,"0.#"),1)=".",FALSE,TRUE)</formula>
    </cfRule>
    <cfRule type="expression" dxfId="2756" priority="13380">
      <formula>IF(RIGHT(TEXT(AI62,"0.#"),1)=".",TRUE,FALSE)</formula>
    </cfRule>
  </conditionalFormatting>
  <conditionalFormatting sqref="AI61">
    <cfRule type="expression" dxfId="2755" priority="13377">
      <formula>IF(RIGHT(TEXT(AI61,"0.#"),1)=".",FALSE,TRUE)</formula>
    </cfRule>
    <cfRule type="expression" dxfId="2754" priority="13378">
      <formula>IF(RIGHT(TEXT(AI61,"0.#"),1)=".",TRUE,FALSE)</formula>
    </cfRule>
  </conditionalFormatting>
  <conditionalFormatting sqref="AI60">
    <cfRule type="expression" dxfId="2753" priority="13375">
      <formula>IF(RIGHT(TEXT(AI60,"0.#"),1)=".",FALSE,TRUE)</formula>
    </cfRule>
    <cfRule type="expression" dxfId="2752" priority="13376">
      <formula>IF(RIGHT(TEXT(AI60,"0.#"),1)=".",TRUE,FALSE)</formula>
    </cfRule>
  </conditionalFormatting>
  <conditionalFormatting sqref="AM60">
    <cfRule type="expression" dxfId="2751" priority="13373">
      <formula>IF(RIGHT(TEXT(AM60,"0.#"),1)=".",FALSE,TRUE)</formula>
    </cfRule>
    <cfRule type="expression" dxfId="2750" priority="13374">
      <formula>IF(RIGHT(TEXT(AM60,"0.#"),1)=".",TRUE,FALSE)</formula>
    </cfRule>
  </conditionalFormatting>
  <conditionalFormatting sqref="AM61">
    <cfRule type="expression" dxfId="2749" priority="13371">
      <formula>IF(RIGHT(TEXT(AM61,"0.#"),1)=".",FALSE,TRUE)</formula>
    </cfRule>
    <cfRule type="expression" dxfId="2748" priority="13372">
      <formula>IF(RIGHT(TEXT(AM61,"0.#"),1)=".",TRUE,FALSE)</formula>
    </cfRule>
  </conditionalFormatting>
  <conditionalFormatting sqref="AM62">
    <cfRule type="expression" dxfId="2747" priority="13369">
      <formula>IF(RIGHT(TEXT(AM62,"0.#"),1)=".",FALSE,TRUE)</formula>
    </cfRule>
    <cfRule type="expression" dxfId="2746" priority="13370">
      <formula>IF(RIGHT(TEXT(AM62,"0.#"),1)=".",TRUE,FALSE)</formula>
    </cfRule>
  </conditionalFormatting>
  <conditionalFormatting sqref="AE87">
    <cfRule type="expression" dxfId="2745" priority="13355">
      <formula>IF(RIGHT(TEXT(AE87,"0.#"),1)=".",FALSE,TRUE)</formula>
    </cfRule>
    <cfRule type="expression" dxfId="2744" priority="13356">
      <formula>IF(RIGHT(TEXT(AE87,"0.#"),1)=".",TRUE,FALSE)</formula>
    </cfRule>
  </conditionalFormatting>
  <conditionalFormatting sqref="AE88">
    <cfRule type="expression" dxfId="2743" priority="13353">
      <formula>IF(RIGHT(TEXT(AE88,"0.#"),1)=".",FALSE,TRUE)</formula>
    </cfRule>
    <cfRule type="expression" dxfId="2742" priority="13354">
      <formula>IF(RIGHT(TEXT(AE88,"0.#"),1)=".",TRUE,FALSE)</formula>
    </cfRule>
  </conditionalFormatting>
  <conditionalFormatting sqref="AE89">
    <cfRule type="expression" dxfId="2741" priority="13351">
      <formula>IF(RIGHT(TEXT(AE89,"0.#"),1)=".",FALSE,TRUE)</formula>
    </cfRule>
    <cfRule type="expression" dxfId="2740" priority="13352">
      <formula>IF(RIGHT(TEXT(AE89,"0.#"),1)=".",TRUE,FALSE)</formula>
    </cfRule>
  </conditionalFormatting>
  <conditionalFormatting sqref="AI89">
    <cfRule type="expression" dxfId="2739" priority="13349">
      <formula>IF(RIGHT(TEXT(AI89,"0.#"),1)=".",FALSE,TRUE)</formula>
    </cfRule>
    <cfRule type="expression" dxfId="2738" priority="13350">
      <formula>IF(RIGHT(TEXT(AI89,"0.#"),1)=".",TRUE,FALSE)</formula>
    </cfRule>
  </conditionalFormatting>
  <conditionalFormatting sqref="AI88">
    <cfRule type="expression" dxfId="2737" priority="13347">
      <formula>IF(RIGHT(TEXT(AI88,"0.#"),1)=".",FALSE,TRUE)</formula>
    </cfRule>
    <cfRule type="expression" dxfId="2736" priority="13348">
      <formula>IF(RIGHT(TEXT(AI88,"0.#"),1)=".",TRUE,FALSE)</formula>
    </cfRule>
  </conditionalFormatting>
  <conditionalFormatting sqref="AI87">
    <cfRule type="expression" dxfId="2735" priority="13345">
      <formula>IF(RIGHT(TEXT(AI87,"0.#"),1)=".",FALSE,TRUE)</formula>
    </cfRule>
    <cfRule type="expression" dxfId="2734" priority="13346">
      <formula>IF(RIGHT(TEXT(AI87,"0.#"),1)=".",TRUE,FALSE)</formula>
    </cfRule>
  </conditionalFormatting>
  <conditionalFormatting sqref="AM88">
    <cfRule type="expression" dxfId="2733" priority="13341">
      <formula>IF(RIGHT(TEXT(AM88,"0.#"),1)=".",FALSE,TRUE)</formula>
    </cfRule>
    <cfRule type="expression" dxfId="2732" priority="13342">
      <formula>IF(RIGHT(TEXT(AM88,"0.#"),1)=".",TRUE,FALSE)</formula>
    </cfRule>
  </conditionalFormatting>
  <conditionalFormatting sqref="AM89">
    <cfRule type="expression" dxfId="2731" priority="13339">
      <formula>IF(RIGHT(TEXT(AM89,"0.#"),1)=".",FALSE,TRUE)</formula>
    </cfRule>
    <cfRule type="expression" dxfId="2730" priority="13340">
      <formula>IF(RIGHT(TEXT(AM89,"0.#"),1)=".",TRUE,FALSE)</formula>
    </cfRule>
  </conditionalFormatting>
  <conditionalFormatting sqref="AE92">
    <cfRule type="expression" dxfId="2729" priority="13325">
      <formula>IF(RIGHT(TEXT(AE92,"0.#"),1)=".",FALSE,TRUE)</formula>
    </cfRule>
    <cfRule type="expression" dxfId="2728" priority="13326">
      <formula>IF(RIGHT(TEXT(AE92,"0.#"),1)=".",TRUE,FALSE)</formula>
    </cfRule>
  </conditionalFormatting>
  <conditionalFormatting sqref="AE93">
    <cfRule type="expression" dxfId="2727" priority="13323">
      <formula>IF(RIGHT(TEXT(AE93,"0.#"),1)=".",FALSE,TRUE)</formula>
    </cfRule>
    <cfRule type="expression" dxfId="2726" priority="13324">
      <formula>IF(RIGHT(TEXT(AE93,"0.#"),1)=".",TRUE,FALSE)</formula>
    </cfRule>
  </conditionalFormatting>
  <conditionalFormatting sqref="AE94">
    <cfRule type="expression" dxfId="2725" priority="13321">
      <formula>IF(RIGHT(TEXT(AE94,"0.#"),1)=".",FALSE,TRUE)</formula>
    </cfRule>
    <cfRule type="expression" dxfId="2724" priority="13322">
      <formula>IF(RIGHT(TEXT(AE94,"0.#"),1)=".",TRUE,FALSE)</formula>
    </cfRule>
  </conditionalFormatting>
  <conditionalFormatting sqref="AI94">
    <cfRule type="expression" dxfId="2723" priority="13319">
      <formula>IF(RIGHT(TEXT(AI94,"0.#"),1)=".",FALSE,TRUE)</formula>
    </cfRule>
    <cfRule type="expression" dxfId="2722" priority="13320">
      <formula>IF(RIGHT(TEXT(AI94,"0.#"),1)=".",TRUE,FALSE)</formula>
    </cfRule>
  </conditionalFormatting>
  <conditionalFormatting sqref="AI93">
    <cfRule type="expression" dxfId="2721" priority="13317">
      <formula>IF(RIGHT(TEXT(AI93,"0.#"),1)=".",FALSE,TRUE)</formula>
    </cfRule>
    <cfRule type="expression" dxfId="2720" priority="13318">
      <formula>IF(RIGHT(TEXT(AI93,"0.#"),1)=".",TRUE,FALSE)</formula>
    </cfRule>
  </conditionalFormatting>
  <conditionalFormatting sqref="AI92">
    <cfRule type="expression" dxfId="2719" priority="13315">
      <formula>IF(RIGHT(TEXT(AI92,"0.#"),1)=".",FALSE,TRUE)</formula>
    </cfRule>
    <cfRule type="expression" dxfId="2718" priority="13316">
      <formula>IF(RIGHT(TEXT(AI92,"0.#"),1)=".",TRUE,FALSE)</formula>
    </cfRule>
  </conditionalFormatting>
  <conditionalFormatting sqref="AM92">
    <cfRule type="expression" dxfId="2717" priority="13313">
      <formula>IF(RIGHT(TEXT(AM92,"0.#"),1)=".",FALSE,TRUE)</formula>
    </cfRule>
    <cfRule type="expression" dxfId="2716" priority="13314">
      <formula>IF(RIGHT(TEXT(AM92,"0.#"),1)=".",TRUE,FALSE)</formula>
    </cfRule>
  </conditionalFormatting>
  <conditionalFormatting sqref="AM93">
    <cfRule type="expression" dxfId="2715" priority="13311">
      <formula>IF(RIGHT(TEXT(AM93,"0.#"),1)=".",FALSE,TRUE)</formula>
    </cfRule>
    <cfRule type="expression" dxfId="2714" priority="13312">
      <formula>IF(RIGHT(TEXT(AM93,"0.#"),1)=".",TRUE,FALSE)</formula>
    </cfRule>
  </conditionalFormatting>
  <conditionalFormatting sqref="AM94">
    <cfRule type="expression" dxfId="2713" priority="13309">
      <formula>IF(RIGHT(TEXT(AM94,"0.#"),1)=".",FALSE,TRUE)</formula>
    </cfRule>
    <cfRule type="expression" dxfId="2712" priority="13310">
      <formula>IF(RIGHT(TEXT(AM94,"0.#"),1)=".",TRUE,FALSE)</formula>
    </cfRule>
  </conditionalFormatting>
  <conditionalFormatting sqref="AE97">
    <cfRule type="expression" dxfId="2711" priority="13295">
      <formula>IF(RIGHT(TEXT(AE97,"0.#"),1)=".",FALSE,TRUE)</formula>
    </cfRule>
    <cfRule type="expression" dxfId="2710" priority="13296">
      <formula>IF(RIGHT(TEXT(AE97,"0.#"),1)=".",TRUE,FALSE)</formula>
    </cfRule>
  </conditionalFormatting>
  <conditionalFormatting sqref="AE98">
    <cfRule type="expression" dxfId="2709" priority="13293">
      <formula>IF(RIGHT(TEXT(AE98,"0.#"),1)=".",FALSE,TRUE)</formula>
    </cfRule>
    <cfRule type="expression" dxfId="2708" priority="13294">
      <formula>IF(RIGHT(TEXT(AE98,"0.#"),1)=".",TRUE,FALSE)</formula>
    </cfRule>
  </conditionalFormatting>
  <conditionalFormatting sqref="AE99">
    <cfRule type="expression" dxfId="2707" priority="13291">
      <formula>IF(RIGHT(TEXT(AE99,"0.#"),1)=".",FALSE,TRUE)</formula>
    </cfRule>
    <cfRule type="expression" dxfId="2706" priority="13292">
      <formula>IF(RIGHT(TEXT(AE99,"0.#"),1)=".",TRUE,FALSE)</formula>
    </cfRule>
  </conditionalFormatting>
  <conditionalFormatting sqref="AI99">
    <cfRule type="expression" dxfId="2705" priority="13289">
      <formula>IF(RIGHT(TEXT(AI99,"0.#"),1)=".",FALSE,TRUE)</formula>
    </cfRule>
    <cfRule type="expression" dxfId="2704" priority="13290">
      <formula>IF(RIGHT(TEXT(AI99,"0.#"),1)=".",TRUE,FALSE)</formula>
    </cfRule>
  </conditionalFormatting>
  <conditionalFormatting sqref="AI98">
    <cfRule type="expression" dxfId="2703" priority="13287">
      <formula>IF(RIGHT(TEXT(AI98,"0.#"),1)=".",FALSE,TRUE)</formula>
    </cfRule>
    <cfRule type="expression" dxfId="2702" priority="13288">
      <formula>IF(RIGHT(TEXT(AI98,"0.#"),1)=".",TRUE,FALSE)</formula>
    </cfRule>
  </conditionalFormatting>
  <conditionalFormatting sqref="AI97">
    <cfRule type="expression" dxfId="2701" priority="13285">
      <formula>IF(RIGHT(TEXT(AI97,"0.#"),1)=".",FALSE,TRUE)</formula>
    </cfRule>
    <cfRule type="expression" dxfId="2700" priority="13286">
      <formula>IF(RIGHT(TEXT(AI97,"0.#"),1)=".",TRUE,FALSE)</formula>
    </cfRule>
  </conditionalFormatting>
  <conditionalFormatting sqref="AM97">
    <cfRule type="expression" dxfId="2699" priority="13283">
      <formula>IF(RIGHT(TEXT(AM97,"0.#"),1)=".",FALSE,TRUE)</formula>
    </cfRule>
    <cfRule type="expression" dxfId="2698" priority="13284">
      <formula>IF(RIGHT(TEXT(AM97,"0.#"),1)=".",TRUE,FALSE)</formula>
    </cfRule>
  </conditionalFormatting>
  <conditionalFormatting sqref="AM98">
    <cfRule type="expression" dxfId="2697" priority="13281">
      <formula>IF(RIGHT(TEXT(AM98,"0.#"),1)=".",FALSE,TRUE)</formula>
    </cfRule>
    <cfRule type="expression" dxfId="2696" priority="13282">
      <formula>IF(RIGHT(TEXT(AM98,"0.#"),1)=".",TRUE,FALSE)</formula>
    </cfRule>
  </conditionalFormatting>
  <conditionalFormatting sqref="AM99">
    <cfRule type="expression" dxfId="2695" priority="13279">
      <formula>IF(RIGHT(TEXT(AM99,"0.#"),1)=".",FALSE,TRUE)</formula>
    </cfRule>
    <cfRule type="expression" dxfId="2694" priority="13280">
      <formula>IF(RIGHT(TEXT(AM99,"0.#"),1)=".",TRUE,FALSE)</formula>
    </cfRule>
  </conditionalFormatting>
  <conditionalFormatting sqref="AI101">
    <cfRule type="expression" dxfId="2693" priority="13265">
      <formula>IF(RIGHT(TEXT(AI101,"0.#"),1)=".",FALSE,TRUE)</formula>
    </cfRule>
    <cfRule type="expression" dxfId="2692" priority="13266">
      <formula>IF(RIGHT(TEXT(AI101,"0.#"),1)=".",TRUE,FALSE)</formula>
    </cfRule>
  </conditionalFormatting>
  <conditionalFormatting sqref="AM101">
    <cfRule type="expression" dxfId="2691" priority="13263">
      <formula>IF(RIGHT(TEXT(AM101,"0.#"),1)=".",FALSE,TRUE)</formula>
    </cfRule>
    <cfRule type="expression" dxfId="2690" priority="13264">
      <formula>IF(RIGHT(TEXT(AM101,"0.#"),1)=".",TRUE,FALSE)</formula>
    </cfRule>
  </conditionalFormatting>
  <conditionalFormatting sqref="AE102">
    <cfRule type="expression" dxfId="2689" priority="13261">
      <formula>IF(RIGHT(TEXT(AE102,"0.#"),1)=".",FALSE,TRUE)</formula>
    </cfRule>
    <cfRule type="expression" dxfId="2688" priority="13262">
      <formula>IF(RIGHT(TEXT(AE102,"0.#"),1)=".",TRUE,FALSE)</formula>
    </cfRule>
  </conditionalFormatting>
  <conditionalFormatting sqref="AI102">
    <cfRule type="expression" dxfId="2687" priority="13259">
      <formula>IF(RIGHT(TEXT(AI102,"0.#"),1)=".",FALSE,TRUE)</formula>
    </cfRule>
    <cfRule type="expression" dxfId="2686" priority="13260">
      <formula>IF(RIGHT(TEXT(AI102,"0.#"),1)=".",TRUE,FALSE)</formula>
    </cfRule>
  </conditionalFormatting>
  <conditionalFormatting sqref="AM102">
    <cfRule type="expression" dxfId="2685" priority="13257">
      <formula>IF(RIGHT(TEXT(AM102,"0.#"),1)=".",FALSE,TRUE)</formula>
    </cfRule>
    <cfRule type="expression" dxfId="2684" priority="13258">
      <formula>IF(RIGHT(TEXT(AM102,"0.#"),1)=".",TRUE,FALSE)</formula>
    </cfRule>
  </conditionalFormatting>
  <conditionalFormatting sqref="AQ102">
    <cfRule type="expression" dxfId="2683" priority="13255">
      <formula>IF(RIGHT(TEXT(AQ102,"0.#"),1)=".",FALSE,TRUE)</formula>
    </cfRule>
    <cfRule type="expression" dxfId="2682" priority="13256">
      <formula>IF(RIGHT(TEXT(AQ102,"0.#"),1)=".",TRUE,FALSE)</formula>
    </cfRule>
  </conditionalFormatting>
  <conditionalFormatting sqref="AE104">
    <cfRule type="expression" dxfId="2681" priority="13253">
      <formula>IF(RIGHT(TEXT(AE104,"0.#"),1)=".",FALSE,TRUE)</formula>
    </cfRule>
    <cfRule type="expression" dxfId="2680" priority="13254">
      <formula>IF(RIGHT(TEXT(AE104,"0.#"),1)=".",TRUE,FALSE)</formula>
    </cfRule>
  </conditionalFormatting>
  <conditionalFormatting sqref="AI104">
    <cfRule type="expression" dxfId="2679" priority="13251">
      <formula>IF(RIGHT(TEXT(AI104,"0.#"),1)=".",FALSE,TRUE)</formula>
    </cfRule>
    <cfRule type="expression" dxfId="2678" priority="13252">
      <formula>IF(RIGHT(TEXT(AI104,"0.#"),1)=".",TRUE,FALSE)</formula>
    </cfRule>
  </conditionalFormatting>
  <conditionalFormatting sqref="AM104">
    <cfRule type="expression" dxfId="2677" priority="13249">
      <formula>IF(RIGHT(TEXT(AM104,"0.#"),1)=".",FALSE,TRUE)</formula>
    </cfRule>
    <cfRule type="expression" dxfId="2676" priority="13250">
      <formula>IF(RIGHT(TEXT(AM104,"0.#"),1)=".",TRUE,FALSE)</formula>
    </cfRule>
  </conditionalFormatting>
  <conditionalFormatting sqref="AE105">
    <cfRule type="expression" dxfId="2675" priority="13247">
      <formula>IF(RIGHT(TEXT(AE105,"0.#"),1)=".",FALSE,TRUE)</formula>
    </cfRule>
    <cfRule type="expression" dxfId="2674" priority="13248">
      <formula>IF(RIGHT(TEXT(AE105,"0.#"),1)=".",TRUE,FALSE)</formula>
    </cfRule>
  </conditionalFormatting>
  <conditionalFormatting sqref="AI105">
    <cfRule type="expression" dxfId="2673" priority="13245">
      <formula>IF(RIGHT(TEXT(AI105,"0.#"),1)=".",FALSE,TRUE)</formula>
    </cfRule>
    <cfRule type="expression" dxfId="2672" priority="13246">
      <formula>IF(RIGHT(TEXT(AI105,"0.#"),1)=".",TRUE,FALSE)</formula>
    </cfRule>
  </conditionalFormatting>
  <conditionalFormatting sqref="AM105">
    <cfRule type="expression" dxfId="2671" priority="13243">
      <formula>IF(RIGHT(TEXT(AM105,"0.#"),1)=".",FALSE,TRUE)</formula>
    </cfRule>
    <cfRule type="expression" dxfId="2670" priority="13244">
      <formula>IF(RIGHT(TEXT(AM105,"0.#"),1)=".",TRUE,FALSE)</formula>
    </cfRule>
  </conditionalFormatting>
  <conditionalFormatting sqref="AE107">
    <cfRule type="expression" dxfId="2669" priority="13239">
      <formula>IF(RIGHT(TEXT(AE107,"0.#"),1)=".",FALSE,TRUE)</formula>
    </cfRule>
    <cfRule type="expression" dxfId="2668" priority="13240">
      <formula>IF(RIGHT(TEXT(AE107,"0.#"),1)=".",TRUE,FALSE)</formula>
    </cfRule>
  </conditionalFormatting>
  <conditionalFormatting sqref="AI107">
    <cfRule type="expression" dxfId="2667" priority="13237">
      <formula>IF(RIGHT(TEXT(AI107,"0.#"),1)=".",FALSE,TRUE)</formula>
    </cfRule>
    <cfRule type="expression" dxfId="2666" priority="13238">
      <formula>IF(RIGHT(TEXT(AI107,"0.#"),1)=".",TRUE,FALSE)</formula>
    </cfRule>
  </conditionalFormatting>
  <conditionalFormatting sqref="AM107">
    <cfRule type="expression" dxfId="2665" priority="13235">
      <formula>IF(RIGHT(TEXT(AM107,"0.#"),1)=".",FALSE,TRUE)</formula>
    </cfRule>
    <cfRule type="expression" dxfId="2664" priority="13236">
      <formula>IF(RIGHT(TEXT(AM107,"0.#"),1)=".",TRUE,FALSE)</formula>
    </cfRule>
  </conditionalFormatting>
  <conditionalFormatting sqref="AE108">
    <cfRule type="expression" dxfId="2663" priority="13233">
      <formula>IF(RIGHT(TEXT(AE108,"0.#"),1)=".",FALSE,TRUE)</formula>
    </cfRule>
    <cfRule type="expression" dxfId="2662" priority="13234">
      <formula>IF(RIGHT(TEXT(AE108,"0.#"),1)=".",TRUE,FALSE)</formula>
    </cfRule>
  </conditionalFormatting>
  <conditionalFormatting sqref="AI108">
    <cfRule type="expression" dxfId="2661" priority="13231">
      <formula>IF(RIGHT(TEXT(AI108,"0.#"),1)=".",FALSE,TRUE)</formula>
    </cfRule>
    <cfRule type="expression" dxfId="2660" priority="13232">
      <formula>IF(RIGHT(TEXT(AI108,"0.#"),1)=".",TRUE,FALSE)</formula>
    </cfRule>
  </conditionalFormatting>
  <conditionalFormatting sqref="AM108">
    <cfRule type="expression" dxfId="2659" priority="13229">
      <formula>IF(RIGHT(TEXT(AM108,"0.#"),1)=".",FALSE,TRUE)</formula>
    </cfRule>
    <cfRule type="expression" dxfId="2658" priority="13230">
      <formula>IF(RIGHT(TEXT(AM108,"0.#"),1)=".",TRUE,FALSE)</formula>
    </cfRule>
  </conditionalFormatting>
  <conditionalFormatting sqref="AE110">
    <cfRule type="expression" dxfId="2657" priority="13225">
      <formula>IF(RIGHT(TEXT(AE110,"0.#"),1)=".",FALSE,TRUE)</formula>
    </cfRule>
    <cfRule type="expression" dxfId="2656" priority="13226">
      <formula>IF(RIGHT(TEXT(AE110,"0.#"),1)=".",TRUE,FALSE)</formula>
    </cfRule>
  </conditionalFormatting>
  <conditionalFormatting sqref="AI110">
    <cfRule type="expression" dxfId="2655" priority="13223">
      <formula>IF(RIGHT(TEXT(AI110,"0.#"),1)=".",FALSE,TRUE)</formula>
    </cfRule>
    <cfRule type="expression" dxfId="2654" priority="13224">
      <formula>IF(RIGHT(TEXT(AI110,"0.#"),1)=".",TRUE,FALSE)</formula>
    </cfRule>
  </conditionalFormatting>
  <conditionalFormatting sqref="AM110">
    <cfRule type="expression" dxfId="2653" priority="13221">
      <formula>IF(RIGHT(TEXT(AM110,"0.#"),1)=".",FALSE,TRUE)</formula>
    </cfRule>
    <cfRule type="expression" dxfId="2652" priority="13222">
      <formula>IF(RIGHT(TEXT(AM110,"0.#"),1)=".",TRUE,FALSE)</formula>
    </cfRule>
  </conditionalFormatting>
  <conditionalFormatting sqref="AE111">
    <cfRule type="expression" dxfId="2651" priority="13219">
      <formula>IF(RIGHT(TEXT(AE111,"0.#"),1)=".",FALSE,TRUE)</formula>
    </cfRule>
    <cfRule type="expression" dxfId="2650" priority="13220">
      <formula>IF(RIGHT(TEXT(AE111,"0.#"),1)=".",TRUE,FALSE)</formula>
    </cfRule>
  </conditionalFormatting>
  <conditionalFormatting sqref="AI111">
    <cfRule type="expression" dxfId="2649" priority="13217">
      <formula>IF(RIGHT(TEXT(AI111,"0.#"),1)=".",FALSE,TRUE)</formula>
    </cfRule>
    <cfRule type="expression" dxfId="2648" priority="13218">
      <formula>IF(RIGHT(TEXT(AI111,"0.#"),1)=".",TRUE,FALSE)</formula>
    </cfRule>
  </conditionalFormatting>
  <conditionalFormatting sqref="AM111">
    <cfRule type="expression" dxfId="2647" priority="13215">
      <formula>IF(RIGHT(TEXT(AM111,"0.#"),1)=".",FALSE,TRUE)</formula>
    </cfRule>
    <cfRule type="expression" dxfId="2646" priority="13216">
      <formula>IF(RIGHT(TEXT(AM111,"0.#"),1)=".",TRUE,FALSE)</formula>
    </cfRule>
  </conditionalFormatting>
  <conditionalFormatting sqref="AE113">
    <cfRule type="expression" dxfId="2645" priority="13211">
      <formula>IF(RIGHT(TEXT(AE113,"0.#"),1)=".",FALSE,TRUE)</formula>
    </cfRule>
    <cfRule type="expression" dxfId="2644" priority="13212">
      <formula>IF(RIGHT(TEXT(AE113,"0.#"),1)=".",TRUE,FALSE)</formula>
    </cfRule>
  </conditionalFormatting>
  <conditionalFormatting sqref="AI113">
    <cfRule type="expression" dxfId="2643" priority="13209">
      <formula>IF(RIGHT(TEXT(AI113,"0.#"),1)=".",FALSE,TRUE)</formula>
    </cfRule>
    <cfRule type="expression" dxfId="2642" priority="13210">
      <formula>IF(RIGHT(TEXT(AI113,"0.#"),1)=".",TRUE,FALSE)</formula>
    </cfRule>
  </conditionalFormatting>
  <conditionalFormatting sqref="AM113">
    <cfRule type="expression" dxfId="2641" priority="13207">
      <formula>IF(RIGHT(TEXT(AM113,"0.#"),1)=".",FALSE,TRUE)</formula>
    </cfRule>
    <cfRule type="expression" dxfId="2640" priority="13208">
      <formula>IF(RIGHT(TEXT(AM113,"0.#"),1)=".",TRUE,FALSE)</formula>
    </cfRule>
  </conditionalFormatting>
  <conditionalFormatting sqref="AE114">
    <cfRule type="expression" dxfId="2639" priority="13205">
      <formula>IF(RIGHT(TEXT(AE114,"0.#"),1)=".",FALSE,TRUE)</formula>
    </cfRule>
    <cfRule type="expression" dxfId="2638" priority="13206">
      <formula>IF(RIGHT(TEXT(AE114,"0.#"),1)=".",TRUE,FALSE)</formula>
    </cfRule>
  </conditionalFormatting>
  <conditionalFormatting sqref="AI114">
    <cfRule type="expression" dxfId="2637" priority="13203">
      <formula>IF(RIGHT(TEXT(AI114,"0.#"),1)=".",FALSE,TRUE)</formula>
    </cfRule>
    <cfRule type="expression" dxfId="2636" priority="13204">
      <formula>IF(RIGHT(TEXT(AI114,"0.#"),1)=".",TRUE,FALSE)</formula>
    </cfRule>
  </conditionalFormatting>
  <conditionalFormatting sqref="AM114">
    <cfRule type="expression" dxfId="2635" priority="13201">
      <formula>IF(RIGHT(TEXT(AM114,"0.#"),1)=".",FALSE,TRUE)</formula>
    </cfRule>
    <cfRule type="expression" dxfId="2634" priority="13202">
      <formula>IF(RIGHT(TEXT(AM114,"0.#"),1)=".",TRUE,FALSE)</formula>
    </cfRule>
  </conditionalFormatting>
  <conditionalFormatting sqref="AE116 AQ116">
    <cfRule type="expression" dxfId="2633" priority="13197">
      <formula>IF(RIGHT(TEXT(AE116,"0.#"),1)=".",FALSE,TRUE)</formula>
    </cfRule>
    <cfRule type="expression" dxfId="2632" priority="13198">
      <formula>IF(RIGHT(TEXT(AE116,"0.#"),1)=".",TRUE,FALSE)</formula>
    </cfRule>
  </conditionalFormatting>
  <conditionalFormatting sqref="AI116">
    <cfRule type="expression" dxfId="2631" priority="13195">
      <formula>IF(RIGHT(TEXT(AI116,"0.#"),1)=".",FALSE,TRUE)</formula>
    </cfRule>
    <cfRule type="expression" dxfId="2630" priority="13196">
      <formula>IF(RIGHT(TEXT(AI116,"0.#"),1)=".",TRUE,FALSE)</formula>
    </cfRule>
  </conditionalFormatting>
  <conditionalFormatting sqref="AM116">
    <cfRule type="expression" dxfId="2629" priority="13193">
      <formula>IF(RIGHT(TEXT(AM116,"0.#"),1)=".",FALSE,TRUE)</formula>
    </cfRule>
    <cfRule type="expression" dxfId="2628" priority="13194">
      <formula>IF(RIGHT(TEXT(AM116,"0.#"),1)=".",TRUE,FALSE)</formula>
    </cfRule>
  </conditionalFormatting>
  <conditionalFormatting sqref="AE117 AM117">
    <cfRule type="expression" dxfId="2627" priority="13191">
      <formula>IF(RIGHT(TEXT(AE117,"0.#"),1)=".",FALSE,TRUE)</formula>
    </cfRule>
    <cfRule type="expression" dxfId="2626" priority="13192">
      <formula>IF(RIGHT(TEXT(AE117,"0.#"),1)=".",TRUE,FALSE)</formula>
    </cfRule>
  </conditionalFormatting>
  <conditionalFormatting sqref="AI117">
    <cfRule type="expression" dxfId="2625" priority="13189">
      <formula>IF(RIGHT(TEXT(AI117,"0.#"),1)=".",FALSE,TRUE)</formula>
    </cfRule>
    <cfRule type="expression" dxfId="2624" priority="13190">
      <formula>IF(RIGHT(TEXT(AI117,"0.#"),1)=".",TRUE,FALSE)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8:AO838">
    <cfRule type="expression" dxfId="2421" priority="2853">
      <formula>IF(AND(AL838&gt;=0, RIGHT(TEXT(AL838,"0.#"),1)&lt;&gt;"."),TRUE,FALSE)</formula>
    </cfRule>
    <cfRule type="expression" dxfId="2420" priority="2854">
      <formula>IF(AND(AL838&gt;=0, RIGHT(TEXT(AL838,"0.#"),1)="."),TRUE,FALSE)</formula>
    </cfRule>
    <cfRule type="expression" dxfId="2419" priority="2855">
      <formula>IF(AND(AL838&lt;0, RIGHT(TEXT(AL838,"0.#"),1)&lt;&gt;"."),TRUE,FALSE)</formula>
    </cfRule>
    <cfRule type="expression" dxfId="2418" priority="2856">
      <formula>IF(AND(AL838&lt;0, RIGHT(TEXT(AL838,"0.#"),1)="."),TRUE,FALSE)</formula>
    </cfRule>
  </conditionalFormatting>
  <conditionalFormatting sqref="Y838">
    <cfRule type="expression" dxfId="2417" priority="2851">
      <formula>IF(RIGHT(TEXT(Y838,"0.#"),1)=".",FALSE,TRUE)</formula>
    </cfRule>
    <cfRule type="expression" dxfId="2416" priority="2852">
      <formula>IF(RIGHT(TEXT(Y838,"0.#"),1)=".",TRUE,FALSE)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1">
    <cfRule type="expression" dxfId="2097" priority="2105">
      <formula>IF(RIGHT(TEXT(Y871,"0.#"),1)=".",FALSE,TRUE)</formula>
    </cfRule>
    <cfRule type="expression" dxfId="2096" priority="2106">
      <formula>IF(RIGHT(TEXT(Y871,"0.#"),1)=".",TRUE,FALSE)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4">
    <cfRule type="expression" dxfId="2093" priority="2093">
      <formula>IF(RIGHT(TEXT(Y904,"0.#"),1)=".",FALSE,TRUE)</formula>
    </cfRule>
    <cfRule type="expression" dxfId="2092" priority="2094">
      <formula>IF(RIGHT(TEXT(Y904,"0.#"),1)=".",TRUE,FALSE)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7">
    <cfRule type="expression" dxfId="2089" priority="2081">
      <formula>IF(RIGHT(TEXT(Y937,"0.#"),1)=".",FALSE,TRUE)</formula>
    </cfRule>
    <cfRule type="expression" dxfId="2088" priority="2082">
      <formula>IF(RIGHT(TEXT(Y937,"0.#"),1)=".",TRUE,FALSE)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6">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1:AO871">
    <cfRule type="expression" dxfId="1997" priority="2107">
      <formula>IF(AND(AL871&gt;=0, RIGHT(TEXT(AL871,"0.#"),1)&lt;&gt;"."),TRUE,FALSE)</formula>
    </cfRule>
    <cfRule type="expression" dxfId="1996" priority="2108">
      <formula>IF(AND(AL871&gt;=0, RIGHT(TEXT(AL871,"0.#"),1)="."),TRUE,FALSE)</formula>
    </cfRule>
    <cfRule type="expression" dxfId="1995" priority="2109">
      <formula>IF(AND(AL871&lt;0, RIGHT(TEXT(AL871,"0.#"),1)&lt;&gt;"."),TRUE,FALSE)</formula>
    </cfRule>
    <cfRule type="expression" dxfId="1994" priority="2110">
      <formula>IF(AND(AL871&lt;0, RIGHT(TEXT(AL871,"0.#"),1)="."),TRUE,FALSE)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4:AO904">
    <cfRule type="expression" dxfId="1989" priority="2095">
      <formula>IF(AND(AL904&gt;=0, RIGHT(TEXT(AL904,"0.#"),1)&lt;&gt;"."),TRUE,FALSE)</formula>
    </cfRule>
    <cfRule type="expression" dxfId="1988" priority="2096">
      <formula>IF(AND(AL904&gt;=0, RIGHT(TEXT(AL904,"0.#"),1)="."),TRUE,FALSE)</formula>
    </cfRule>
    <cfRule type="expression" dxfId="1987" priority="2097">
      <formula>IF(AND(AL904&lt;0, RIGHT(TEXT(AL904,"0.#"),1)&lt;&gt;"."),TRUE,FALSE)</formula>
    </cfRule>
    <cfRule type="expression" dxfId="1986" priority="2098">
      <formula>IF(AND(AL904&lt;0, RIGHT(TEXT(AL904,"0.#"),1)="."),TRUE,FALSE)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7:AO937">
    <cfRule type="expression" dxfId="1981" priority="2083">
      <formula>IF(AND(AL937&gt;=0, RIGHT(TEXT(AL937,"0.#"),1)&lt;&gt;"."),TRUE,FALSE)</formula>
    </cfRule>
    <cfRule type="expression" dxfId="1980" priority="2084">
      <formula>IF(AND(AL937&gt;=0, RIGHT(TEXT(AL937,"0.#"),1)="."),TRUE,FALSE)</formula>
    </cfRule>
    <cfRule type="expression" dxfId="1979" priority="2085">
      <formula>IF(AND(AL937&lt;0, RIGHT(TEXT(AL937,"0.#"),1)&lt;&gt;"."),TRUE,FALSE)</formula>
    </cfRule>
    <cfRule type="expression" dxfId="1978" priority="2086">
      <formula>IF(AND(AL937&lt;0, RIGHT(TEXT(AL937,"0.#"),1)="."),TRUE,FALSE)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Y782">
    <cfRule type="expression" dxfId="741" priority="41">
      <formula>IF(RIGHT(TEXT(Y782,"0.#"),1)=".",FALSE,TRUE)</formula>
    </cfRule>
    <cfRule type="expression" dxfId="740" priority="42">
      <formula>IF(RIGHT(TEXT(Y782,"0.#"),1)=".",TRUE,FALSE)</formula>
    </cfRule>
  </conditionalFormatting>
  <conditionalFormatting sqref="Y783 Y781 Y787:Y788">
    <cfRule type="expression" dxfId="739" priority="39">
      <formula>IF(RIGHT(TEXT(Y781,"0.#"),1)=".",FALSE,TRUE)</formula>
    </cfRule>
    <cfRule type="expression" dxfId="738" priority="40">
      <formula>IF(RIGHT(TEXT(Y781,"0.#"),1)=".",TRUE,FALSE)</formula>
    </cfRule>
  </conditionalFormatting>
  <conditionalFormatting sqref="Y784">
    <cfRule type="expression" dxfId="737" priority="37">
      <formula>IF(RIGHT(TEXT(Y784,"0.#"),1)=".",FALSE,TRUE)</formula>
    </cfRule>
    <cfRule type="expression" dxfId="736" priority="38">
      <formula>IF(RIGHT(TEXT(Y784,"0.#"),1)=".",TRUE,FALSE)</formula>
    </cfRule>
  </conditionalFormatting>
  <conditionalFormatting sqref="Y785">
    <cfRule type="expression" dxfId="735" priority="35">
      <formula>IF(RIGHT(TEXT(Y785,"0.#"),1)=".",FALSE,TRUE)</formula>
    </cfRule>
    <cfRule type="expression" dxfId="734" priority="36">
      <formula>IF(RIGHT(TEXT(Y785,"0.#"),1)=".",TRUE,FALSE)</formula>
    </cfRule>
  </conditionalFormatting>
  <conditionalFormatting sqref="Y786">
    <cfRule type="expression" dxfId="733" priority="33">
      <formula>IF(RIGHT(TEXT(Y786,"0.#"),1)=".",FALSE,TRUE)</formula>
    </cfRule>
    <cfRule type="expression" dxfId="732" priority="34">
      <formula>IF(RIGHT(TEXT(Y786,"0.#"),1)=".",TRUE,FALSE)</formula>
    </cfRule>
  </conditionalFormatting>
  <conditionalFormatting sqref="AU794">
    <cfRule type="expression" dxfId="731" priority="31">
      <formula>IF(RIGHT(TEXT(AU794,"0.#"),1)=".",FALSE,TRUE)</formula>
    </cfRule>
    <cfRule type="expression" dxfId="730" priority="32">
      <formula>IF(RIGHT(TEXT(AU794,"0.#"),1)=".",TRUE,FALSE)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
    <cfRule type="expression" dxfId="723" priority="19">
      <formula>IF(RIGHT(TEXT(Y870,"0.#"),1)=".",FALSE,TRUE)</formula>
    </cfRule>
    <cfRule type="expression" dxfId="722" priority="20">
      <formula>IF(RIGHT(TEXT(Y870,"0.#"),1)=".",TRUE,FALSE)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Y903">
    <cfRule type="expression" dxfId="717" priority="17">
      <formula>IF(RIGHT(TEXT(Y903,"0.#"),1)=".",FALSE,TRUE)</formula>
    </cfRule>
    <cfRule type="expression" dxfId="716" priority="18">
      <formula>IF(RIGHT(TEXT(Y903,"0.#"),1)=".",TRUE,FALSE)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AL936:AO936">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AQ139">
    <cfRule type="expression" dxfId="701" priority="1">
      <formula>IF(RIGHT(TEXT(AQ139,"0.#"),1)=".",FALSE,TRUE)</formula>
    </cfRule>
    <cfRule type="expression" dxfId="700" priority="2">
      <formula>IF(RIGHT(TEXT(AQ139,"0.#"),1)=".",TRUE,FALSE)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4" max="49" man="1"/>
    <brk id="483" max="49" man="1"/>
    <brk id="727" max="49" man="1"/>
    <brk id="760" max="49" man="1"/>
    <brk id="900" max="49" man="1"/>
  </rowBreaks>
  <colBreaks count="1" manualBreakCount="1">
    <brk id="6" max="935"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571</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29"/>
      <c r="AA2" s="830"/>
      <c r="AB2" s="1031" t="s">
        <v>11</v>
      </c>
      <c r="AC2" s="1032"/>
      <c r="AD2" s="1033"/>
      <c r="AE2" s="1037" t="s">
        <v>554</v>
      </c>
      <c r="AF2" s="1037"/>
      <c r="AG2" s="1037"/>
      <c r="AH2" s="1037"/>
      <c r="AI2" s="1037" t="s">
        <v>551</v>
      </c>
      <c r="AJ2" s="1037"/>
      <c r="AK2" s="1037"/>
      <c r="AL2" s="1037"/>
      <c r="AM2" s="1037" t="s">
        <v>525</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29"/>
      <c r="AA9" s="830"/>
      <c r="AB9" s="1031" t="s">
        <v>11</v>
      </c>
      <c r="AC9" s="1032"/>
      <c r="AD9" s="1033"/>
      <c r="AE9" s="1037" t="s">
        <v>555</v>
      </c>
      <c r="AF9" s="1037"/>
      <c r="AG9" s="1037"/>
      <c r="AH9" s="1037"/>
      <c r="AI9" s="1037" t="s">
        <v>551</v>
      </c>
      <c r="AJ9" s="1037"/>
      <c r="AK9" s="1037"/>
      <c r="AL9" s="1037"/>
      <c r="AM9" s="1037" t="s">
        <v>525</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29"/>
      <c r="AA16" s="830"/>
      <c r="AB16" s="1031" t="s">
        <v>11</v>
      </c>
      <c r="AC16" s="1032"/>
      <c r="AD16" s="1033"/>
      <c r="AE16" s="1037" t="s">
        <v>554</v>
      </c>
      <c r="AF16" s="1037"/>
      <c r="AG16" s="1037"/>
      <c r="AH16" s="1037"/>
      <c r="AI16" s="1037" t="s">
        <v>552</v>
      </c>
      <c r="AJ16" s="1037"/>
      <c r="AK16" s="1037"/>
      <c r="AL16" s="1037"/>
      <c r="AM16" s="1037" t="s">
        <v>525</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29"/>
      <c r="AA23" s="830"/>
      <c r="AB23" s="1031" t="s">
        <v>11</v>
      </c>
      <c r="AC23" s="1032"/>
      <c r="AD23" s="1033"/>
      <c r="AE23" s="1037" t="s">
        <v>556</v>
      </c>
      <c r="AF23" s="1037"/>
      <c r="AG23" s="1037"/>
      <c r="AH23" s="1037"/>
      <c r="AI23" s="1037" t="s">
        <v>551</v>
      </c>
      <c r="AJ23" s="1037"/>
      <c r="AK23" s="1037"/>
      <c r="AL23" s="1037"/>
      <c r="AM23" s="1037" t="s">
        <v>525</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29"/>
      <c r="AA30" s="830"/>
      <c r="AB30" s="1031" t="s">
        <v>11</v>
      </c>
      <c r="AC30" s="1032"/>
      <c r="AD30" s="1033"/>
      <c r="AE30" s="1037" t="s">
        <v>554</v>
      </c>
      <c r="AF30" s="1037"/>
      <c r="AG30" s="1037"/>
      <c r="AH30" s="1037"/>
      <c r="AI30" s="1037" t="s">
        <v>551</v>
      </c>
      <c r="AJ30" s="1037"/>
      <c r="AK30" s="1037"/>
      <c r="AL30" s="1037"/>
      <c r="AM30" s="1037" t="s">
        <v>549</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29"/>
      <c r="AA37" s="830"/>
      <c r="AB37" s="1031" t="s">
        <v>11</v>
      </c>
      <c r="AC37" s="1032"/>
      <c r="AD37" s="1033"/>
      <c r="AE37" s="1037" t="s">
        <v>556</v>
      </c>
      <c r="AF37" s="1037"/>
      <c r="AG37" s="1037"/>
      <c r="AH37" s="1037"/>
      <c r="AI37" s="1037" t="s">
        <v>553</v>
      </c>
      <c r="AJ37" s="1037"/>
      <c r="AK37" s="1037"/>
      <c r="AL37" s="1037"/>
      <c r="AM37" s="1037" t="s">
        <v>550</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29"/>
      <c r="AA44" s="830"/>
      <c r="AB44" s="1031" t="s">
        <v>11</v>
      </c>
      <c r="AC44" s="1032"/>
      <c r="AD44" s="1033"/>
      <c r="AE44" s="1037" t="s">
        <v>554</v>
      </c>
      <c r="AF44" s="1037"/>
      <c r="AG44" s="1037"/>
      <c r="AH44" s="1037"/>
      <c r="AI44" s="1037" t="s">
        <v>551</v>
      </c>
      <c r="AJ44" s="1037"/>
      <c r="AK44" s="1037"/>
      <c r="AL44" s="1037"/>
      <c r="AM44" s="1037" t="s">
        <v>525</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29"/>
      <c r="AA51" s="830"/>
      <c r="AB51" s="557" t="s">
        <v>11</v>
      </c>
      <c r="AC51" s="1032"/>
      <c r="AD51" s="1033"/>
      <c r="AE51" s="1037" t="s">
        <v>554</v>
      </c>
      <c r="AF51" s="1037"/>
      <c r="AG51" s="1037"/>
      <c r="AH51" s="1037"/>
      <c r="AI51" s="1037" t="s">
        <v>551</v>
      </c>
      <c r="AJ51" s="1037"/>
      <c r="AK51" s="1037"/>
      <c r="AL51" s="1037"/>
      <c r="AM51" s="1037" t="s">
        <v>525</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29"/>
      <c r="AA58" s="830"/>
      <c r="AB58" s="1031" t="s">
        <v>11</v>
      </c>
      <c r="AC58" s="1032"/>
      <c r="AD58" s="1033"/>
      <c r="AE58" s="1037" t="s">
        <v>554</v>
      </c>
      <c r="AF58" s="1037"/>
      <c r="AG58" s="1037"/>
      <c r="AH58" s="1037"/>
      <c r="AI58" s="1037" t="s">
        <v>551</v>
      </c>
      <c r="AJ58" s="1037"/>
      <c r="AK58" s="1037"/>
      <c r="AL58" s="1037"/>
      <c r="AM58" s="1037" t="s">
        <v>525</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29"/>
      <c r="AA65" s="830"/>
      <c r="AB65" s="1031" t="s">
        <v>11</v>
      </c>
      <c r="AC65" s="1032"/>
      <c r="AD65" s="1033"/>
      <c r="AE65" s="1037" t="s">
        <v>554</v>
      </c>
      <c r="AF65" s="1037"/>
      <c r="AG65" s="1037"/>
      <c r="AH65" s="1037"/>
      <c r="AI65" s="1037" t="s">
        <v>551</v>
      </c>
      <c r="AJ65" s="1037"/>
      <c r="AK65" s="1037"/>
      <c r="AL65" s="1037"/>
      <c r="AM65" s="1037" t="s">
        <v>525</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835"/>
      <c r="I4" s="835"/>
      <c r="J4" s="835"/>
      <c r="K4" s="836"/>
      <c r="L4" s="664"/>
      <c r="M4" s="665"/>
      <c r="N4" s="665"/>
      <c r="O4" s="665"/>
      <c r="P4" s="665"/>
      <c r="Q4" s="665"/>
      <c r="R4" s="665"/>
      <c r="S4" s="665"/>
      <c r="T4" s="665"/>
      <c r="U4" s="665"/>
      <c r="V4" s="665"/>
      <c r="W4" s="665"/>
      <c r="X4" s="666"/>
      <c r="Y4" s="388"/>
      <c r="Z4" s="389"/>
      <c r="AA4" s="389"/>
      <c r="AB4" s="805"/>
      <c r="AC4" s="670"/>
      <c r="AD4" s="835"/>
      <c r="AE4" s="835"/>
      <c r="AF4" s="835"/>
      <c r="AG4" s="836"/>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835"/>
      <c r="I17" s="835"/>
      <c r="J17" s="835"/>
      <c r="K17" s="836"/>
      <c r="L17" s="664"/>
      <c r="M17" s="665"/>
      <c r="N17" s="665"/>
      <c r="O17" s="665"/>
      <c r="P17" s="665"/>
      <c r="Q17" s="665"/>
      <c r="R17" s="665"/>
      <c r="S17" s="665"/>
      <c r="T17" s="665"/>
      <c r="U17" s="665"/>
      <c r="V17" s="665"/>
      <c r="W17" s="665"/>
      <c r="X17" s="666"/>
      <c r="Y17" s="388"/>
      <c r="Z17" s="389"/>
      <c r="AA17" s="389"/>
      <c r="AB17" s="805"/>
      <c r="AC17" s="670"/>
      <c r="AD17" s="835"/>
      <c r="AE17" s="835"/>
      <c r="AF17" s="835"/>
      <c r="AG17" s="836"/>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835"/>
      <c r="I30" s="835"/>
      <c r="J30" s="835"/>
      <c r="K30" s="836"/>
      <c r="L30" s="664"/>
      <c r="M30" s="665"/>
      <c r="N30" s="665"/>
      <c r="O30" s="665"/>
      <c r="P30" s="665"/>
      <c r="Q30" s="665"/>
      <c r="R30" s="665"/>
      <c r="S30" s="665"/>
      <c r="T30" s="665"/>
      <c r="U30" s="665"/>
      <c r="V30" s="665"/>
      <c r="W30" s="665"/>
      <c r="X30" s="666"/>
      <c r="Y30" s="388"/>
      <c r="Z30" s="389"/>
      <c r="AA30" s="389"/>
      <c r="AB30" s="805"/>
      <c r="AC30" s="670"/>
      <c r="AD30" s="835"/>
      <c r="AE30" s="835"/>
      <c r="AF30" s="835"/>
      <c r="AG30" s="836"/>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835"/>
      <c r="I43" s="835"/>
      <c r="J43" s="835"/>
      <c r="K43" s="836"/>
      <c r="L43" s="664"/>
      <c r="M43" s="665"/>
      <c r="N43" s="665"/>
      <c r="O43" s="665"/>
      <c r="P43" s="665"/>
      <c r="Q43" s="665"/>
      <c r="R43" s="665"/>
      <c r="S43" s="665"/>
      <c r="T43" s="665"/>
      <c r="U43" s="665"/>
      <c r="V43" s="665"/>
      <c r="W43" s="665"/>
      <c r="X43" s="666"/>
      <c r="Y43" s="388"/>
      <c r="Z43" s="389"/>
      <c r="AA43" s="389"/>
      <c r="AB43" s="805"/>
      <c r="AC43" s="670"/>
      <c r="AD43" s="835"/>
      <c r="AE43" s="835"/>
      <c r="AF43" s="835"/>
      <c r="AG43" s="836"/>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835"/>
      <c r="I57" s="835"/>
      <c r="J57" s="835"/>
      <c r="K57" s="836"/>
      <c r="L57" s="664"/>
      <c r="M57" s="665"/>
      <c r="N57" s="665"/>
      <c r="O57" s="665"/>
      <c r="P57" s="665"/>
      <c r="Q57" s="665"/>
      <c r="R57" s="665"/>
      <c r="S57" s="665"/>
      <c r="T57" s="665"/>
      <c r="U57" s="665"/>
      <c r="V57" s="665"/>
      <c r="W57" s="665"/>
      <c r="X57" s="666"/>
      <c r="Y57" s="388"/>
      <c r="Z57" s="389"/>
      <c r="AA57" s="389"/>
      <c r="AB57" s="805"/>
      <c r="AC57" s="670"/>
      <c r="AD57" s="835"/>
      <c r="AE57" s="835"/>
      <c r="AF57" s="835"/>
      <c r="AG57" s="836"/>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835"/>
      <c r="I70" s="835"/>
      <c r="J70" s="835"/>
      <c r="K70" s="836"/>
      <c r="L70" s="664"/>
      <c r="M70" s="665"/>
      <c r="N70" s="665"/>
      <c r="O70" s="665"/>
      <c r="P70" s="665"/>
      <c r="Q70" s="665"/>
      <c r="R70" s="665"/>
      <c r="S70" s="665"/>
      <c r="T70" s="665"/>
      <c r="U70" s="665"/>
      <c r="V70" s="665"/>
      <c r="W70" s="665"/>
      <c r="X70" s="666"/>
      <c r="Y70" s="388"/>
      <c r="Z70" s="389"/>
      <c r="AA70" s="389"/>
      <c r="AB70" s="805"/>
      <c r="AC70" s="670"/>
      <c r="AD70" s="835"/>
      <c r="AE70" s="835"/>
      <c r="AF70" s="835"/>
      <c r="AG70" s="836"/>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835"/>
      <c r="I83" s="835"/>
      <c r="J83" s="835"/>
      <c r="K83" s="836"/>
      <c r="L83" s="664"/>
      <c r="M83" s="665"/>
      <c r="N83" s="665"/>
      <c r="O83" s="665"/>
      <c r="P83" s="665"/>
      <c r="Q83" s="665"/>
      <c r="R83" s="665"/>
      <c r="S83" s="665"/>
      <c r="T83" s="665"/>
      <c r="U83" s="665"/>
      <c r="V83" s="665"/>
      <c r="W83" s="665"/>
      <c r="X83" s="666"/>
      <c r="Y83" s="388"/>
      <c r="Z83" s="389"/>
      <c r="AA83" s="389"/>
      <c r="AB83" s="805"/>
      <c r="AC83" s="670"/>
      <c r="AD83" s="835"/>
      <c r="AE83" s="835"/>
      <c r="AF83" s="835"/>
      <c r="AG83" s="836"/>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835"/>
      <c r="I96" s="835"/>
      <c r="J96" s="835"/>
      <c r="K96" s="836"/>
      <c r="L96" s="664"/>
      <c r="M96" s="665"/>
      <c r="N96" s="665"/>
      <c r="O96" s="665"/>
      <c r="P96" s="665"/>
      <c r="Q96" s="665"/>
      <c r="R96" s="665"/>
      <c r="S96" s="665"/>
      <c r="T96" s="665"/>
      <c r="U96" s="665"/>
      <c r="V96" s="665"/>
      <c r="W96" s="665"/>
      <c r="X96" s="666"/>
      <c r="Y96" s="388"/>
      <c r="Z96" s="389"/>
      <c r="AA96" s="389"/>
      <c r="AB96" s="805"/>
      <c r="AC96" s="670"/>
      <c r="AD96" s="835"/>
      <c r="AE96" s="835"/>
      <c r="AF96" s="835"/>
      <c r="AG96" s="836"/>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835"/>
      <c r="I110" s="835"/>
      <c r="J110" s="835"/>
      <c r="K110" s="836"/>
      <c r="L110" s="664"/>
      <c r="M110" s="665"/>
      <c r="N110" s="665"/>
      <c r="O110" s="665"/>
      <c r="P110" s="665"/>
      <c r="Q110" s="665"/>
      <c r="R110" s="665"/>
      <c r="S110" s="665"/>
      <c r="T110" s="665"/>
      <c r="U110" s="665"/>
      <c r="V110" s="665"/>
      <c r="W110" s="665"/>
      <c r="X110" s="666"/>
      <c r="Y110" s="388"/>
      <c r="Z110" s="389"/>
      <c r="AA110" s="389"/>
      <c r="AB110" s="805"/>
      <c r="AC110" s="670"/>
      <c r="AD110" s="835"/>
      <c r="AE110" s="835"/>
      <c r="AF110" s="835"/>
      <c r="AG110" s="836"/>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835"/>
      <c r="I123" s="835"/>
      <c r="J123" s="835"/>
      <c r="K123" s="836"/>
      <c r="L123" s="664"/>
      <c r="M123" s="665"/>
      <c r="N123" s="665"/>
      <c r="O123" s="665"/>
      <c r="P123" s="665"/>
      <c r="Q123" s="665"/>
      <c r="R123" s="665"/>
      <c r="S123" s="665"/>
      <c r="T123" s="665"/>
      <c r="U123" s="665"/>
      <c r="V123" s="665"/>
      <c r="W123" s="665"/>
      <c r="X123" s="666"/>
      <c r="Y123" s="388"/>
      <c r="Z123" s="389"/>
      <c r="AA123" s="389"/>
      <c r="AB123" s="805"/>
      <c r="AC123" s="670"/>
      <c r="AD123" s="835"/>
      <c r="AE123" s="835"/>
      <c r="AF123" s="835"/>
      <c r="AG123" s="836"/>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835"/>
      <c r="I136" s="835"/>
      <c r="J136" s="835"/>
      <c r="K136" s="836"/>
      <c r="L136" s="664"/>
      <c r="M136" s="665"/>
      <c r="N136" s="665"/>
      <c r="O136" s="665"/>
      <c r="P136" s="665"/>
      <c r="Q136" s="665"/>
      <c r="R136" s="665"/>
      <c r="S136" s="665"/>
      <c r="T136" s="665"/>
      <c r="U136" s="665"/>
      <c r="V136" s="665"/>
      <c r="W136" s="665"/>
      <c r="X136" s="666"/>
      <c r="Y136" s="388"/>
      <c r="Z136" s="389"/>
      <c r="AA136" s="389"/>
      <c r="AB136" s="805"/>
      <c r="AC136" s="670"/>
      <c r="AD136" s="835"/>
      <c r="AE136" s="835"/>
      <c r="AF136" s="835"/>
      <c r="AG136" s="836"/>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835"/>
      <c r="I149" s="835"/>
      <c r="J149" s="835"/>
      <c r="K149" s="836"/>
      <c r="L149" s="664"/>
      <c r="M149" s="665"/>
      <c r="N149" s="665"/>
      <c r="O149" s="665"/>
      <c r="P149" s="665"/>
      <c r="Q149" s="665"/>
      <c r="R149" s="665"/>
      <c r="S149" s="665"/>
      <c r="T149" s="665"/>
      <c r="U149" s="665"/>
      <c r="V149" s="665"/>
      <c r="W149" s="665"/>
      <c r="X149" s="666"/>
      <c r="Y149" s="388"/>
      <c r="Z149" s="389"/>
      <c r="AA149" s="389"/>
      <c r="AB149" s="805"/>
      <c r="AC149" s="670"/>
      <c r="AD149" s="835"/>
      <c r="AE149" s="835"/>
      <c r="AF149" s="835"/>
      <c r="AG149" s="836"/>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835"/>
      <c r="I163" s="835"/>
      <c r="J163" s="835"/>
      <c r="K163" s="836"/>
      <c r="L163" s="664"/>
      <c r="M163" s="665"/>
      <c r="N163" s="665"/>
      <c r="O163" s="665"/>
      <c r="P163" s="665"/>
      <c r="Q163" s="665"/>
      <c r="R163" s="665"/>
      <c r="S163" s="665"/>
      <c r="T163" s="665"/>
      <c r="U163" s="665"/>
      <c r="V163" s="665"/>
      <c r="W163" s="665"/>
      <c r="X163" s="666"/>
      <c r="Y163" s="388"/>
      <c r="Z163" s="389"/>
      <c r="AA163" s="389"/>
      <c r="AB163" s="805"/>
      <c r="AC163" s="670"/>
      <c r="AD163" s="835"/>
      <c r="AE163" s="835"/>
      <c r="AF163" s="835"/>
      <c r="AG163" s="836"/>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835"/>
      <c r="I176" s="835"/>
      <c r="J176" s="835"/>
      <c r="K176" s="836"/>
      <c r="L176" s="664"/>
      <c r="M176" s="665"/>
      <c r="N176" s="665"/>
      <c r="O176" s="665"/>
      <c r="P176" s="665"/>
      <c r="Q176" s="665"/>
      <c r="R176" s="665"/>
      <c r="S176" s="665"/>
      <c r="T176" s="665"/>
      <c r="U176" s="665"/>
      <c r="V176" s="665"/>
      <c r="W176" s="665"/>
      <c r="X176" s="666"/>
      <c r="Y176" s="388"/>
      <c r="Z176" s="389"/>
      <c r="AA176" s="389"/>
      <c r="AB176" s="805"/>
      <c r="AC176" s="670"/>
      <c r="AD176" s="835"/>
      <c r="AE176" s="835"/>
      <c r="AF176" s="835"/>
      <c r="AG176" s="836"/>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835"/>
      <c r="I189" s="835"/>
      <c r="J189" s="835"/>
      <c r="K189" s="836"/>
      <c r="L189" s="664"/>
      <c r="M189" s="665"/>
      <c r="N189" s="665"/>
      <c r="O189" s="665"/>
      <c r="P189" s="665"/>
      <c r="Q189" s="665"/>
      <c r="R189" s="665"/>
      <c r="S189" s="665"/>
      <c r="T189" s="665"/>
      <c r="U189" s="665"/>
      <c r="V189" s="665"/>
      <c r="W189" s="665"/>
      <c r="X189" s="666"/>
      <c r="Y189" s="388"/>
      <c r="Z189" s="389"/>
      <c r="AA189" s="389"/>
      <c r="AB189" s="805"/>
      <c r="AC189" s="670"/>
      <c r="AD189" s="835"/>
      <c r="AE189" s="835"/>
      <c r="AF189" s="835"/>
      <c r="AG189" s="836"/>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835"/>
      <c r="I202" s="835"/>
      <c r="J202" s="835"/>
      <c r="K202" s="836"/>
      <c r="L202" s="664"/>
      <c r="M202" s="665"/>
      <c r="N202" s="665"/>
      <c r="O202" s="665"/>
      <c r="P202" s="665"/>
      <c r="Q202" s="665"/>
      <c r="R202" s="665"/>
      <c r="S202" s="665"/>
      <c r="T202" s="665"/>
      <c r="U202" s="665"/>
      <c r="V202" s="665"/>
      <c r="W202" s="665"/>
      <c r="X202" s="666"/>
      <c r="Y202" s="388"/>
      <c r="Z202" s="389"/>
      <c r="AA202" s="389"/>
      <c r="AB202" s="805"/>
      <c r="AC202" s="670"/>
      <c r="AD202" s="835"/>
      <c r="AE202" s="835"/>
      <c r="AF202" s="835"/>
      <c r="AG202" s="836"/>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835"/>
      <c r="I216" s="835"/>
      <c r="J216" s="835"/>
      <c r="K216" s="836"/>
      <c r="L216" s="664"/>
      <c r="M216" s="665"/>
      <c r="N216" s="665"/>
      <c r="O216" s="665"/>
      <c r="P216" s="665"/>
      <c r="Q216" s="665"/>
      <c r="R216" s="665"/>
      <c r="S216" s="665"/>
      <c r="T216" s="665"/>
      <c r="U216" s="665"/>
      <c r="V216" s="665"/>
      <c r="W216" s="665"/>
      <c r="X216" s="666"/>
      <c r="Y216" s="388"/>
      <c r="Z216" s="389"/>
      <c r="AA216" s="389"/>
      <c r="AB216" s="805"/>
      <c r="AC216" s="670"/>
      <c r="AD216" s="835"/>
      <c r="AE216" s="835"/>
      <c r="AF216" s="835"/>
      <c r="AG216" s="836"/>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835"/>
      <c r="I229" s="835"/>
      <c r="J229" s="835"/>
      <c r="K229" s="836"/>
      <c r="L229" s="664"/>
      <c r="M229" s="665"/>
      <c r="N229" s="665"/>
      <c r="O229" s="665"/>
      <c r="P229" s="665"/>
      <c r="Q229" s="665"/>
      <c r="R229" s="665"/>
      <c r="S229" s="665"/>
      <c r="T229" s="665"/>
      <c r="U229" s="665"/>
      <c r="V229" s="665"/>
      <c r="W229" s="665"/>
      <c r="X229" s="666"/>
      <c r="Y229" s="388"/>
      <c r="Z229" s="389"/>
      <c r="AA229" s="389"/>
      <c r="AB229" s="805"/>
      <c r="AC229" s="670"/>
      <c r="AD229" s="835"/>
      <c r="AE229" s="835"/>
      <c r="AF229" s="835"/>
      <c r="AG229" s="836"/>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835"/>
      <c r="I242" s="835"/>
      <c r="J242" s="835"/>
      <c r="K242" s="836"/>
      <c r="L242" s="664"/>
      <c r="M242" s="665"/>
      <c r="N242" s="665"/>
      <c r="O242" s="665"/>
      <c r="P242" s="665"/>
      <c r="Q242" s="665"/>
      <c r="R242" s="665"/>
      <c r="S242" s="665"/>
      <c r="T242" s="665"/>
      <c r="U242" s="665"/>
      <c r="V242" s="665"/>
      <c r="W242" s="665"/>
      <c r="X242" s="666"/>
      <c r="Y242" s="388"/>
      <c r="Z242" s="389"/>
      <c r="AA242" s="389"/>
      <c r="AB242" s="805"/>
      <c r="AC242" s="670"/>
      <c r="AD242" s="835"/>
      <c r="AE242" s="835"/>
      <c r="AF242" s="835"/>
      <c r="AG242" s="836"/>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835"/>
      <c r="I255" s="835"/>
      <c r="J255" s="835"/>
      <c r="K255" s="836"/>
      <c r="L255" s="664"/>
      <c r="M255" s="665"/>
      <c r="N255" s="665"/>
      <c r="O255" s="665"/>
      <c r="P255" s="665"/>
      <c r="Q255" s="665"/>
      <c r="R255" s="665"/>
      <c r="S255" s="665"/>
      <c r="T255" s="665"/>
      <c r="U255" s="665"/>
      <c r="V255" s="665"/>
      <c r="W255" s="665"/>
      <c r="X255" s="666"/>
      <c r="Y255" s="388"/>
      <c r="Z255" s="389"/>
      <c r="AA255" s="389"/>
      <c r="AB255" s="805"/>
      <c r="AC255" s="670"/>
      <c r="AD255" s="835"/>
      <c r="AE255" s="835"/>
      <c r="AF255" s="835"/>
      <c r="AG255" s="836"/>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2019-08-14T00:25:11Z</cp:lastPrinted>
  <dcterms:created xsi:type="dcterms:W3CDTF">2012-03-13T00:50:25Z</dcterms:created>
  <dcterms:modified xsi:type="dcterms:W3CDTF">2019-09-03T11:03:43Z</dcterms:modified>
</cp:coreProperties>
</file>