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基金シート\11 最終公表\様式４（平成31年度地方公共団体等保有基金執行状況表）\個別表のみ（HP公表用）\"/>
    </mc:Choice>
  </mc:AlternateContent>
  <bookViews>
    <workbookView xWindow="11640" yWindow="1320" windowWidth="18312" windowHeight="11652" tabRatio="774"/>
  </bookViews>
  <sheets>
    <sheet name="001" sheetId="14" r:id="rId1"/>
  </sheets>
  <definedNames>
    <definedName name="_xlnm._FilterDatabase" localSheetId="0" hidden="1">'001'!$A$1:$Y$16</definedName>
    <definedName name="_xlnm.Print_Area" localSheetId="0">'001'!$A$1:$X$26</definedName>
  </definedNames>
  <calcPr calcId="162913"/>
</workbook>
</file>

<file path=xl/calcChain.xml><?xml version="1.0" encoding="utf-8"?>
<calcChain xmlns="http://schemas.openxmlformats.org/spreadsheetml/2006/main">
  <c r="X16" i="14" l="1"/>
  <c r="W16" i="14"/>
  <c r="V16" i="14"/>
  <c r="U16" i="14"/>
  <c r="T16" i="14"/>
  <c r="S16" i="14"/>
  <c r="R16" i="14"/>
  <c r="Q16" i="14"/>
  <c r="X15" i="14"/>
  <c r="W15" i="14"/>
  <c r="V15" i="14"/>
  <c r="U15" i="14"/>
  <c r="T15" i="14"/>
  <c r="S15" i="14"/>
  <c r="R15" i="14"/>
  <c r="Q15" i="14"/>
  <c r="P15" i="14"/>
  <c r="N15" i="14"/>
  <c r="M15" i="14"/>
  <c r="L15" i="14"/>
  <c r="K15" i="14"/>
  <c r="J15" i="14"/>
  <c r="I15" i="14"/>
  <c r="H15" i="14"/>
  <c r="G15" i="14"/>
  <c r="F15" i="14"/>
  <c r="E15" i="14"/>
  <c r="O28" i="14" s="1"/>
  <c r="O13" i="14"/>
  <c r="O11" i="14"/>
  <c r="O15" i="14" s="1"/>
  <c r="O9" i="14"/>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<sst xmlns="http://schemas.openxmlformats.org/spreadsheetml/2006/main" count="85" uniqueCount="57">
  <si>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</si>
  <si>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</si>
  <si>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</si>
  <si>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</si>
  <si>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</si>
  <si>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</si>
  <si>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</si>
  <si>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</si>
  <si>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</si>
  <si>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</si>
  <si>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</si>
  <si>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</si>
  <si>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</si>
  <si>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</si>
  <si>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</si>
  <si>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</si>
  <si>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</si>
  <si>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</si>
  <si>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</si>
  <si>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</si>
  <si>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</si>
  <si>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</si>
  <si>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</si>
  <si>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</si>
  <si>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</si>
  <si>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</si>
  <si>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</si>
  <si>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</si>
  <si>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</si>
  <si>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</si>
  <si>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</si>
  <si>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</si>
  <si>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</si>
  <si>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</si>
  <si>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</si>
  <si>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</si>
  <si>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</si>
  <si>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</si>
  <si>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</si>
  <si>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</si>
  <si>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</si>
  <si>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</si>
  <si>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</si>
  <si>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</si>
  <si>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福島県</t>
    <rPh sb="0" eb="3">
      <t>フクシマケン</t>
    </rPh>
    <phoneticPr fontId="1"/>
  </si>
  <si>
    <t>(補助・補てん、利子助成・補給)</t>
    <phoneticPr fontId="1"/>
  </si>
  <si>
    <t>うち</t>
    <phoneticPr fontId="1"/>
  </si>
  <si>
    <t>国費相当額</t>
    <phoneticPr fontId="1"/>
  </si>
  <si>
    <t>岩手県</t>
    <rPh sb="0" eb="3">
      <t>イワテケン</t>
    </rPh>
    <phoneticPr fontId="1"/>
  </si>
  <si>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1"/>
  </si>
  <si>
    <t>被災地等において、非常時における避難住民の受け入れや地域への電力供給等を担う防災拠点に対する再生可能エネルギーや蓄電池、未利用エネルギーの導入等を支援する。
https://www.pref.iwate.jp/kurashikankyou/kankyou/seisaku/energy/1005588.html</t>
    <phoneticPr fontId="1"/>
  </si>
  <si>
    <t>宮城県</t>
    <rPh sb="0" eb="3">
      <t>ミヤギケン</t>
    </rPh>
    <phoneticPr fontId="1"/>
  </si>
  <si>
    <t>地域環境保全特別基金</t>
    <rPh sb="0" eb="2">
      <t>チイキ</t>
    </rPh>
    <rPh sb="2" eb="4">
      <t>カンキョウ</t>
    </rPh>
    <rPh sb="4" eb="6">
      <t>ホゼン</t>
    </rPh>
    <rPh sb="6" eb="8">
      <t>トクベツ</t>
    </rPh>
    <rPh sb="8" eb="10">
      <t>キキン</t>
    </rPh>
    <phoneticPr fontId="1"/>
  </si>
  <si>
    <t>被災地等において、非常時における避難住民の受け入れや地域への電力供給等を担う防災拠点に対する再生可能エネルギーや蓄電池、未利用エネルギーの導入等を支援する。
http://www.pref.miyagi.jp/soshiki/saisei/h23gnd.html</t>
    <phoneticPr fontId="1"/>
  </si>
  <si>
    <t>福島県地球温暖化対策等推進基金</t>
    <rPh sb="0" eb="3">
      <t>フクシマケン</t>
    </rPh>
    <rPh sb="3" eb="5">
      <t>チキュウ</t>
    </rPh>
    <rPh sb="5" eb="8">
      <t>オンダンカ</t>
    </rPh>
    <rPh sb="8" eb="11">
      <t>タイサクナド</t>
    </rPh>
    <rPh sb="11" eb="13">
      <t>スイシン</t>
    </rPh>
    <rPh sb="13" eb="15">
      <t>キキン</t>
    </rPh>
    <phoneticPr fontId="1"/>
  </si>
  <si>
    <t>被災地等において、非常時における避難住民の受け入れや地域への電力供給等を担う防災拠点に対する再生可能エネルギーや蓄電池、未利用エネルギーの導入等を支援する。
http://www.pref.fukushima.lg.jp/sec/16035a/gnd-sai-01.html</t>
    <phoneticPr fontId="1"/>
  </si>
  <si>
    <t>【個別表】令和元年度基金造成団体別基金執行状況表（001再生可能エネルギー等導入地方公共団体支援基金（平成23年度地域環境保全対策費補助金））</t>
    <rPh sb="1" eb="3">
      <t>コベツ</t>
    </rPh>
    <rPh sb="3" eb="4">
      <t>ヒョウ</t>
    </rPh>
    <rPh sb="5" eb="7">
      <t>レイワ</t>
    </rPh>
    <rPh sb="7" eb="9">
      <t>ガンネン</t>
    </rPh>
    <rPh sb="9" eb="10">
      <t>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サイセイ</t>
    </rPh>
    <rPh sb="30" eb="32">
      <t>カノウ</t>
    </rPh>
    <rPh sb="37" eb="38">
      <t>トウ</t>
    </rPh>
    <rPh sb="38" eb="40">
      <t>ドウニュウ</t>
    </rPh>
    <rPh sb="40" eb="42">
      <t>チホウ</t>
    </rPh>
    <rPh sb="42" eb="44">
      <t>コウキョウ</t>
    </rPh>
    <rPh sb="44" eb="46">
      <t>ダンタイ</t>
    </rPh>
    <rPh sb="46" eb="48">
      <t>シエン</t>
    </rPh>
    <rPh sb="48" eb="50">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</si>
</sst>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0_);[Red]\(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5" borderId="14" xfId="0" applyFont="1" applyFill="1" applyBorder="1" applyAlignment="1">
      <alignment horizontal="center" vertical="center" wrapText="1"/>
    </xf>
    <xf numFmtId="178" fontId="20" fillId="0" borderId="1" xfId="0" applyNumberFormat="1" applyFont="1" applyBorder="1" applyAlignment="1">
      <alignment horizontal="right" vertical="center"/>
    </xf>
    <xf numFmtId="178" fontId="20" fillId="0" borderId="28" xfId="0" applyNumberFormat="1" applyFont="1" applyBorder="1" applyAlignment="1">
      <alignment horizontal="right" vertical="center"/>
    </xf>
    <xf numFmtId="178" fontId="20" fillId="0" borderId="30"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14" xfId="0" applyNumberFormat="1" applyFont="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Fon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20" fillId="0" borderId="18"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41" fontId="20" fillId="0" borderId="43" xfId="0" applyNumberFormat="1" applyFont="1" applyBorder="1" applyAlignment="1">
      <alignment vertical="center"/>
    </xf>
    <xf numFmtId="41" fontId="21" fillId="0" borderId="19" xfId="0" applyNumberFormat="1" applyFont="1" applyBorder="1" applyAlignment="1">
      <alignment vertical="center"/>
    </xf>
    <xf numFmtId="41" fontId="20"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20" fillId="0" borderId="18" xfId="0" applyNumberFormat="1" applyFont="1" applyBorder="1" applyAlignment="1">
      <alignment horizontal="right" vertical="center"/>
    </xf>
    <xf numFmtId="41" fontId="21" fillId="0" borderId="17" xfId="0" applyNumberFormat="1" applyFont="1" applyBorder="1" applyAlignment="1">
      <alignment horizontal="right"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4" borderId="7" xfId="0" applyFont="1" applyFill="1" applyBorder="1" applyAlignment="1">
      <alignment vertical="center" wrapText="1"/>
    </xf>
    <xf numFmtId="0" fontId="20" fillId="4" borderId="9" xfId="0" applyFont="1" applyFill="1" applyBorder="1" applyAlignment="1">
      <alignment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xf>
    <xf numFmtId="41" fontId="20" fillId="0" borderId="43"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0" fillId="4" borderId="30" xfId="0" applyNumberFormat="1" applyFont="1" applyFill="1" applyBorder="1" applyAlignment="1">
      <alignment horizontal="right" vertical="center"/>
    </xf>
    <xf numFmtId="41" fontId="21" fillId="4" borderId="14"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1" fillId="0" borderId="14" xfId="0" applyNumberFormat="1" applyFont="1" applyFill="1" applyBorder="1" applyAlignment="1">
      <alignment horizontal="right" vertical="center"/>
    </xf>
    <xf numFmtId="41" fontId="21" fillId="3" borderId="19" xfId="0" applyNumberFormat="1" applyFont="1" applyFill="1" applyBorder="1" applyAlignment="1">
      <alignment horizontal="right"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4" borderId="9" xfId="0" applyFont="1" applyFill="1" applyBorder="1" applyAlignment="1">
      <alignment vertical="center"/>
    </xf>
    <xf numFmtId="0" fontId="4" fillId="4" borderId="9" xfId="0"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8"/>
  <sheetViews>
    <sheetView tabSelected="1" view="pageBreakPreview" zoomScale="85" zoomScaleNormal="100" zoomScaleSheetLayoutView="85" workbookViewId="0">
      <selection activeCell="C35" sqref="C35"/>
    </sheetView>
  </sheetViews>
  <sheetFormatPr defaultColWidth="9" defaultRowHeight="13.2" outlineLevelRow="1" x14ac:dyDescent="0.2"/>
  <cols>
    <col min="1" max="1" width="4.109375" style="1" customWidth="1"/>
    <col min="2" max="2" width="7.88671875" style="1" customWidth="1"/>
    <col min="3" max="3" width="17.88671875" style="1" customWidth="1"/>
    <col min="4" max="4" width="33" style="1" customWidth="1"/>
    <col min="5" max="16" width="9" style="1" customWidth="1"/>
    <col min="17" max="24" width="8" style="1" customWidth="1"/>
    <col min="25" max="25" width="9" style="32"/>
    <col min="26" max="16384" width="9" style="1"/>
  </cols>
  <sheetData>
    <row r="1" spans="1:25" ht="20.25" customHeight="1" x14ac:dyDescent="0.2">
      <c r="A1" s="38" t="s">
        <v>56</v>
      </c>
      <c r="B1" s="38"/>
    </row>
    <row r="2" spans="1:25" ht="20.25" customHeight="1" thickBot="1" x14ac:dyDescent="0.25">
      <c r="A2" s="51" t="s">
        <v>43</v>
      </c>
      <c r="B2" s="38"/>
    </row>
    <row r="3" spans="1:25" s="2" customFormat="1" ht="12.75" customHeight="1" x14ac:dyDescent="0.2">
      <c r="A3" s="159" t="s">
        <v>2</v>
      </c>
      <c r="B3" s="159" t="s">
        <v>35</v>
      </c>
      <c r="C3" s="159" t="s">
        <v>12</v>
      </c>
      <c r="D3" s="159" t="s">
        <v>36</v>
      </c>
      <c r="E3" s="141" t="s">
        <v>37</v>
      </c>
      <c r="F3" s="142"/>
      <c r="G3" s="141" t="s">
        <v>38</v>
      </c>
      <c r="H3" s="164"/>
      <c r="I3" s="164"/>
      <c r="J3" s="164"/>
      <c r="K3" s="164"/>
      <c r="L3" s="164"/>
      <c r="M3" s="164"/>
      <c r="N3" s="138" t="s">
        <v>39</v>
      </c>
      <c r="O3" s="141" t="s">
        <v>40</v>
      </c>
      <c r="P3" s="142"/>
      <c r="Q3" s="141" t="s">
        <v>41</v>
      </c>
      <c r="R3" s="145"/>
      <c r="S3" s="145"/>
      <c r="T3" s="145"/>
      <c r="U3" s="145"/>
      <c r="V3" s="141" t="s">
        <v>42</v>
      </c>
      <c r="W3" s="145"/>
      <c r="X3" s="146"/>
      <c r="Y3" s="33"/>
    </row>
    <row r="4" spans="1:25" s="2" customFormat="1" ht="12" customHeight="1" x14ac:dyDescent="0.2">
      <c r="A4" s="160"/>
      <c r="B4" s="162"/>
      <c r="C4" s="160"/>
      <c r="D4" s="160"/>
      <c r="E4" s="143"/>
      <c r="F4" s="144"/>
      <c r="G4" s="165"/>
      <c r="H4" s="166"/>
      <c r="I4" s="166"/>
      <c r="J4" s="166"/>
      <c r="K4" s="166"/>
      <c r="L4" s="166"/>
      <c r="M4" s="166"/>
      <c r="N4" s="139"/>
      <c r="O4" s="143"/>
      <c r="P4" s="144"/>
      <c r="Q4" s="17" t="s">
        <v>8</v>
      </c>
      <c r="R4" s="147" t="s">
        <v>1</v>
      </c>
      <c r="S4" s="147" t="s">
        <v>7</v>
      </c>
      <c r="T4" s="150" t="s">
        <v>0</v>
      </c>
      <c r="U4" s="153" t="s">
        <v>10</v>
      </c>
      <c r="V4" s="156" t="s">
        <v>1</v>
      </c>
      <c r="W4" s="150" t="s">
        <v>7</v>
      </c>
      <c r="X4" s="122" t="s">
        <v>0</v>
      </c>
      <c r="Y4" s="33"/>
    </row>
    <row r="5" spans="1:25" s="2" customFormat="1" ht="13.5" customHeight="1" x14ac:dyDescent="0.2">
      <c r="A5" s="160"/>
      <c r="B5" s="162"/>
      <c r="C5" s="160"/>
      <c r="D5" s="160"/>
      <c r="E5" s="23"/>
      <c r="F5" s="22"/>
      <c r="G5" s="7" t="s">
        <v>4</v>
      </c>
      <c r="H5" s="8"/>
      <c r="I5" s="8"/>
      <c r="J5" s="8"/>
      <c r="K5" s="8"/>
      <c r="L5" s="8"/>
      <c r="M5" s="125" t="s">
        <v>5</v>
      </c>
      <c r="N5" s="139"/>
      <c r="O5" s="23"/>
      <c r="P5" s="22"/>
      <c r="Q5" s="128" t="s">
        <v>45</v>
      </c>
      <c r="R5" s="148"/>
      <c r="S5" s="148"/>
      <c r="T5" s="151"/>
      <c r="U5" s="154"/>
      <c r="V5" s="157"/>
      <c r="W5" s="151"/>
      <c r="X5" s="123"/>
      <c r="Y5" s="33"/>
    </row>
    <row r="6" spans="1:25" s="2" customFormat="1" ht="12" customHeight="1" x14ac:dyDescent="0.2">
      <c r="A6" s="160"/>
      <c r="B6" s="162"/>
      <c r="C6" s="160"/>
      <c r="D6" s="160"/>
      <c r="E6" s="23"/>
      <c r="F6" s="130" t="s">
        <v>3</v>
      </c>
      <c r="G6" s="23"/>
      <c r="H6" s="5" t="s">
        <v>46</v>
      </c>
      <c r="I6" s="39"/>
      <c r="J6" s="39"/>
      <c r="K6" s="39"/>
      <c r="L6" s="40"/>
      <c r="M6" s="126"/>
      <c r="N6" s="139"/>
      <c r="O6" s="23"/>
      <c r="P6" s="130" t="s">
        <v>3</v>
      </c>
      <c r="Q6" s="129"/>
      <c r="R6" s="149"/>
      <c r="S6" s="149"/>
      <c r="T6" s="152"/>
      <c r="U6" s="155"/>
      <c r="V6" s="158"/>
      <c r="W6" s="152"/>
      <c r="X6" s="124"/>
      <c r="Y6" s="33"/>
    </row>
    <row r="7" spans="1:25" s="2" customFormat="1" ht="12" customHeight="1" x14ac:dyDescent="0.2">
      <c r="A7" s="160"/>
      <c r="B7" s="162"/>
      <c r="C7" s="160"/>
      <c r="D7" s="160"/>
      <c r="E7" s="23"/>
      <c r="F7" s="131"/>
      <c r="G7" s="23"/>
      <c r="H7" s="21" t="s">
        <v>47</v>
      </c>
      <c r="I7" s="133" t="s">
        <v>34</v>
      </c>
      <c r="J7" s="134"/>
      <c r="K7" s="135"/>
      <c r="L7" s="136" t="s">
        <v>15</v>
      </c>
      <c r="M7" s="126"/>
      <c r="N7" s="139"/>
      <c r="O7" s="23"/>
      <c r="P7" s="131"/>
      <c r="Q7" s="12" t="s">
        <v>9</v>
      </c>
      <c r="R7" s="13" t="s">
        <v>9</v>
      </c>
      <c r="S7" s="13" t="s">
        <v>9</v>
      </c>
      <c r="T7" s="14" t="s">
        <v>9</v>
      </c>
      <c r="U7" s="15" t="s">
        <v>9</v>
      </c>
      <c r="V7" s="19" t="s">
        <v>9</v>
      </c>
      <c r="W7" s="14" t="s">
        <v>9</v>
      </c>
      <c r="X7" s="15" t="s">
        <v>9</v>
      </c>
      <c r="Y7" s="34" t="s">
        <v>9</v>
      </c>
    </row>
    <row r="8" spans="1:25" s="2" customFormat="1" ht="12.75" customHeight="1" thickBot="1" x14ac:dyDescent="0.25">
      <c r="A8" s="161"/>
      <c r="B8" s="163"/>
      <c r="C8" s="161"/>
      <c r="D8" s="161"/>
      <c r="E8" s="4"/>
      <c r="F8" s="132"/>
      <c r="G8" s="4"/>
      <c r="H8" s="6"/>
      <c r="I8" s="52" t="s">
        <v>13</v>
      </c>
      <c r="J8" s="52" t="s">
        <v>14</v>
      </c>
      <c r="K8" s="52" t="s">
        <v>16</v>
      </c>
      <c r="L8" s="137"/>
      <c r="M8" s="127"/>
      <c r="N8" s="140"/>
      <c r="O8" s="4"/>
      <c r="P8" s="132"/>
      <c r="Q8" s="9" t="s">
        <v>6</v>
      </c>
      <c r="R8" s="10" t="s">
        <v>6</v>
      </c>
      <c r="S8" s="10" t="s">
        <v>6</v>
      </c>
      <c r="T8" s="11" t="s">
        <v>6</v>
      </c>
      <c r="U8" s="16" t="s">
        <v>6</v>
      </c>
      <c r="V8" s="18" t="s">
        <v>6</v>
      </c>
      <c r="W8" s="11" t="s">
        <v>6</v>
      </c>
      <c r="X8" s="20" t="s">
        <v>6</v>
      </c>
      <c r="Y8" s="35" t="s">
        <v>6</v>
      </c>
    </row>
    <row r="9" spans="1:25" s="2" customFormat="1" ht="35.1" customHeight="1" x14ac:dyDescent="0.2">
      <c r="A9" s="114">
        <v>1</v>
      </c>
      <c r="B9" s="116" t="s">
        <v>48</v>
      </c>
      <c r="C9" s="118" t="s">
        <v>49</v>
      </c>
      <c r="D9" s="120" t="s">
        <v>50</v>
      </c>
      <c r="E9" s="100">
        <v>1958</v>
      </c>
      <c r="F9" s="92">
        <v>1958</v>
      </c>
      <c r="G9" s="100">
        <v>0.02</v>
      </c>
      <c r="H9" s="102">
        <v>0.02</v>
      </c>
      <c r="I9" s="102">
        <v>0</v>
      </c>
      <c r="J9" s="102">
        <v>0</v>
      </c>
      <c r="K9" s="102">
        <v>0</v>
      </c>
      <c r="L9" s="102">
        <v>0.08</v>
      </c>
      <c r="M9" s="105">
        <v>454</v>
      </c>
      <c r="N9" s="88">
        <v>201.53800000000001</v>
      </c>
      <c r="O9" s="90">
        <f>+(+E9+G9)-(M9+N9)</f>
        <v>1302.482</v>
      </c>
      <c r="P9" s="92">
        <v>1302.482</v>
      </c>
      <c r="Q9" s="53">
        <v>13</v>
      </c>
      <c r="R9" s="54">
        <v>0</v>
      </c>
      <c r="S9" s="54">
        <v>0</v>
      </c>
      <c r="T9" s="55">
        <v>0</v>
      </c>
      <c r="U9" s="54">
        <v>0</v>
      </c>
      <c r="V9" s="53">
        <v>0</v>
      </c>
      <c r="W9" s="55">
        <v>0</v>
      </c>
      <c r="X9" s="27">
        <v>0</v>
      </c>
      <c r="Y9" s="36" t="s">
        <v>9</v>
      </c>
    </row>
    <row r="10" spans="1:25" s="2" customFormat="1" ht="35.1" customHeight="1" thickBot="1" x14ac:dyDescent="0.25">
      <c r="A10" s="115"/>
      <c r="B10" s="117"/>
      <c r="C10" s="119"/>
      <c r="D10" s="121"/>
      <c r="E10" s="101"/>
      <c r="F10" s="93"/>
      <c r="G10" s="101"/>
      <c r="H10" s="103"/>
      <c r="I10" s="103"/>
      <c r="J10" s="103"/>
      <c r="K10" s="103"/>
      <c r="L10" s="103"/>
      <c r="M10" s="106"/>
      <c r="N10" s="89"/>
      <c r="O10" s="107"/>
      <c r="P10" s="93"/>
      <c r="Q10" s="56">
        <v>452</v>
      </c>
      <c r="R10" s="57">
        <v>0</v>
      </c>
      <c r="S10" s="57">
        <v>0</v>
      </c>
      <c r="T10" s="58">
        <v>0</v>
      </c>
      <c r="U10" s="57">
        <v>0</v>
      </c>
      <c r="V10" s="56">
        <v>0</v>
      </c>
      <c r="W10" s="58">
        <v>0</v>
      </c>
      <c r="X10" s="46">
        <v>0</v>
      </c>
      <c r="Y10" s="37" t="s">
        <v>6</v>
      </c>
    </row>
    <row r="11" spans="1:25" s="2" customFormat="1" ht="35.1" customHeight="1" x14ac:dyDescent="0.2">
      <c r="A11" s="108">
        <v>2</v>
      </c>
      <c r="B11" s="110" t="s">
        <v>51</v>
      </c>
      <c r="C11" s="96" t="s">
        <v>52</v>
      </c>
      <c r="D11" s="98" t="s">
        <v>53</v>
      </c>
      <c r="E11" s="100">
        <v>625.33900000000006</v>
      </c>
      <c r="F11" s="92">
        <v>625.33900000000006</v>
      </c>
      <c r="G11" s="100">
        <v>9.4E-2</v>
      </c>
      <c r="H11" s="102">
        <v>9.4E-2</v>
      </c>
      <c r="I11" s="102">
        <v>0</v>
      </c>
      <c r="J11" s="102">
        <v>0</v>
      </c>
      <c r="K11" s="102">
        <v>0</v>
      </c>
      <c r="L11" s="102">
        <v>9.4E-2</v>
      </c>
      <c r="M11" s="86">
        <v>88.933999999999997</v>
      </c>
      <c r="N11" s="88">
        <v>311.39400000000001</v>
      </c>
      <c r="O11" s="90">
        <f>+(+E11+G11)-(M11+N11)</f>
        <v>225.10500000000013</v>
      </c>
      <c r="P11" s="92">
        <v>225.01100000000008</v>
      </c>
      <c r="Q11" s="53">
        <v>2</v>
      </c>
      <c r="R11" s="54">
        <v>0</v>
      </c>
      <c r="S11" s="54">
        <v>0</v>
      </c>
      <c r="T11" s="55">
        <v>0</v>
      </c>
      <c r="U11" s="54">
        <v>2</v>
      </c>
      <c r="V11" s="53">
        <v>0</v>
      </c>
      <c r="W11" s="55">
        <v>0</v>
      </c>
      <c r="X11" s="27">
        <v>0</v>
      </c>
      <c r="Y11" s="36" t="s">
        <v>9</v>
      </c>
    </row>
    <row r="12" spans="1:25" s="2" customFormat="1" ht="35.1" customHeight="1" thickBot="1" x14ac:dyDescent="0.25">
      <c r="A12" s="109"/>
      <c r="B12" s="111"/>
      <c r="C12" s="112"/>
      <c r="D12" s="113"/>
      <c r="E12" s="101"/>
      <c r="F12" s="93"/>
      <c r="G12" s="101"/>
      <c r="H12" s="103"/>
      <c r="I12" s="104"/>
      <c r="J12" s="104"/>
      <c r="K12" s="104"/>
      <c r="L12" s="104"/>
      <c r="M12" s="87"/>
      <c r="N12" s="89"/>
      <c r="O12" s="91"/>
      <c r="P12" s="93"/>
      <c r="Q12" s="56">
        <v>51.15</v>
      </c>
      <c r="R12" s="57">
        <v>0</v>
      </c>
      <c r="S12" s="57">
        <v>0</v>
      </c>
      <c r="T12" s="58">
        <v>0</v>
      </c>
      <c r="U12" s="57">
        <v>37.784999999999997</v>
      </c>
      <c r="V12" s="56">
        <v>0</v>
      </c>
      <c r="W12" s="58">
        <v>0</v>
      </c>
      <c r="X12" s="46">
        <v>0</v>
      </c>
      <c r="Y12" s="37" t="s">
        <v>6</v>
      </c>
    </row>
    <row r="13" spans="1:25" s="2" customFormat="1" ht="35.1" customHeight="1" x14ac:dyDescent="0.2">
      <c r="A13" s="73">
        <v>3</v>
      </c>
      <c r="B13" s="94" t="s">
        <v>44</v>
      </c>
      <c r="C13" s="96" t="s">
        <v>54</v>
      </c>
      <c r="D13" s="98" t="s">
        <v>55</v>
      </c>
      <c r="E13" s="81">
        <v>1266.4469999999999</v>
      </c>
      <c r="F13" s="71">
        <v>1266.4469999999999</v>
      </c>
      <c r="G13" s="81">
        <v>0.127</v>
      </c>
      <c r="H13" s="83">
        <v>0.127</v>
      </c>
      <c r="I13" s="83">
        <v>0</v>
      </c>
      <c r="J13" s="83">
        <v>0</v>
      </c>
      <c r="K13" s="83">
        <v>0</v>
      </c>
      <c r="L13" s="83">
        <v>0.127</v>
      </c>
      <c r="M13" s="67">
        <v>153.24299999999999</v>
      </c>
      <c r="N13" s="69">
        <v>79.759</v>
      </c>
      <c r="O13" s="63">
        <f>+(+E13+G13)-(M13+N13)</f>
        <v>1033.5719999999999</v>
      </c>
      <c r="P13" s="71">
        <v>1033.5719999999999</v>
      </c>
      <c r="Q13" s="24">
        <v>3</v>
      </c>
      <c r="R13" s="25">
        <v>0</v>
      </c>
      <c r="S13" s="25">
        <v>0</v>
      </c>
      <c r="T13" s="26">
        <v>0</v>
      </c>
      <c r="U13" s="25">
        <v>2</v>
      </c>
      <c r="V13" s="24">
        <v>0</v>
      </c>
      <c r="W13" s="26">
        <v>0</v>
      </c>
      <c r="X13" s="27">
        <v>0</v>
      </c>
      <c r="Y13" s="36" t="s">
        <v>9</v>
      </c>
    </row>
    <row r="14" spans="1:25" s="2" customFormat="1" ht="35.1" customHeight="1" thickBot="1" x14ac:dyDescent="0.25">
      <c r="A14" s="74"/>
      <c r="B14" s="95"/>
      <c r="C14" s="97"/>
      <c r="D14" s="99"/>
      <c r="E14" s="82"/>
      <c r="F14" s="72"/>
      <c r="G14" s="82"/>
      <c r="H14" s="84"/>
      <c r="I14" s="85"/>
      <c r="J14" s="85"/>
      <c r="K14" s="85"/>
      <c r="L14" s="85"/>
      <c r="M14" s="68"/>
      <c r="N14" s="70"/>
      <c r="O14" s="64"/>
      <c r="P14" s="72"/>
      <c r="Q14" s="43">
        <v>148.27699999999999</v>
      </c>
      <c r="R14" s="44">
        <v>0</v>
      </c>
      <c r="S14" s="44">
        <v>0</v>
      </c>
      <c r="T14" s="45">
        <v>0</v>
      </c>
      <c r="U14" s="44">
        <v>0.13800000000000001</v>
      </c>
      <c r="V14" s="43">
        <v>0</v>
      </c>
      <c r="W14" s="45">
        <v>0</v>
      </c>
      <c r="X14" s="46">
        <v>0</v>
      </c>
      <c r="Y14" s="37" t="s">
        <v>6</v>
      </c>
    </row>
    <row r="15" spans="1:25" s="3" customFormat="1" ht="20.100000000000001" customHeight="1" x14ac:dyDescent="0.2">
      <c r="A15" s="73" t="s">
        <v>11</v>
      </c>
      <c r="B15" s="75">
        <v>3</v>
      </c>
      <c r="C15" s="77"/>
      <c r="D15" s="79"/>
      <c r="E15" s="63">
        <f t="shared" ref="E15:P15" si="0">SUM(E9:E14)</f>
        <v>3849.7860000000001</v>
      </c>
      <c r="F15" s="65">
        <f>SUM(F9:F14)</f>
        <v>3849.7860000000001</v>
      </c>
      <c r="G15" s="63">
        <f t="shared" si="0"/>
        <v>0.24099999999999999</v>
      </c>
      <c r="H15" s="59">
        <f t="shared" si="0"/>
        <v>0.24099999999999999</v>
      </c>
      <c r="I15" s="59">
        <f t="shared" si="0"/>
        <v>0</v>
      </c>
      <c r="J15" s="59">
        <f t="shared" si="0"/>
        <v>0</v>
      </c>
      <c r="K15" s="59">
        <f t="shared" si="0"/>
        <v>0</v>
      </c>
      <c r="L15" s="59">
        <f t="shared" si="0"/>
        <v>0.30099999999999999</v>
      </c>
      <c r="M15" s="59">
        <f t="shared" si="0"/>
        <v>696.17699999999991</v>
      </c>
      <c r="N15" s="61">
        <f t="shared" si="0"/>
        <v>592.69100000000003</v>
      </c>
      <c r="O15" s="63">
        <f t="shared" si="0"/>
        <v>2561.1589999999997</v>
      </c>
      <c r="P15" s="65">
        <f t="shared" si="0"/>
        <v>2561.0649999999996</v>
      </c>
      <c r="Q15" s="28">
        <f t="shared" ref="Q15:X15" si="1">SUMIF($Y$9:$Y$14,$Y$7,Q9:Q14)</f>
        <v>18</v>
      </c>
      <c r="R15" s="29">
        <f t="shared" si="1"/>
        <v>0</v>
      </c>
      <c r="S15" s="29">
        <f t="shared" si="1"/>
        <v>0</v>
      </c>
      <c r="T15" s="30">
        <f t="shared" si="1"/>
        <v>0</v>
      </c>
      <c r="U15" s="29">
        <f t="shared" si="1"/>
        <v>4</v>
      </c>
      <c r="V15" s="28">
        <f t="shared" si="1"/>
        <v>0</v>
      </c>
      <c r="W15" s="30">
        <f t="shared" si="1"/>
        <v>0</v>
      </c>
      <c r="X15" s="31">
        <f t="shared" si="1"/>
        <v>0</v>
      </c>
      <c r="Y15" s="36" t="s">
        <v>9</v>
      </c>
    </row>
    <row r="16" spans="1:25" s="3" customFormat="1" ht="20.100000000000001" customHeight="1" thickBot="1" x14ac:dyDescent="0.25">
      <c r="A16" s="74"/>
      <c r="B16" s="76"/>
      <c r="C16" s="78"/>
      <c r="D16" s="80"/>
      <c r="E16" s="64"/>
      <c r="F16" s="66"/>
      <c r="G16" s="64"/>
      <c r="H16" s="60"/>
      <c r="I16" s="60"/>
      <c r="J16" s="60"/>
      <c r="K16" s="60"/>
      <c r="L16" s="60"/>
      <c r="M16" s="60"/>
      <c r="N16" s="62"/>
      <c r="O16" s="64"/>
      <c r="P16" s="66"/>
      <c r="Q16" s="47">
        <f t="shared" ref="Q16:X16" si="2">SUMIF($Y$9:$Y$14,$Y$8,Q9:Q14)</f>
        <v>651.42699999999991</v>
      </c>
      <c r="R16" s="48">
        <f t="shared" si="2"/>
        <v>0</v>
      </c>
      <c r="S16" s="48">
        <f t="shared" si="2"/>
        <v>0</v>
      </c>
      <c r="T16" s="49">
        <f t="shared" si="2"/>
        <v>0</v>
      </c>
      <c r="U16" s="48">
        <f t="shared" si="2"/>
        <v>37.922999999999995</v>
      </c>
      <c r="V16" s="47">
        <f t="shared" si="2"/>
        <v>0</v>
      </c>
      <c r="W16" s="49">
        <f t="shared" si="2"/>
        <v>0</v>
      </c>
      <c r="X16" s="50">
        <f t="shared" si="2"/>
        <v>0</v>
      </c>
      <c r="Y16" s="37" t="s">
        <v>6</v>
      </c>
    </row>
    <row r="17" spans="1:15" ht="13.8" hidden="1" outlineLevel="1" thickBot="1" x14ac:dyDescent="0.25">
      <c r="A17" s="1" t="s">
        <v>17</v>
      </c>
    </row>
    <row r="18" spans="1:15" ht="13.8" hidden="1" outlineLevel="1" thickBot="1" x14ac:dyDescent="0.25">
      <c r="C18" s="1" t="s">
        <v>18</v>
      </c>
      <c r="F18" s="1" t="s">
        <v>28</v>
      </c>
      <c r="O18" s="42"/>
    </row>
    <row r="19" spans="1:15" ht="13.8" hidden="1" outlineLevel="1" thickBot="1" x14ac:dyDescent="0.25">
      <c r="C19" s="1" t="s">
        <v>19</v>
      </c>
      <c r="F19" s="1" t="s">
        <v>29</v>
      </c>
    </row>
    <row r="20" spans="1:15" ht="13.8" hidden="1" outlineLevel="1" thickBot="1" x14ac:dyDescent="0.25">
      <c r="C20" s="1" t="s">
        <v>20</v>
      </c>
      <c r="F20" s="1" t="s">
        <v>30</v>
      </c>
    </row>
    <row r="21" spans="1:15" ht="13.8" hidden="1" outlineLevel="1" thickBot="1" x14ac:dyDescent="0.25">
      <c r="C21" s="1" t="s">
        <v>21</v>
      </c>
      <c r="F21" s="1" t="s">
        <v>31</v>
      </c>
    </row>
    <row r="22" spans="1:15" ht="13.8" hidden="1" outlineLevel="1" thickBot="1" x14ac:dyDescent="0.25">
      <c r="C22" s="1" t="s">
        <v>22</v>
      </c>
      <c r="F22" s="1" t="s">
        <v>32</v>
      </c>
    </row>
    <row r="23" spans="1:15" ht="13.8" hidden="1" outlineLevel="1" thickBot="1" x14ac:dyDescent="0.25">
      <c r="C23" s="1" t="s">
        <v>23</v>
      </c>
      <c r="F23" s="1" t="s">
        <v>33</v>
      </c>
    </row>
    <row r="24" spans="1:15" ht="13.8" hidden="1" outlineLevel="1" thickBot="1" x14ac:dyDescent="0.25">
      <c r="C24" s="1" t="s">
        <v>24</v>
      </c>
    </row>
    <row r="25" spans="1:15" ht="13.8" hidden="1" outlineLevel="1" thickBot="1" x14ac:dyDescent="0.25">
      <c r="C25" s="1" t="s">
        <v>25</v>
      </c>
    </row>
    <row r="26" spans="1:15" ht="13.8" hidden="1" outlineLevel="1" thickBot="1" x14ac:dyDescent="0.25">
      <c r="C26" s="1" t="s">
        <v>26</v>
      </c>
    </row>
    <row r="27" spans="1:15" ht="13.8" hidden="1" outlineLevel="1" thickBot="1" x14ac:dyDescent="0.25">
      <c r="C27" s="1" t="s">
        <v>27</v>
      </c>
    </row>
    <row r="28" spans="1:15" collapsed="1" x14ac:dyDescent="0.2">
      <c r="O28" s="41">
        <f>+(+$E$15+$G$15)-($M$15+$N$15)</f>
        <v>2561.1590000000001</v>
      </c>
    </row>
  </sheetData>
  <mergeCells count="87">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G15:G16"/>
    <mergeCell ref="H15:H16"/>
    <mergeCell ref="I15:I16"/>
    <mergeCell ref="J15:J16"/>
    <mergeCell ref="K15:K16"/>
    <mergeCell ref="L15:L16"/>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2019-08-27T06:00:08Z</cp:lastPrinted>
  <dcterms:created xsi:type="dcterms:W3CDTF">2010-08-24T08:00:05Z</dcterms:created>
  <dcterms:modified xsi:type="dcterms:W3CDTF">2019-09-13T05:59:50Z</dcterms:modified>
</cp:coreProperties>
</file>